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RSZÁMODÁS\Beszámoló Testületnek\"/>
    </mc:Choice>
  </mc:AlternateContent>
  <bookViews>
    <workbookView xWindow="240" yWindow="45" windowWidth="19440" windowHeight="7995" activeTab="6"/>
  </bookViews>
  <sheets>
    <sheet name="Ei-felh.terv 2016." sheetId="1" r:id="rId1"/>
    <sheet name="Várható össz." sheetId="5" r:id="rId2"/>
    <sheet name="Várható Önk." sheetId="10" r:id="rId3"/>
    <sheet name="Várható PH" sheetId="6" r:id="rId4"/>
    <sheet name="Várható Óvoda" sheetId="7" r:id="rId5"/>
    <sheet name="Várható Könyv." sheetId="8" r:id="rId6"/>
    <sheet name="Várható Konyha" sheetId="11" r:id="rId7"/>
  </sheets>
  <definedNames>
    <definedName name="_xlnm.Print_Area" localSheetId="6">'Várható Konyha'!$A$1:$F$32</definedName>
    <definedName name="_xlnm.Print_Area" localSheetId="5">'Várható Könyv.'!$A$1:$F$32</definedName>
    <definedName name="_xlnm.Print_Area" localSheetId="4">'Várható Óvoda'!$A$1:$F$32</definedName>
    <definedName name="_xlnm.Print_Area" localSheetId="2">'Várható Önk.'!$A$1:$F$33</definedName>
    <definedName name="_xlnm.Print_Area" localSheetId="1">'Várható össz.'!$A$1:$F$34</definedName>
    <definedName name="_xlnm.Print_Area" localSheetId="3">'Várható PH'!$A$1:$F$32</definedName>
  </definedNames>
  <calcPr calcId="162913"/>
</workbook>
</file>

<file path=xl/calcChain.xml><?xml version="1.0" encoding="utf-8"?>
<calcChain xmlns="http://schemas.openxmlformats.org/spreadsheetml/2006/main">
  <c r="E32" i="11" l="1"/>
  <c r="D32" i="11"/>
  <c r="C32" i="11"/>
  <c r="B32" i="11"/>
  <c r="E19" i="11"/>
  <c r="D19" i="11"/>
  <c r="C19" i="11"/>
  <c r="B19" i="11"/>
  <c r="B34" i="5"/>
  <c r="B19" i="5"/>
  <c r="B19" i="6" l="1"/>
  <c r="N28" i="1"/>
  <c r="M28" i="1"/>
  <c r="L28" i="1"/>
  <c r="K28" i="1"/>
  <c r="J28" i="1"/>
  <c r="I28" i="1"/>
  <c r="H28" i="1"/>
  <c r="G28" i="1"/>
  <c r="F28" i="1"/>
  <c r="E28" i="1"/>
  <c r="D28" i="1"/>
  <c r="N29" i="1"/>
  <c r="M29" i="1"/>
  <c r="L29" i="1"/>
  <c r="K29" i="1"/>
  <c r="J29" i="1"/>
  <c r="I29" i="1"/>
  <c r="H29" i="1"/>
  <c r="G29" i="1"/>
  <c r="F29" i="1"/>
  <c r="E29" i="1"/>
  <c r="D29" i="1"/>
  <c r="N24" i="1"/>
  <c r="M24" i="1"/>
  <c r="L24" i="1"/>
  <c r="K24" i="1"/>
  <c r="J24" i="1"/>
  <c r="I24" i="1"/>
  <c r="H24" i="1"/>
  <c r="G24" i="1"/>
  <c r="F24" i="1"/>
  <c r="E24" i="1"/>
  <c r="D24" i="1"/>
  <c r="N22" i="1"/>
  <c r="M22" i="1"/>
  <c r="L22" i="1"/>
  <c r="K22" i="1"/>
  <c r="J22" i="1"/>
  <c r="I22" i="1"/>
  <c r="H22" i="1"/>
  <c r="G22" i="1"/>
  <c r="F22" i="1"/>
  <c r="E22" i="1"/>
  <c r="D22" i="1"/>
  <c r="N21" i="1"/>
  <c r="M21" i="1"/>
  <c r="L21" i="1"/>
  <c r="K21" i="1"/>
  <c r="J21" i="1"/>
  <c r="I21" i="1"/>
  <c r="H21" i="1"/>
  <c r="G21" i="1"/>
  <c r="F21" i="1"/>
  <c r="E21" i="1"/>
  <c r="D21" i="1"/>
  <c r="N31" i="1"/>
  <c r="M31" i="1"/>
  <c r="L31" i="1"/>
  <c r="K31" i="1"/>
  <c r="J31" i="1"/>
  <c r="I31" i="1"/>
  <c r="H31" i="1"/>
  <c r="G31" i="1"/>
  <c r="F31" i="1"/>
  <c r="E31" i="1"/>
  <c r="D31" i="1"/>
  <c r="N30" i="1"/>
  <c r="M30" i="1"/>
  <c r="L30" i="1"/>
  <c r="K30" i="1"/>
  <c r="J30" i="1"/>
  <c r="I30" i="1"/>
  <c r="H30" i="1"/>
  <c r="G30" i="1"/>
  <c r="F30" i="1"/>
  <c r="E30" i="1"/>
  <c r="D30" i="1"/>
  <c r="N27" i="1"/>
  <c r="M27" i="1"/>
  <c r="L27" i="1"/>
  <c r="K27" i="1"/>
  <c r="J27" i="1"/>
  <c r="I27" i="1"/>
  <c r="H27" i="1"/>
  <c r="G27" i="1"/>
  <c r="F27" i="1"/>
  <c r="E27" i="1"/>
  <c r="D27" i="1"/>
  <c r="N25" i="1"/>
  <c r="M25" i="1"/>
  <c r="L25" i="1"/>
  <c r="K25" i="1"/>
  <c r="J25" i="1"/>
  <c r="I25" i="1"/>
  <c r="H25" i="1"/>
  <c r="G25" i="1"/>
  <c r="F25" i="1"/>
  <c r="E25" i="1"/>
  <c r="D25" i="1"/>
  <c r="O33" i="1"/>
  <c r="C25" i="1"/>
  <c r="C34" i="5"/>
  <c r="N26" i="1"/>
  <c r="M26" i="1"/>
  <c r="L26" i="1"/>
  <c r="K26" i="1"/>
  <c r="J26" i="1"/>
  <c r="I26" i="1"/>
  <c r="H26" i="1"/>
  <c r="G26" i="1"/>
  <c r="F26" i="1"/>
  <c r="E26" i="1"/>
  <c r="D26" i="1"/>
  <c r="N23" i="1"/>
  <c r="M23" i="1"/>
  <c r="L23" i="1"/>
  <c r="K23" i="1"/>
  <c r="J23" i="1"/>
  <c r="I23" i="1"/>
  <c r="H23" i="1"/>
  <c r="G23" i="1"/>
  <c r="F23" i="1"/>
  <c r="E23" i="1"/>
  <c r="D23" i="1"/>
  <c r="C23" i="1"/>
  <c r="C26" i="1"/>
  <c r="D34" i="5"/>
  <c r="D33" i="10"/>
  <c r="D32" i="6"/>
  <c r="D32" i="7"/>
  <c r="D32" i="8"/>
  <c r="B33" i="10"/>
  <c r="E33" i="10"/>
  <c r="C33" i="10"/>
  <c r="E19" i="10"/>
  <c r="D19" i="10"/>
  <c r="C19" i="10"/>
  <c r="B19" i="10"/>
  <c r="E32" i="8"/>
  <c r="C32" i="8"/>
  <c r="B32" i="8"/>
  <c r="E19" i="8"/>
  <c r="D19" i="8"/>
  <c r="C19" i="8"/>
  <c r="B19" i="8"/>
  <c r="E32" i="7"/>
  <c r="C32" i="7"/>
  <c r="B32" i="7"/>
  <c r="E19" i="7"/>
  <c r="D19" i="7"/>
  <c r="C19" i="7"/>
  <c r="B19" i="7"/>
  <c r="E32" i="6"/>
  <c r="C32" i="6"/>
  <c r="B32" i="6"/>
  <c r="E19" i="6"/>
  <c r="D19" i="6"/>
  <c r="C19" i="6"/>
  <c r="E34" i="5"/>
  <c r="E19" i="5"/>
  <c r="D19" i="5"/>
  <c r="C19" i="5"/>
  <c r="N10" i="1"/>
  <c r="N11" i="1"/>
  <c r="N12" i="1"/>
  <c r="N13" i="1"/>
  <c r="N14" i="1"/>
  <c r="N15" i="1"/>
  <c r="N16" i="1"/>
  <c r="N17" i="1"/>
  <c r="N18" i="1"/>
  <c r="N9" i="1"/>
  <c r="M10" i="1"/>
  <c r="M11" i="1"/>
  <c r="M12" i="1"/>
  <c r="M13" i="1"/>
  <c r="M14" i="1"/>
  <c r="M15" i="1"/>
  <c r="M16" i="1"/>
  <c r="M17" i="1"/>
  <c r="M18" i="1"/>
  <c r="M9" i="1"/>
  <c r="L10" i="1"/>
  <c r="L11" i="1"/>
  <c r="L12" i="1"/>
  <c r="L13" i="1"/>
  <c r="L14" i="1"/>
  <c r="L15" i="1"/>
  <c r="L16" i="1"/>
  <c r="L17" i="1"/>
  <c r="L18" i="1"/>
  <c r="L9" i="1"/>
  <c r="K10" i="1"/>
  <c r="K11" i="1"/>
  <c r="K12" i="1"/>
  <c r="K13" i="1"/>
  <c r="K14" i="1"/>
  <c r="K15" i="1"/>
  <c r="K16" i="1"/>
  <c r="K17" i="1"/>
  <c r="K18" i="1"/>
  <c r="K9" i="1"/>
  <c r="J10" i="1"/>
  <c r="J11" i="1"/>
  <c r="J12" i="1"/>
  <c r="J13" i="1"/>
  <c r="J14" i="1"/>
  <c r="J15" i="1"/>
  <c r="J16" i="1"/>
  <c r="J17" i="1"/>
  <c r="J18" i="1"/>
  <c r="J9" i="1"/>
  <c r="I10" i="1"/>
  <c r="I11" i="1"/>
  <c r="I12" i="1"/>
  <c r="I13" i="1"/>
  <c r="I14" i="1"/>
  <c r="I15" i="1"/>
  <c r="I16" i="1"/>
  <c r="I17" i="1"/>
  <c r="I18" i="1"/>
  <c r="I9" i="1"/>
  <c r="H10" i="1"/>
  <c r="H11" i="1"/>
  <c r="H12" i="1"/>
  <c r="H13" i="1"/>
  <c r="H14" i="1"/>
  <c r="H15" i="1"/>
  <c r="H16" i="1"/>
  <c r="H17" i="1"/>
  <c r="H18" i="1"/>
  <c r="H9" i="1"/>
  <c r="G10" i="1"/>
  <c r="G11" i="1"/>
  <c r="G12" i="1"/>
  <c r="G13" i="1"/>
  <c r="G14" i="1"/>
  <c r="G15" i="1"/>
  <c r="G16" i="1"/>
  <c r="G17" i="1"/>
  <c r="G18" i="1"/>
  <c r="G9" i="1"/>
  <c r="F10" i="1"/>
  <c r="F11" i="1"/>
  <c r="F12" i="1"/>
  <c r="F13" i="1"/>
  <c r="F14" i="1"/>
  <c r="F15" i="1"/>
  <c r="F16" i="1"/>
  <c r="F17" i="1"/>
  <c r="F18" i="1"/>
  <c r="F9" i="1"/>
  <c r="E10" i="1"/>
  <c r="E11" i="1"/>
  <c r="E12" i="1"/>
  <c r="E13" i="1"/>
  <c r="E14" i="1"/>
  <c r="E15" i="1"/>
  <c r="E16" i="1"/>
  <c r="E17" i="1"/>
  <c r="E18" i="1"/>
  <c r="E9" i="1"/>
  <c r="D10" i="1"/>
  <c r="D11" i="1"/>
  <c r="D12" i="1"/>
  <c r="D13" i="1"/>
  <c r="D14" i="1"/>
  <c r="D15" i="1"/>
  <c r="D16" i="1"/>
  <c r="D17" i="1"/>
  <c r="D18" i="1"/>
  <c r="D9" i="1"/>
  <c r="C10" i="1"/>
  <c r="C11" i="1"/>
  <c r="C12" i="1"/>
  <c r="C13" i="1"/>
  <c r="C14" i="1"/>
  <c r="C15" i="1"/>
  <c r="C16" i="1"/>
  <c r="C17" i="1"/>
  <c r="C18" i="1"/>
  <c r="C9" i="1"/>
  <c r="C22" i="1"/>
  <c r="C24" i="1"/>
  <c r="C27" i="1"/>
  <c r="C28" i="1"/>
  <c r="C29" i="1"/>
  <c r="C30" i="1"/>
  <c r="C31" i="1"/>
  <c r="C21" i="1"/>
  <c r="P32" i="1"/>
  <c r="L32" i="1"/>
  <c r="G32" i="1"/>
  <c r="E32" i="1" l="1"/>
  <c r="I32" i="1"/>
  <c r="M32" i="1"/>
  <c r="F32" i="1"/>
  <c r="N32" i="1"/>
  <c r="H32" i="1"/>
  <c r="K32" i="1"/>
  <c r="C32" i="1"/>
  <c r="D32" i="1"/>
  <c r="J32" i="1"/>
  <c r="E19" i="1"/>
  <c r="N19" i="1"/>
  <c r="M19" i="1"/>
  <c r="L19" i="1"/>
  <c r="K19" i="1"/>
  <c r="J19" i="1"/>
  <c r="I19" i="1"/>
  <c r="H19" i="1"/>
  <c r="G19" i="1"/>
  <c r="F19" i="1"/>
  <c r="D19" i="1"/>
  <c r="C19" i="1"/>
  <c r="O32" i="1" l="1"/>
  <c r="P33" i="1" s="1"/>
  <c r="D33" i="1"/>
  <c r="O19" i="1"/>
  <c r="P19" i="1"/>
  <c r="M33" i="1"/>
  <c r="N33" i="1"/>
  <c r="L33" i="1"/>
  <c r="J33" i="1"/>
  <c r="H33" i="1"/>
  <c r="K33" i="1"/>
  <c r="I33" i="1"/>
  <c r="G33" i="1"/>
  <c r="E33" i="1"/>
  <c r="F33" i="1"/>
  <c r="C33" i="1"/>
</calcChain>
</file>

<file path=xl/sharedStrings.xml><?xml version="1.0" encoding="utf-8"?>
<sst xmlns="http://schemas.openxmlformats.org/spreadsheetml/2006/main" count="257" uniqueCount="97">
  <si>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</si>
  <si>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</si>
  <si>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</si>
  <si>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</si>
  <si>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</si>
  <si>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</si>
  <si>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</si>
  <si>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</si>
  <si>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</si>
  <si>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</si>
  <si>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</si>
  <si>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</si>
  <si>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</si>
  <si>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</si>
  <si>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</si>
  <si>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</si>
  <si>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</si>
  <si>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</si>
  <si>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</si>
  <si>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</si>
  <si>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</si>
  <si>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</si>
  <si>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</si>
  <si>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</si>
  <si>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</si>
  <si>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</si>
  <si>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</si>
  <si>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</si>
  <si>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</si>
  <si>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</si>
  <si>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</si>
  <si>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</si>
  <si>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</si>
  <si>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</si>
  <si>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</si>
  <si>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</si>
  <si>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</si>
  <si>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</si>
  <si>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</si>
  <si>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</si>
  <si>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</si>
  <si>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</si>
  <si>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</si>
  <si>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</si>
  <si>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</si>
  <si>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</si>
  <si>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</si>
  <si>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</si>
  <si>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</si>
  <si>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</si>
  <si>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</si>
  <si>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</si>
  <si>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</si>
  <si>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</si>
  <si>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</si>
  <si>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</si>
  <si>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</si>
  <si>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</si>
  <si>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</si>
  <si>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</si>
  <si>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Tószeg Községi Önkormányzat </t>
  </si>
  <si>
    <t>BEVÉTELEK</t>
  </si>
  <si>
    <t>KIADÁSOK</t>
  </si>
  <si>
    <t>Finanszírozási bevételek
/pénzmaradvány  igénybevétele/</t>
  </si>
  <si>
    <t>Előriányzatok</t>
  </si>
  <si>
    <t xml:space="preserve">Elvonások és befizetések </t>
  </si>
  <si>
    <t xml:space="preserve">Beruházások </t>
  </si>
  <si>
    <t xml:space="preserve">Felújítások </t>
  </si>
  <si>
    <t>Maradvány igénybevétele</t>
  </si>
  <si>
    <t>2.sz. tájékoztató   melléklet</t>
  </si>
  <si>
    <t>1.sz.  tájékoztató melléklet</t>
  </si>
  <si>
    <t xml:space="preserve"> Ft-ban</t>
  </si>
  <si>
    <t xml:space="preserve"> forintban !</t>
  </si>
  <si>
    <t>Tószeg Község Önkormányzat összevont</t>
  </si>
  <si>
    <t>Tószeg Község Könyvtár</t>
  </si>
  <si>
    <t>Tószegi Óvoda</t>
  </si>
  <si>
    <t>Tószegi Polgármesteri Hivatal</t>
  </si>
  <si>
    <t>Dologi  kiadások- ebből közüzemi: 16.537 000</t>
  </si>
  <si>
    <t>Dologi  kiadások- ebből közüzemi: 2.200 000</t>
  </si>
  <si>
    <t>Dologi  kiadások - ebből közüzemi: 2.367 000</t>
  </si>
  <si>
    <t>Dologi  kiadások- ebből közüzemi: 470 000</t>
  </si>
  <si>
    <t>Dologi  kiadások- ebből közüzemi: 9.600 000</t>
  </si>
  <si>
    <t>Elvonások befizetések</t>
  </si>
  <si>
    <t>2017. évi Előirányzat-felhasználási terve
2014. évre</t>
  </si>
  <si>
    <t xml:space="preserve"> Egyéb működési célú  pénzeszköz 
ÁH- belülre </t>
  </si>
  <si>
    <t xml:space="preserve">Egyéb működési célú pénzeszköz 
ÁH-kívülre </t>
  </si>
  <si>
    <t>Felhalmozási célú vt.tám.á.h.kiv.</t>
  </si>
  <si>
    <t>várható költségvetési előirányzatai 2017-2018-2019-2020  évekre</t>
  </si>
  <si>
    <t>2017. évi
 tényleges</t>
  </si>
  <si>
    <t xml:space="preserve">2018. évi
 tervezett </t>
  </si>
  <si>
    <t>2019. évi 
tervezett</t>
  </si>
  <si>
    <t>2020. évi tervezett</t>
  </si>
  <si>
    <t>Ffelhalmozási cél. Vt.tám.á.h.kiv.</t>
  </si>
  <si>
    <t>2017. évi
tényleges</t>
  </si>
  <si>
    <t>Felhalmozási célú vt.á.h. kívül.</t>
  </si>
  <si>
    <t>várható költségvetési előirányzatai 2017-2018-2019-2020 évekre</t>
  </si>
  <si>
    <t>Tószegi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</si>
</sst>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indexed="10"/>
      <name val="Arial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8" xfId="1" applyFont="1" applyFill="1" applyBorder="1" applyAlignment="1" applyProtection="1">
      <alignment horizontal="left" vertical="center" indent="1"/>
    </xf>
    <xf numFmtId="0" fontId="6" fillId="0" borderId="4" xfId="1" applyFont="1" applyFill="1" applyBorder="1" applyAlignment="1" applyProtection="1">
      <alignment horizontal="left" vertical="center" inden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left" vertical="center" wrapText="1" indent="1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10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wrapText="1" indent="1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1" fillId="0" borderId="13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wrapText="1" indent="1"/>
    </xf>
    <xf numFmtId="164" fontId="1" fillId="0" borderId="14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vertical="center" indent="1"/>
    </xf>
    <xf numFmtId="164" fontId="2" fillId="0" borderId="16" xfId="1" applyNumberFormat="1" applyFont="1" applyFill="1" applyBorder="1" applyAlignment="1" applyProtection="1">
      <alignment vertical="center"/>
    </xf>
    <xf numFmtId="164" fontId="2" fillId="0" borderId="17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indent="1"/>
    </xf>
    <xf numFmtId="164" fontId="2" fillId="0" borderId="16" xfId="1" applyNumberFormat="1" applyFont="1" applyFill="1" applyBorder="1" applyProtection="1"/>
    <xf numFmtId="164" fontId="2" fillId="0" borderId="17" xfId="1" applyNumberFormat="1" applyFont="1" applyFill="1" applyBorder="1" applyProtection="1"/>
    <xf numFmtId="164" fontId="2" fillId="0" borderId="19" xfId="1" applyNumberFormat="1" applyFont="1" applyFill="1" applyBorder="1" applyAlignment="1" applyProtection="1">
      <alignment vertical="center"/>
    </xf>
    <xf numFmtId="164" fontId="0" fillId="0" borderId="0" xfId="0" applyNumberFormat="1"/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indent="1"/>
    </xf>
    <xf numFmtId="0" fontId="11" fillId="0" borderId="0" xfId="0" applyFont="1"/>
    <xf numFmtId="0" fontId="11" fillId="2" borderId="0" xfId="0" applyFont="1" applyFill="1"/>
    <xf numFmtId="0" fontId="13" fillId="0" borderId="0" xfId="0" applyFont="1"/>
    <xf numFmtId="0" fontId="2" fillId="0" borderId="9" xfId="1" applyFont="1" applyFill="1" applyBorder="1" applyAlignment="1" applyProtection="1">
      <alignment horizontal="left" vertical="center" indent="1"/>
    </xf>
    <xf numFmtId="0" fontId="10" fillId="2" borderId="12" xfId="0" applyFont="1" applyFill="1" applyBorder="1"/>
    <xf numFmtId="0" fontId="14" fillId="2" borderId="12" xfId="0" applyFont="1" applyFill="1" applyBorder="1"/>
    <xf numFmtId="0" fontId="14" fillId="0" borderId="12" xfId="0" applyFont="1" applyBorder="1"/>
    <xf numFmtId="0" fontId="10" fillId="2" borderId="12" xfId="1" applyFont="1" applyFill="1" applyBorder="1" applyAlignment="1" applyProtection="1">
      <alignment horizontal="left" vertical="center" indent="1"/>
    </xf>
    <xf numFmtId="0" fontId="10" fillId="2" borderId="20" xfId="0" applyFont="1" applyFill="1" applyBorder="1" applyAlignment="1">
      <alignment horizontal="center" wrapText="1"/>
    </xf>
    <xf numFmtId="0" fontId="10" fillId="0" borderId="12" xfId="1" applyFont="1" applyFill="1" applyBorder="1" applyAlignment="1" applyProtection="1">
      <alignment horizontal="left" vertical="center" indent="1"/>
    </xf>
    <xf numFmtId="164" fontId="10" fillId="0" borderId="12" xfId="1" applyNumberFormat="1" applyFont="1" applyFill="1" applyBorder="1" applyAlignment="1" applyProtection="1">
      <alignment vertical="center"/>
    </xf>
    <xf numFmtId="164" fontId="1" fillId="0" borderId="19" xfId="1" applyNumberFormat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alignment horizontal="left" vertical="center" indent="1"/>
    </xf>
    <xf numFmtId="3" fontId="14" fillId="2" borderId="12" xfId="0" applyNumberFormat="1" applyFont="1" applyFill="1" applyBorder="1"/>
    <xf numFmtId="3" fontId="14" fillId="0" borderId="12" xfId="0" applyNumberFormat="1" applyFont="1" applyBorder="1"/>
    <xf numFmtId="3" fontId="10" fillId="2" borderId="12" xfId="0" applyNumberFormat="1" applyFont="1" applyFill="1" applyBorder="1"/>
    <xf numFmtId="3" fontId="10" fillId="0" borderId="12" xfId="1" applyNumberFormat="1" applyFont="1" applyFill="1" applyBorder="1" applyAlignment="1" applyProtection="1">
      <alignment vertical="center"/>
    </xf>
    <xf numFmtId="3" fontId="10" fillId="2" borderId="12" xfId="1" applyNumberFormat="1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horizontal="center" vertical="center"/>
    </xf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0" zoomScale="88" zoomScaleNormal="88" workbookViewId="0">
      <selection activeCell="T30" sqref="T30"/>
    </sheetView>
  </sheetViews>
  <sheetFormatPr defaultRowHeight="15" x14ac:dyDescent="0.25"/>
  <cols>
    <col min="2" max="2" width="41.42578125" customWidth="1"/>
    <col min="3" max="14" width="12" bestFit="1" customWidth="1"/>
    <col min="15" max="15" width="13.140625" bestFit="1" customWidth="1"/>
    <col min="16" max="16" width="12.42578125" bestFit="1" customWidth="1"/>
  </cols>
  <sheetData>
    <row r="1" spans="1:16" x14ac:dyDescent="0.25">
      <c r="M1" s="59" t="s">
        <v>70</v>
      </c>
      <c r="N1" s="59"/>
      <c r="O1" s="59"/>
    </row>
    <row r="4" spans="1:16" ht="15.75" x14ac:dyDescent="0.25">
      <c r="A4" s="58" t="s">
        <v>60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ht="15.75" x14ac:dyDescent="0.25">
      <c r="A5" s="53" t="s">
        <v>83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16.5" thickBot="1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 t="s">
        <v>72</v>
      </c>
    </row>
    <row r="7" spans="1:16" ht="20.100000000000001" customHeight="1" thickBot="1" x14ac:dyDescent="0.3">
      <c r="A7" s="4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1" t="s">
        <v>14</v>
      </c>
    </row>
    <row r="8" spans="1:16" ht="20.100000000000001" customHeight="1" thickBot="1" x14ac:dyDescent="0.3">
      <c r="A8" s="5" t="s">
        <v>15</v>
      </c>
      <c r="B8" s="55" t="s">
        <v>16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</row>
    <row r="9" spans="1:16" ht="20.100000000000001" customHeight="1" x14ac:dyDescent="0.25">
      <c r="A9" s="6" t="s">
        <v>17</v>
      </c>
      <c r="B9" s="12" t="s">
        <v>18</v>
      </c>
      <c r="C9" s="13">
        <f>O9/12</f>
        <v>15766123.416666666</v>
      </c>
      <c r="D9" s="13">
        <f>O9/12</f>
        <v>15766123.416666666</v>
      </c>
      <c r="E9" s="13">
        <f>O9/12</f>
        <v>15766123.416666666</v>
      </c>
      <c r="F9" s="13">
        <f>O9/12</f>
        <v>15766123.416666666</v>
      </c>
      <c r="G9" s="13">
        <f>O9/12</f>
        <v>15766123.416666666</v>
      </c>
      <c r="H9" s="13">
        <f>O9/12</f>
        <v>15766123.416666666</v>
      </c>
      <c r="I9" s="13">
        <f>O9/12</f>
        <v>15766123.416666666</v>
      </c>
      <c r="J9" s="13">
        <f>O9/12</f>
        <v>15766123.416666666</v>
      </c>
      <c r="K9" s="13">
        <f>O9/12</f>
        <v>15766123.416666666</v>
      </c>
      <c r="L9" s="13">
        <f>O9/12</f>
        <v>15766123.416666666</v>
      </c>
      <c r="M9" s="13">
        <f>O9/12</f>
        <v>15766123.416666666</v>
      </c>
      <c r="N9" s="13">
        <f>O9/12</f>
        <v>15766123.416666666</v>
      </c>
      <c r="O9" s="14">
        <v>189193481</v>
      </c>
      <c r="P9" s="44"/>
    </row>
    <row r="10" spans="1:16" ht="20.100000000000001" customHeight="1" x14ac:dyDescent="0.25">
      <c r="A10" s="7" t="s">
        <v>19</v>
      </c>
      <c r="B10" s="15" t="s">
        <v>20</v>
      </c>
      <c r="C10" s="13">
        <f t="shared" ref="C10:C18" si="0">O10/12</f>
        <v>3852217</v>
      </c>
      <c r="D10" s="13">
        <f t="shared" ref="D10:D18" si="1">O10/12</f>
        <v>3852217</v>
      </c>
      <c r="E10" s="13">
        <f t="shared" ref="E10:E18" si="2">O10/12</f>
        <v>3852217</v>
      </c>
      <c r="F10" s="13">
        <f t="shared" ref="F10:F18" si="3">O10/12</f>
        <v>3852217</v>
      </c>
      <c r="G10" s="13">
        <f t="shared" ref="G10:G18" si="4">O10/12</f>
        <v>3852217</v>
      </c>
      <c r="H10" s="13">
        <f t="shared" ref="H10:H18" si="5">O10/12</f>
        <v>3852217</v>
      </c>
      <c r="I10" s="13">
        <f t="shared" ref="I10:I18" si="6">O10/12</f>
        <v>3852217</v>
      </c>
      <c r="J10" s="13">
        <f t="shared" ref="J10:J18" si="7">O10/12</f>
        <v>3852217</v>
      </c>
      <c r="K10" s="13">
        <f t="shared" ref="K10:K18" si="8">O10/12</f>
        <v>3852217</v>
      </c>
      <c r="L10" s="13">
        <f t="shared" ref="L10:L18" si="9">O10/12</f>
        <v>3852217</v>
      </c>
      <c r="M10" s="13">
        <f t="shared" ref="M10:M18" si="10">O10/12</f>
        <v>3852217</v>
      </c>
      <c r="N10" s="13">
        <f t="shared" ref="N10:N18" si="11">O10/12</f>
        <v>3852217</v>
      </c>
      <c r="O10" s="17">
        <v>46226604</v>
      </c>
      <c r="P10" s="44"/>
    </row>
    <row r="11" spans="1:16" ht="27" customHeight="1" x14ac:dyDescent="0.25">
      <c r="A11" s="7" t="s">
        <v>21</v>
      </c>
      <c r="B11" s="18" t="s">
        <v>22</v>
      </c>
      <c r="C11" s="13">
        <f t="shared" si="0"/>
        <v>629850</v>
      </c>
      <c r="D11" s="13">
        <f t="shared" si="1"/>
        <v>629850</v>
      </c>
      <c r="E11" s="13">
        <f t="shared" si="2"/>
        <v>629850</v>
      </c>
      <c r="F11" s="13">
        <f t="shared" si="3"/>
        <v>629850</v>
      </c>
      <c r="G11" s="13">
        <f t="shared" si="4"/>
        <v>629850</v>
      </c>
      <c r="H11" s="13">
        <f t="shared" si="5"/>
        <v>629850</v>
      </c>
      <c r="I11" s="13">
        <f t="shared" si="6"/>
        <v>629850</v>
      </c>
      <c r="J11" s="13">
        <f t="shared" si="7"/>
        <v>629850</v>
      </c>
      <c r="K11" s="13">
        <f t="shared" si="8"/>
        <v>629850</v>
      </c>
      <c r="L11" s="13">
        <f t="shared" si="9"/>
        <v>629850</v>
      </c>
      <c r="M11" s="13">
        <f t="shared" si="10"/>
        <v>629850</v>
      </c>
      <c r="N11" s="13">
        <f t="shared" si="11"/>
        <v>629850</v>
      </c>
      <c r="O11" s="20">
        <v>7558200</v>
      </c>
    </row>
    <row r="12" spans="1:16" ht="20.100000000000001" customHeight="1" x14ac:dyDescent="0.25">
      <c r="A12" s="7" t="s">
        <v>23</v>
      </c>
      <c r="B12" s="21" t="s">
        <v>24</v>
      </c>
      <c r="C12" s="13">
        <f t="shared" si="0"/>
        <v>17918126.083333332</v>
      </c>
      <c r="D12" s="13">
        <f t="shared" si="1"/>
        <v>17918126.083333332</v>
      </c>
      <c r="E12" s="13">
        <f t="shared" si="2"/>
        <v>17918126.083333332</v>
      </c>
      <c r="F12" s="13">
        <f t="shared" si="3"/>
        <v>17918126.083333332</v>
      </c>
      <c r="G12" s="13">
        <f t="shared" si="4"/>
        <v>17918126.083333332</v>
      </c>
      <c r="H12" s="13">
        <f t="shared" si="5"/>
        <v>17918126.083333332</v>
      </c>
      <c r="I12" s="13">
        <f t="shared" si="6"/>
        <v>17918126.083333332</v>
      </c>
      <c r="J12" s="13">
        <f t="shared" si="7"/>
        <v>17918126.083333332</v>
      </c>
      <c r="K12" s="13">
        <f t="shared" si="8"/>
        <v>17918126.083333332</v>
      </c>
      <c r="L12" s="13">
        <f t="shared" si="9"/>
        <v>17918126.083333332</v>
      </c>
      <c r="M12" s="13">
        <f t="shared" si="10"/>
        <v>17918126.083333332</v>
      </c>
      <c r="N12" s="13">
        <f t="shared" si="11"/>
        <v>17918126.083333332</v>
      </c>
      <c r="O12" s="17">
        <v>215017513</v>
      </c>
      <c r="P12" s="30"/>
    </row>
    <row r="13" spans="1:16" ht="20.100000000000001" customHeight="1" x14ac:dyDescent="0.25">
      <c r="A13" s="7" t="s">
        <v>25</v>
      </c>
      <c r="B13" s="21" t="s">
        <v>26</v>
      </c>
      <c r="C13" s="13">
        <f t="shared" si="0"/>
        <v>4713497.083333333</v>
      </c>
      <c r="D13" s="13">
        <f t="shared" si="1"/>
        <v>4713497.083333333</v>
      </c>
      <c r="E13" s="13">
        <f t="shared" si="2"/>
        <v>4713497.083333333</v>
      </c>
      <c r="F13" s="13">
        <f t="shared" si="3"/>
        <v>4713497.083333333</v>
      </c>
      <c r="G13" s="13">
        <f t="shared" si="4"/>
        <v>4713497.083333333</v>
      </c>
      <c r="H13" s="13">
        <f t="shared" si="5"/>
        <v>4713497.083333333</v>
      </c>
      <c r="I13" s="13">
        <f t="shared" si="6"/>
        <v>4713497.083333333</v>
      </c>
      <c r="J13" s="13">
        <f t="shared" si="7"/>
        <v>4713497.083333333</v>
      </c>
      <c r="K13" s="13">
        <f t="shared" si="8"/>
        <v>4713497.083333333</v>
      </c>
      <c r="L13" s="13">
        <f t="shared" si="9"/>
        <v>4713497.083333333</v>
      </c>
      <c r="M13" s="13">
        <f t="shared" si="10"/>
        <v>4713497.083333333</v>
      </c>
      <c r="N13" s="13">
        <f t="shared" si="11"/>
        <v>4713497.083333333</v>
      </c>
      <c r="O13" s="17">
        <v>56561965</v>
      </c>
      <c r="P13" s="44"/>
    </row>
    <row r="14" spans="1:16" ht="20.100000000000001" customHeight="1" x14ac:dyDescent="0.25">
      <c r="A14" s="7" t="s">
        <v>27</v>
      </c>
      <c r="B14" s="21" t="s">
        <v>28</v>
      </c>
      <c r="C14" s="13">
        <f t="shared" si="0"/>
        <v>1756200.75</v>
      </c>
      <c r="D14" s="13">
        <f t="shared" si="1"/>
        <v>1756200.75</v>
      </c>
      <c r="E14" s="13">
        <f t="shared" si="2"/>
        <v>1756200.75</v>
      </c>
      <c r="F14" s="13">
        <f t="shared" si="3"/>
        <v>1756200.75</v>
      </c>
      <c r="G14" s="13">
        <f t="shared" si="4"/>
        <v>1756200.75</v>
      </c>
      <c r="H14" s="13">
        <f t="shared" si="5"/>
        <v>1756200.75</v>
      </c>
      <c r="I14" s="13">
        <f t="shared" si="6"/>
        <v>1756200.75</v>
      </c>
      <c r="J14" s="13">
        <f t="shared" si="7"/>
        <v>1756200.75</v>
      </c>
      <c r="K14" s="13">
        <f t="shared" si="8"/>
        <v>1756200.75</v>
      </c>
      <c r="L14" s="13">
        <f t="shared" si="9"/>
        <v>1756200.75</v>
      </c>
      <c r="M14" s="13">
        <f t="shared" si="10"/>
        <v>1756200.75</v>
      </c>
      <c r="N14" s="13">
        <f t="shared" si="11"/>
        <v>1756200.75</v>
      </c>
      <c r="O14" s="17">
        <v>21074409</v>
      </c>
    </row>
    <row r="15" spans="1:16" ht="20.100000000000001" customHeight="1" x14ac:dyDescent="0.25">
      <c r="A15" s="7" t="s">
        <v>29</v>
      </c>
      <c r="B15" s="21" t="s">
        <v>30</v>
      </c>
      <c r="C15" s="13">
        <f t="shared" si="0"/>
        <v>4347.166666666667</v>
      </c>
      <c r="D15" s="13">
        <f t="shared" si="1"/>
        <v>4347.166666666667</v>
      </c>
      <c r="E15" s="13">
        <f t="shared" si="2"/>
        <v>4347.166666666667</v>
      </c>
      <c r="F15" s="13">
        <f t="shared" si="3"/>
        <v>4347.166666666667</v>
      </c>
      <c r="G15" s="13">
        <f t="shared" si="4"/>
        <v>4347.166666666667</v>
      </c>
      <c r="H15" s="13">
        <f t="shared" si="5"/>
        <v>4347.166666666667</v>
      </c>
      <c r="I15" s="13">
        <f t="shared" si="6"/>
        <v>4347.166666666667</v>
      </c>
      <c r="J15" s="13">
        <f t="shared" si="7"/>
        <v>4347.166666666667</v>
      </c>
      <c r="K15" s="13">
        <f t="shared" si="8"/>
        <v>4347.166666666667</v>
      </c>
      <c r="L15" s="13">
        <f t="shared" si="9"/>
        <v>4347.166666666667</v>
      </c>
      <c r="M15" s="13">
        <f t="shared" si="10"/>
        <v>4347.166666666667</v>
      </c>
      <c r="N15" s="13">
        <f t="shared" si="11"/>
        <v>4347.166666666667</v>
      </c>
      <c r="O15" s="17">
        <v>52166</v>
      </c>
      <c r="P15" s="44"/>
    </row>
    <row r="16" spans="1:16" ht="20.100000000000001" customHeight="1" x14ac:dyDescent="0.25">
      <c r="A16" s="7" t="s">
        <v>31</v>
      </c>
      <c r="B16" s="15" t="s">
        <v>32</v>
      </c>
      <c r="C16" s="13">
        <f t="shared" si="0"/>
        <v>117110.75</v>
      </c>
      <c r="D16" s="13">
        <f t="shared" si="1"/>
        <v>117110.75</v>
      </c>
      <c r="E16" s="13">
        <f t="shared" si="2"/>
        <v>117110.75</v>
      </c>
      <c r="F16" s="13">
        <f t="shared" si="3"/>
        <v>117110.75</v>
      </c>
      <c r="G16" s="13">
        <f t="shared" si="4"/>
        <v>117110.75</v>
      </c>
      <c r="H16" s="13">
        <f t="shared" si="5"/>
        <v>117110.75</v>
      </c>
      <c r="I16" s="13">
        <f t="shared" si="6"/>
        <v>117110.75</v>
      </c>
      <c r="J16" s="13">
        <f t="shared" si="7"/>
        <v>117110.75</v>
      </c>
      <c r="K16" s="13">
        <f t="shared" si="8"/>
        <v>117110.75</v>
      </c>
      <c r="L16" s="13">
        <f t="shared" si="9"/>
        <v>117110.75</v>
      </c>
      <c r="M16" s="13">
        <f t="shared" si="10"/>
        <v>117110.75</v>
      </c>
      <c r="N16" s="13">
        <f t="shared" si="11"/>
        <v>117110.75</v>
      </c>
      <c r="O16" s="17">
        <v>1405329</v>
      </c>
    </row>
    <row r="17" spans="1:16" ht="20.100000000000001" customHeight="1" x14ac:dyDescent="0.25">
      <c r="A17" s="7"/>
      <c r="B17" s="15" t="s">
        <v>68</v>
      </c>
      <c r="C17" s="13">
        <f t="shared" si="0"/>
        <v>11581882.916666666</v>
      </c>
      <c r="D17" s="13">
        <f t="shared" si="1"/>
        <v>11581882.916666666</v>
      </c>
      <c r="E17" s="13">
        <f t="shared" si="2"/>
        <v>11581882.916666666</v>
      </c>
      <c r="F17" s="13">
        <f t="shared" si="3"/>
        <v>11581882.916666666</v>
      </c>
      <c r="G17" s="13">
        <f t="shared" si="4"/>
        <v>11581882.916666666</v>
      </c>
      <c r="H17" s="13">
        <f t="shared" si="5"/>
        <v>11581882.916666666</v>
      </c>
      <c r="I17" s="13">
        <f t="shared" si="6"/>
        <v>11581882.916666666</v>
      </c>
      <c r="J17" s="13">
        <f t="shared" si="7"/>
        <v>11581882.916666666</v>
      </c>
      <c r="K17" s="13">
        <f t="shared" si="8"/>
        <v>11581882.916666666</v>
      </c>
      <c r="L17" s="13">
        <f t="shared" si="9"/>
        <v>11581882.916666666</v>
      </c>
      <c r="M17" s="13">
        <f t="shared" si="10"/>
        <v>11581882.916666666</v>
      </c>
      <c r="N17" s="13">
        <f t="shared" si="11"/>
        <v>11581882.916666666</v>
      </c>
      <c r="O17" s="17">
        <v>138982595</v>
      </c>
    </row>
    <row r="18" spans="1:16" ht="20.100000000000001" customHeight="1" thickBot="1" x14ac:dyDescent="0.3">
      <c r="A18" s="7" t="s">
        <v>33</v>
      </c>
      <c r="B18" s="21" t="s">
        <v>34</v>
      </c>
      <c r="C18" s="13">
        <f t="shared" si="0"/>
        <v>17084172.083333332</v>
      </c>
      <c r="D18" s="13">
        <f t="shared" si="1"/>
        <v>17084172.083333332</v>
      </c>
      <c r="E18" s="13">
        <f t="shared" si="2"/>
        <v>17084172.083333332</v>
      </c>
      <c r="F18" s="13">
        <f t="shared" si="3"/>
        <v>17084172.083333332</v>
      </c>
      <c r="G18" s="13">
        <f t="shared" si="4"/>
        <v>17084172.083333332</v>
      </c>
      <c r="H18" s="13">
        <f t="shared" si="5"/>
        <v>17084172.083333332</v>
      </c>
      <c r="I18" s="13">
        <f t="shared" si="6"/>
        <v>17084172.083333332</v>
      </c>
      <c r="J18" s="13">
        <f t="shared" si="7"/>
        <v>17084172.083333332</v>
      </c>
      <c r="K18" s="13">
        <f t="shared" si="8"/>
        <v>17084172.083333332</v>
      </c>
      <c r="L18" s="13">
        <f t="shared" si="9"/>
        <v>17084172.083333332</v>
      </c>
      <c r="M18" s="13">
        <f t="shared" si="10"/>
        <v>17084172.083333332</v>
      </c>
      <c r="N18" s="13">
        <f t="shared" si="11"/>
        <v>17084172.083333332</v>
      </c>
      <c r="O18" s="17">
        <v>205010065</v>
      </c>
      <c r="P18" s="44"/>
    </row>
    <row r="19" spans="1:16" ht="20.100000000000001" customHeight="1" thickBot="1" x14ac:dyDescent="0.3">
      <c r="A19" s="5" t="s">
        <v>35</v>
      </c>
      <c r="B19" s="22" t="s">
        <v>36</v>
      </c>
      <c r="C19" s="23">
        <f t="shared" ref="C19:N19" si="12">SUM(C9:C18)</f>
        <v>73423527.25</v>
      </c>
      <c r="D19" s="23">
        <f t="shared" si="12"/>
        <v>73423527.25</v>
      </c>
      <c r="E19" s="23">
        <f>SUM(E9:E18)</f>
        <v>73423527.25</v>
      </c>
      <c r="F19" s="23">
        <f t="shared" si="12"/>
        <v>73423527.25</v>
      </c>
      <c r="G19" s="23">
        <f t="shared" si="12"/>
        <v>73423527.25</v>
      </c>
      <c r="H19" s="23">
        <f t="shared" si="12"/>
        <v>73423527.25</v>
      </c>
      <c r="I19" s="23">
        <f t="shared" si="12"/>
        <v>73423527.25</v>
      </c>
      <c r="J19" s="23">
        <f t="shared" si="12"/>
        <v>73423527.25</v>
      </c>
      <c r="K19" s="23">
        <f t="shared" si="12"/>
        <v>73423527.25</v>
      </c>
      <c r="L19" s="23">
        <f>SUM(L9:L18)</f>
        <v>73423527.25</v>
      </c>
      <c r="M19" s="23">
        <f t="shared" si="12"/>
        <v>73423527.25</v>
      </c>
      <c r="N19" s="23">
        <f t="shared" si="12"/>
        <v>73423527.25</v>
      </c>
      <c r="O19" s="24">
        <f>SUM(O9:O18)</f>
        <v>881082327</v>
      </c>
      <c r="P19" s="24">
        <f>SUM(O9:O18)</f>
        <v>881082327</v>
      </c>
    </row>
    <row r="20" spans="1:16" ht="20.100000000000001" customHeight="1" thickBot="1" x14ac:dyDescent="0.3">
      <c r="A20" s="5" t="s">
        <v>37</v>
      </c>
      <c r="B20" s="55" t="s">
        <v>38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</row>
    <row r="21" spans="1:16" ht="20.100000000000001" customHeight="1" x14ac:dyDescent="0.25">
      <c r="A21" s="8" t="s">
        <v>39</v>
      </c>
      <c r="B21" s="25" t="s">
        <v>40</v>
      </c>
      <c r="C21" s="19">
        <f>O21/12</f>
        <v>14386776.166666666</v>
      </c>
      <c r="D21" s="19">
        <f t="shared" ref="D21:D27" si="13">O21/12</f>
        <v>14386776.166666666</v>
      </c>
      <c r="E21" s="19">
        <f t="shared" ref="E21:E27" si="14">O21/12</f>
        <v>14386776.166666666</v>
      </c>
      <c r="F21" s="19">
        <f t="shared" ref="F21:F27" si="15">O21/12</f>
        <v>14386776.166666666</v>
      </c>
      <c r="G21" s="19">
        <f t="shared" ref="G21:G27" si="16">O21/12</f>
        <v>14386776.166666666</v>
      </c>
      <c r="H21" s="19">
        <f t="shared" ref="H21:H27" si="17">O21/12</f>
        <v>14386776.166666666</v>
      </c>
      <c r="I21" s="19">
        <f t="shared" ref="I21:I27" si="18">O21/12</f>
        <v>14386776.166666666</v>
      </c>
      <c r="J21" s="19">
        <f t="shared" ref="J21:J27" si="19">O21/12</f>
        <v>14386776.166666666</v>
      </c>
      <c r="K21" s="19">
        <f t="shared" ref="K21:K27" si="20">O21/12</f>
        <v>14386776.166666666</v>
      </c>
      <c r="L21" s="19">
        <f t="shared" ref="L21:L27" si="21">O21/12</f>
        <v>14386776.166666666</v>
      </c>
      <c r="M21" s="19">
        <f t="shared" ref="M21:M27" si="22">O21/12</f>
        <v>14386776.166666666</v>
      </c>
      <c r="N21" s="19">
        <f t="shared" ref="N21:N27" si="23">O21/12</f>
        <v>14386776.166666666</v>
      </c>
      <c r="O21" s="20">
        <v>172641314</v>
      </c>
      <c r="P21" s="44"/>
    </row>
    <row r="22" spans="1:16" ht="29.25" customHeight="1" x14ac:dyDescent="0.25">
      <c r="A22" s="7" t="s">
        <v>41</v>
      </c>
      <c r="B22" s="15" t="s">
        <v>42</v>
      </c>
      <c r="C22" s="19">
        <f t="shared" ref="C22:C31" si="24">O22/12</f>
        <v>2776822.3333333335</v>
      </c>
      <c r="D22" s="19">
        <f t="shared" si="13"/>
        <v>2776822.3333333335</v>
      </c>
      <c r="E22" s="19">
        <f t="shared" si="14"/>
        <v>2776822.3333333335</v>
      </c>
      <c r="F22" s="19">
        <f t="shared" si="15"/>
        <v>2776822.3333333335</v>
      </c>
      <c r="G22" s="19">
        <f t="shared" si="16"/>
        <v>2776822.3333333335</v>
      </c>
      <c r="H22" s="19">
        <f t="shared" si="17"/>
        <v>2776822.3333333335</v>
      </c>
      <c r="I22" s="19">
        <f t="shared" si="18"/>
        <v>2776822.3333333335</v>
      </c>
      <c r="J22" s="19">
        <f t="shared" si="19"/>
        <v>2776822.3333333335</v>
      </c>
      <c r="K22" s="19">
        <f t="shared" si="20"/>
        <v>2776822.3333333335</v>
      </c>
      <c r="L22" s="19">
        <f t="shared" si="21"/>
        <v>2776822.3333333335</v>
      </c>
      <c r="M22" s="19">
        <f t="shared" si="22"/>
        <v>2776822.3333333335</v>
      </c>
      <c r="N22" s="19">
        <f t="shared" si="23"/>
        <v>2776822.3333333335</v>
      </c>
      <c r="O22" s="17">
        <v>33321868</v>
      </c>
    </row>
    <row r="23" spans="1:16" ht="20.100000000000001" customHeight="1" x14ac:dyDescent="0.25">
      <c r="A23" s="7" t="s">
        <v>43</v>
      </c>
      <c r="B23" s="21" t="s">
        <v>44</v>
      </c>
      <c r="C23" s="19">
        <f>O23/12</f>
        <v>12607407.416666666</v>
      </c>
      <c r="D23" s="16">
        <f t="shared" si="13"/>
        <v>12607407.416666666</v>
      </c>
      <c r="E23" s="16">
        <f t="shared" si="14"/>
        <v>12607407.416666666</v>
      </c>
      <c r="F23" s="16">
        <f t="shared" si="15"/>
        <v>12607407.416666666</v>
      </c>
      <c r="G23" s="16">
        <f t="shared" si="16"/>
        <v>12607407.416666666</v>
      </c>
      <c r="H23" s="16">
        <f t="shared" si="17"/>
        <v>12607407.416666666</v>
      </c>
      <c r="I23" s="16">
        <f t="shared" si="18"/>
        <v>12607407.416666666</v>
      </c>
      <c r="J23" s="16">
        <f t="shared" si="19"/>
        <v>12607407.416666666</v>
      </c>
      <c r="K23" s="16">
        <f t="shared" si="20"/>
        <v>12607407.416666666</v>
      </c>
      <c r="L23" s="16">
        <f t="shared" si="21"/>
        <v>12607407.416666666</v>
      </c>
      <c r="M23" s="16">
        <f t="shared" si="22"/>
        <v>12607407.416666666</v>
      </c>
      <c r="N23" s="16">
        <f t="shared" si="23"/>
        <v>12607407.416666666</v>
      </c>
      <c r="O23" s="17">
        <v>151288889</v>
      </c>
      <c r="P23" s="30"/>
    </row>
    <row r="24" spans="1:16" ht="20.100000000000001" customHeight="1" x14ac:dyDescent="0.25">
      <c r="A24" s="7" t="s">
        <v>45</v>
      </c>
      <c r="B24" s="21" t="s">
        <v>46</v>
      </c>
      <c r="C24" s="19">
        <f t="shared" si="24"/>
        <v>1266663.8333333333</v>
      </c>
      <c r="D24" s="16">
        <f t="shared" si="13"/>
        <v>1266663.8333333333</v>
      </c>
      <c r="E24" s="16">
        <f t="shared" si="14"/>
        <v>1266663.8333333333</v>
      </c>
      <c r="F24" s="16">
        <f t="shared" si="15"/>
        <v>1266663.8333333333</v>
      </c>
      <c r="G24" s="16">
        <f t="shared" si="16"/>
        <v>1266663.8333333333</v>
      </c>
      <c r="H24" s="16">
        <f t="shared" si="17"/>
        <v>1266663.8333333333</v>
      </c>
      <c r="I24" s="16">
        <f t="shared" si="18"/>
        <v>1266663.8333333333</v>
      </c>
      <c r="J24" s="16">
        <f t="shared" si="19"/>
        <v>1266663.8333333333</v>
      </c>
      <c r="K24" s="16">
        <f t="shared" si="20"/>
        <v>1266663.8333333333</v>
      </c>
      <c r="L24" s="16">
        <f t="shared" si="21"/>
        <v>1266663.8333333333</v>
      </c>
      <c r="M24" s="16">
        <f t="shared" si="22"/>
        <v>1266663.8333333333</v>
      </c>
      <c r="N24" s="16">
        <f t="shared" si="23"/>
        <v>1266663.8333333333</v>
      </c>
      <c r="O24" s="17">
        <v>15199966</v>
      </c>
      <c r="P24" s="44"/>
    </row>
    <row r="25" spans="1:16" ht="20.100000000000001" customHeight="1" x14ac:dyDescent="0.25">
      <c r="A25" s="7"/>
      <c r="B25" s="21" t="s">
        <v>65</v>
      </c>
      <c r="C25" s="19">
        <f t="shared" si="24"/>
        <v>278510</v>
      </c>
      <c r="D25" s="16">
        <f t="shared" si="13"/>
        <v>278510</v>
      </c>
      <c r="E25" s="16">
        <f t="shared" si="14"/>
        <v>278510</v>
      </c>
      <c r="F25" s="16">
        <f t="shared" si="15"/>
        <v>278510</v>
      </c>
      <c r="G25" s="16">
        <f t="shared" si="16"/>
        <v>278510</v>
      </c>
      <c r="H25" s="16">
        <f t="shared" si="17"/>
        <v>278510</v>
      </c>
      <c r="I25" s="16">
        <f t="shared" si="18"/>
        <v>278510</v>
      </c>
      <c r="J25" s="16">
        <f t="shared" si="19"/>
        <v>278510</v>
      </c>
      <c r="K25" s="16">
        <f t="shared" si="20"/>
        <v>278510</v>
      </c>
      <c r="L25" s="16">
        <f t="shared" si="21"/>
        <v>278510</v>
      </c>
      <c r="M25" s="16">
        <f t="shared" si="22"/>
        <v>278510</v>
      </c>
      <c r="N25" s="16">
        <f t="shared" si="23"/>
        <v>278510</v>
      </c>
      <c r="O25" s="17">
        <v>3342120</v>
      </c>
      <c r="P25" s="44"/>
    </row>
    <row r="26" spans="1:16" ht="33.75" customHeight="1" x14ac:dyDescent="0.25">
      <c r="A26" s="7" t="s">
        <v>47</v>
      </c>
      <c r="B26" s="15" t="s">
        <v>84</v>
      </c>
      <c r="C26" s="19">
        <f>O26/12</f>
        <v>777283.66666666663</v>
      </c>
      <c r="D26" s="16">
        <f t="shared" si="13"/>
        <v>777283.66666666663</v>
      </c>
      <c r="E26" s="16">
        <f t="shared" si="14"/>
        <v>777283.66666666663</v>
      </c>
      <c r="F26" s="16">
        <f t="shared" si="15"/>
        <v>777283.66666666663</v>
      </c>
      <c r="G26" s="16">
        <f t="shared" si="16"/>
        <v>777283.66666666663</v>
      </c>
      <c r="H26" s="16">
        <f t="shared" si="17"/>
        <v>777283.66666666663</v>
      </c>
      <c r="I26" s="16">
        <f t="shared" si="18"/>
        <v>777283.66666666663</v>
      </c>
      <c r="J26" s="16">
        <f t="shared" si="19"/>
        <v>777283.66666666663</v>
      </c>
      <c r="K26" s="16">
        <f t="shared" si="20"/>
        <v>777283.66666666663</v>
      </c>
      <c r="L26" s="16">
        <f t="shared" si="21"/>
        <v>777283.66666666663</v>
      </c>
      <c r="M26" s="16">
        <f t="shared" si="22"/>
        <v>777283.66666666663</v>
      </c>
      <c r="N26" s="16">
        <f t="shared" si="23"/>
        <v>777283.66666666663</v>
      </c>
      <c r="O26" s="17">
        <v>9327404</v>
      </c>
      <c r="P26" s="44"/>
    </row>
    <row r="27" spans="1:16" ht="31.5" customHeight="1" x14ac:dyDescent="0.25">
      <c r="A27" s="7" t="s">
        <v>49</v>
      </c>
      <c r="B27" s="15" t="s">
        <v>85</v>
      </c>
      <c r="C27" s="19">
        <f t="shared" si="24"/>
        <v>954416</v>
      </c>
      <c r="D27" s="16">
        <f t="shared" si="13"/>
        <v>954416</v>
      </c>
      <c r="E27" s="16">
        <f t="shared" si="14"/>
        <v>954416</v>
      </c>
      <c r="F27" s="16">
        <f t="shared" si="15"/>
        <v>954416</v>
      </c>
      <c r="G27" s="16">
        <f t="shared" si="16"/>
        <v>954416</v>
      </c>
      <c r="H27" s="16">
        <f t="shared" si="17"/>
        <v>954416</v>
      </c>
      <c r="I27" s="16">
        <f t="shared" si="18"/>
        <v>954416</v>
      </c>
      <c r="J27" s="16">
        <f t="shared" si="19"/>
        <v>954416</v>
      </c>
      <c r="K27" s="16">
        <f t="shared" si="20"/>
        <v>954416</v>
      </c>
      <c r="L27" s="16">
        <f t="shared" si="21"/>
        <v>954416</v>
      </c>
      <c r="M27" s="16">
        <f t="shared" si="22"/>
        <v>954416</v>
      </c>
      <c r="N27" s="16">
        <f t="shared" si="23"/>
        <v>954416</v>
      </c>
      <c r="O27" s="17">
        <v>11452992</v>
      </c>
      <c r="P27" s="44"/>
    </row>
    <row r="28" spans="1:16" ht="20.100000000000001" customHeight="1" x14ac:dyDescent="0.25">
      <c r="A28" s="7" t="s">
        <v>51</v>
      </c>
      <c r="B28" s="15" t="s">
        <v>86</v>
      </c>
      <c r="C28" s="19">
        <f t="shared" si="24"/>
        <v>5000</v>
      </c>
      <c r="D28" s="19">
        <f>O28/12</f>
        <v>5000</v>
      </c>
      <c r="E28" s="19">
        <f>O28/12</f>
        <v>5000</v>
      </c>
      <c r="F28" s="19">
        <f>O28/12</f>
        <v>5000</v>
      </c>
      <c r="G28" s="19">
        <f>O28/12</f>
        <v>5000</v>
      </c>
      <c r="H28" s="19">
        <f>O28/12</f>
        <v>5000</v>
      </c>
      <c r="I28" s="19">
        <f>O28/12</f>
        <v>5000</v>
      </c>
      <c r="J28" s="19">
        <f>O28/12</f>
        <v>5000</v>
      </c>
      <c r="K28" s="19">
        <f>O28/12</f>
        <v>5000</v>
      </c>
      <c r="L28" s="19">
        <f>O28/12</f>
        <v>5000</v>
      </c>
      <c r="M28" s="19">
        <f>O28/12</f>
        <v>5000</v>
      </c>
      <c r="N28" s="19">
        <f>O28/12</f>
        <v>5000</v>
      </c>
      <c r="O28" s="17">
        <v>60000</v>
      </c>
      <c r="P28" s="44"/>
    </row>
    <row r="29" spans="1:16" ht="20.100000000000001" customHeight="1" x14ac:dyDescent="0.25">
      <c r="A29" s="7" t="s">
        <v>53</v>
      </c>
      <c r="B29" s="21" t="s">
        <v>66</v>
      </c>
      <c r="C29" s="19">
        <f t="shared" si="24"/>
        <v>1315109.5</v>
      </c>
      <c r="D29" s="16">
        <f>O29/12</f>
        <v>1315109.5</v>
      </c>
      <c r="E29" s="16">
        <f>O29/12</f>
        <v>1315109.5</v>
      </c>
      <c r="F29" s="16">
        <f>O29/12</f>
        <v>1315109.5</v>
      </c>
      <c r="G29" s="16">
        <f>O29/12</f>
        <v>1315109.5</v>
      </c>
      <c r="H29" s="16">
        <f>O29/12</f>
        <v>1315109.5</v>
      </c>
      <c r="I29" s="16">
        <f>O29/12</f>
        <v>1315109.5</v>
      </c>
      <c r="J29" s="16">
        <f>O29/12</f>
        <v>1315109.5</v>
      </c>
      <c r="K29" s="16">
        <f>O29/12</f>
        <v>1315109.5</v>
      </c>
      <c r="L29" s="16">
        <f>O29/12</f>
        <v>1315109.5</v>
      </c>
      <c r="M29" s="16">
        <f>O29/12</f>
        <v>1315109.5</v>
      </c>
      <c r="N29" s="16">
        <f>O29/12</f>
        <v>1315109.5</v>
      </c>
      <c r="O29" s="17">
        <v>15781314</v>
      </c>
      <c r="P29" s="44"/>
    </row>
    <row r="30" spans="1:16" ht="20.100000000000001" customHeight="1" x14ac:dyDescent="0.25">
      <c r="A30" s="7" t="s">
        <v>54</v>
      </c>
      <c r="B30" s="21" t="s">
        <v>67</v>
      </c>
      <c r="C30" s="19">
        <f t="shared" si="24"/>
        <v>4040589.5</v>
      </c>
      <c r="D30" s="16">
        <f>O30/12</f>
        <v>4040589.5</v>
      </c>
      <c r="E30" s="16">
        <f>O30/12</f>
        <v>4040589.5</v>
      </c>
      <c r="F30" s="16">
        <f>O30/12</f>
        <v>4040589.5</v>
      </c>
      <c r="G30" s="16">
        <f>O30/12</f>
        <v>4040589.5</v>
      </c>
      <c r="H30" s="16">
        <f>O30/12</f>
        <v>4040589.5</v>
      </c>
      <c r="I30" s="16">
        <f>O30/12</f>
        <v>4040589.5</v>
      </c>
      <c r="J30" s="16">
        <f>O30/12</f>
        <v>4040589.5</v>
      </c>
      <c r="K30" s="16">
        <f>O30/12</f>
        <v>4040589.5</v>
      </c>
      <c r="L30" s="16">
        <f>O30/12</f>
        <v>4040589.5</v>
      </c>
      <c r="M30" s="16">
        <f>O30/12</f>
        <v>4040589.5</v>
      </c>
      <c r="N30" s="16">
        <f>O30/12</f>
        <v>4040589.5</v>
      </c>
      <c r="O30" s="17">
        <v>48487074</v>
      </c>
      <c r="P30" s="44"/>
    </row>
    <row r="31" spans="1:16" ht="20.100000000000001" customHeight="1" thickBot="1" x14ac:dyDescent="0.3">
      <c r="A31" s="6"/>
      <c r="B31" s="45" t="s">
        <v>55</v>
      </c>
      <c r="C31" s="19">
        <f t="shared" si="24"/>
        <v>17164976.416666668</v>
      </c>
      <c r="D31" s="13">
        <f>O31/12</f>
        <v>17164976.416666668</v>
      </c>
      <c r="E31" s="13">
        <f>O31/12</f>
        <v>17164976.416666668</v>
      </c>
      <c r="F31" s="13">
        <f>O31/12</f>
        <v>17164976.416666668</v>
      </c>
      <c r="G31" s="13">
        <f>O31/12</f>
        <v>17164976.416666668</v>
      </c>
      <c r="H31" s="13">
        <f>O31/12</f>
        <v>17164976.416666668</v>
      </c>
      <c r="I31" s="13">
        <f>O31/12</f>
        <v>17164976.416666668</v>
      </c>
      <c r="J31" s="13">
        <f>O31/12</f>
        <v>17164976.416666668</v>
      </c>
      <c r="K31" s="13">
        <f>O31/12</f>
        <v>17164976.416666668</v>
      </c>
      <c r="L31" s="13">
        <f>O31/12</f>
        <v>17164976.416666668</v>
      </c>
      <c r="M31" s="13">
        <f>O31/12</f>
        <v>17164976.416666668</v>
      </c>
      <c r="N31" s="13">
        <f>O31/12</f>
        <v>17164976.416666668</v>
      </c>
      <c r="O31" s="14">
        <v>205979717</v>
      </c>
      <c r="P31" s="44"/>
    </row>
    <row r="32" spans="1:16" ht="20.100000000000001" customHeight="1" thickBot="1" x14ac:dyDescent="0.3">
      <c r="A32" s="9" t="s">
        <v>56</v>
      </c>
      <c r="B32" s="22" t="s">
        <v>57</v>
      </c>
      <c r="C32" s="23">
        <f>SUM(C21:C31)</f>
        <v>55573554.833333328</v>
      </c>
      <c r="D32" s="23">
        <f>SUM(D21:D31)</f>
        <v>55573554.833333328</v>
      </c>
      <c r="E32" s="23">
        <f t="shared" ref="E32:N32" si="25">SUM(E21:E31)</f>
        <v>55573554.833333328</v>
      </c>
      <c r="F32" s="23">
        <f t="shared" si="25"/>
        <v>55573554.833333328</v>
      </c>
      <c r="G32" s="23">
        <f t="shared" si="25"/>
        <v>55573554.833333328</v>
      </c>
      <c r="H32" s="23">
        <f t="shared" si="25"/>
        <v>55573554.833333328</v>
      </c>
      <c r="I32" s="23">
        <f t="shared" si="25"/>
        <v>55573554.833333328</v>
      </c>
      <c r="J32" s="23">
        <f t="shared" si="25"/>
        <v>55573554.833333328</v>
      </c>
      <c r="K32" s="23">
        <f t="shared" si="25"/>
        <v>55573554.833333328</v>
      </c>
      <c r="L32" s="23">
        <f t="shared" si="25"/>
        <v>55573554.833333328</v>
      </c>
      <c r="M32" s="23">
        <f t="shared" si="25"/>
        <v>55573554.833333328</v>
      </c>
      <c r="N32" s="23">
        <f t="shared" si="25"/>
        <v>55573554.833333328</v>
      </c>
      <c r="O32" s="24">
        <f>SUM(C32:N32)</f>
        <v>666882658</v>
      </c>
      <c r="P32" s="24">
        <f>SUM(O21:O31)</f>
        <v>666882658</v>
      </c>
    </row>
    <row r="33" spans="1:16" ht="20.100000000000001" customHeight="1" thickBot="1" x14ac:dyDescent="0.3">
      <c r="A33" s="9" t="s">
        <v>58</v>
      </c>
      <c r="B33" s="26" t="s">
        <v>59</v>
      </c>
      <c r="C33" s="27">
        <f t="shared" ref="C33:P33" si="26">C19-C32</f>
        <v>17849972.416666672</v>
      </c>
      <c r="D33" s="27">
        <f>D19-D32</f>
        <v>17849972.416666672</v>
      </c>
      <c r="E33" s="27">
        <f t="shared" si="26"/>
        <v>17849972.416666672</v>
      </c>
      <c r="F33" s="27">
        <f t="shared" si="26"/>
        <v>17849972.416666672</v>
      </c>
      <c r="G33" s="27">
        <f t="shared" si="26"/>
        <v>17849972.416666672</v>
      </c>
      <c r="H33" s="27">
        <f t="shared" si="26"/>
        <v>17849972.416666672</v>
      </c>
      <c r="I33" s="27">
        <f t="shared" si="26"/>
        <v>17849972.416666672</v>
      </c>
      <c r="J33" s="27">
        <f t="shared" si="26"/>
        <v>17849972.416666672</v>
      </c>
      <c r="K33" s="27">
        <f t="shared" si="26"/>
        <v>17849972.416666672</v>
      </c>
      <c r="L33" s="27">
        <f t="shared" si="26"/>
        <v>17849972.416666672</v>
      </c>
      <c r="M33" s="27">
        <f t="shared" si="26"/>
        <v>17849972.416666672</v>
      </c>
      <c r="N33" s="27">
        <f t="shared" si="26"/>
        <v>17849972.416666672</v>
      </c>
      <c r="O33" s="28">
        <f>SUM(O21:O31)</f>
        <v>666882658</v>
      </c>
      <c r="P33" s="28">
        <f>O19-O32</f>
        <v>214199669</v>
      </c>
    </row>
  </sheetData>
  <mergeCells count="5">
    <mergeCell ref="A5:O5"/>
    <mergeCell ref="B8:O8"/>
    <mergeCell ref="B20:O20"/>
    <mergeCell ref="A4:O4"/>
    <mergeCell ref="M1:O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16" workbookViewId="0">
      <selection activeCell="K23" sqref="K23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69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73</v>
      </c>
      <c r="B3" s="60"/>
      <c r="C3" s="60"/>
      <c r="D3" s="60"/>
      <c r="E3" s="60"/>
      <c r="F3" s="60"/>
    </row>
    <row r="4" spans="1:6" ht="15.75" x14ac:dyDescent="0.25">
      <c r="A4" s="60" t="s">
        <v>87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71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88</v>
      </c>
      <c r="C8" s="41" t="s">
        <v>89</v>
      </c>
      <c r="D8" s="41" t="s">
        <v>90</v>
      </c>
      <c r="E8" s="41" t="s">
        <v>91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>
        <v>189193481</v>
      </c>
      <c r="C10" s="47">
        <v>168972343</v>
      </c>
      <c r="D10" s="47">
        <v>168972343</v>
      </c>
      <c r="E10" s="47">
        <v>168972343</v>
      </c>
    </row>
    <row r="11" spans="1:6" ht="15.75" x14ac:dyDescent="0.25">
      <c r="A11" s="31" t="s">
        <v>20</v>
      </c>
      <c r="B11" s="46">
        <v>46226604</v>
      </c>
      <c r="C11" s="47">
        <v>42109200</v>
      </c>
      <c r="D11" s="47">
        <v>42109200</v>
      </c>
      <c r="E11" s="47">
        <v>42109200</v>
      </c>
    </row>
    <row r="12" spans="1:6" ht="15.75" x14ac:dyDescent="0.25">
      <c r="A12" s="31" t="s">
        <v>22</v>
      </c>
      <c r="B12" s="46">
        <v>7558200</v>
      </c>
      <c r="C12" s="47"/>
      <c r="D12" s="47"/>
      <c r="E12" s="47"/>
    </row>
    <row r="13" spans="1:6" ht="15.75" x14ac:dyDescent="0.25">
      <c r="A13" s="32" t="s">
        <v>24</v>
      </c>
      <c r="B13" s="46">
        <v>215017513</v>
      </c>
      <c r="C13" s="47">
        <v>120300000</v>
      </c>
      <c r="D13" s="47">
        <v>120300000</v>
      </c>
      <c r="E13" s="47">
        <v>120300000</v>
      </c>
    </row>
    <row r="14" spans="1:6" ht="15.75" x14ac:dyDescent="0.25">
      <c r="A14" s="32" t="s">
        <v>26</v>
      </c>
      <c r="B14" s="46">
        <v>56561965</v>
      </c>
      <c r="C14" s="47">
        <v>40600220</v>
      </c>
      <c r="D14" s="47">
        <v>40600220</v>
      </c>
      <c r="E14" s="47">
        <v>40600220</v>
      </c>
    </row>
    <row r="15" spans="1:6" ht="15.75" x14ac:dyDescent="0.25">
      <c r="A15" s="32" t="s">
        <v>28</v>
      </c>
      <c r="B15" s="46">
        <v>21074409</v>
      </c>
      <c r="C15" s="47">
        <v>27000000</v>
      </c>
      <c r="D15" s="47">
        <v>27000000</v>
      </c>
      <c r="E15" s="47">
        <v>27000000</v>
      </c>
    </row>
    <row r="16" spans="1:6" ht="15.75" x14ac:dyDescent="0.25">
      <c r="A16" s="32" t="s">
        <v>30</v>
      </c>
      <c r="B16" s="46">
        <v>52166</v>
      </c>
      <c r="C16" s="47">
        <v>2150000</v>
      </c>
      <c r="D16" s="47">
        <v>2150000</v>
      </c>
      <c r="E16" s="47">
        <v>2150000</v>
      </c>
    </row>
    <row r="17" spans="1:5" ht="15.75" x14ac:dyDescent="0.25">
      <c r="A17" s="31" t="s">
        <v>32</v>
      </c>
      <c r="B17" s="46">
        <v>1405329</v>
      </c>
      <c r="C17" s="47">
        <v>300000</v>
      </c>
      <c r="D17" s="47">
        <v>300000</v>
      </c>
      <c r="E17" s="47">
        <v>300000</v>
      </c>
    </row>
    <row r="18" spans="1:5" ht="31.5" x14ac:dyDescent="0.25">
      <c r="A18" s="31" t="s">
        <v>63</v>
      </c>
      <c r="B18" s="46">
        <v>343992660</v>
      </c>
      <c r="C18" s="47">
        <v>239067712</v>
      </c>
      <c r="D18" s="47">
        <v>239067712</v>
      </c>
      <c r="E18" s="47">
        <v>239067712</v>
      </c>
    </row>
    <row r="19" spans="1:5" ht="20.25" customHeight="1" x14ac:dyDescent="0.25">
      <c r="A19" s="42" t="s">
        <v>36</v>
      </c>
      <c r="B19" s="43">
        <f>SUM(B10:B18)</f>
        <v>881082327</v>
      </c>
      <c r="C19" s="49">
        <f>SUM(C10:C18)</f>
        <v>640499475</v>
      </c>
      <c r="D19" s="49">
        <f t="shared" ref="D19:E19" si="0">SUM(D10:D18)</f>
        <v>640499475</v>
      </c>
      <c r="E19" s="49">
        <f t="shared" si="0"/>
        <v>640499475</v>
      </c>
    </row>
    <row r="20" spans="1:5" ht="20.25" customHeight="1" x14ac:dyDescent="0.25">
      <c r="A20" s="36"/>
      <c r="B20" s="29"/>
      <c r="C20" s="29"/>
      <c r="D20" s="29"/>
      <c r="E20" s="29"/>
    </row>
    <row r="21" spans="1:5" ht="20.25" customHeight="1" x14ac:dyDescent="0.25">
      <c r="A21" s="36"/>
      <c r="B21" s="29"/>
      <c r="C21" s="29"/>
      <c r="D21" s="29"/>
      <c r="E21" s="29"/>
    </row>
    <row r="22" spans="1:5" ht="15.75" x14ac:dyDescent="0.25">
      <c r="A22" s="37"/>
      <c r="B22" s="38"/>
      <c r="C22" s="39"/>
      <c r="D22" s="39"/>
      <c r="E22" s="39"/>
    </row>
    <row r="23" spans="1:5" ht="15.75" x14ac:dyDescent="0.25">
      <c r="A23" s="37" t="s">
        <v>62</v>
      </c>
      <c r="B23" s="38"/>
      <c r="C23" s="39"/>
      <c r="D23" s="39"/>
      <c r="E23" s="39"/>
    </row>
    <row r="24" spans="1:5" ht="15.75" x14ac:dyDescent="0.25">
      <c r="A24" s="32" t="s">
        <v>40</v>
      </c>
      <c r="B24" s="46">
        <v>172641314</v>
      </c>
      <c r="C24" s="47">
        <v>169713150</v>
      </c>
      <c r="D24" s="47">
        <v>169713150</v>
      </c>
      <c r="E24" s="47">
        <v>169713150</v>
      </c>
    </row>
    <row r="25" spans="1:5" ht="31.5" x14ac:dyDescent="0.25">
      <c r="A25" s="31" t="s">
        <v>42</v>
      </c>
      <c r="B25" s="46">
        <v>33321868</v>
      </c>
      <c r="C25" s="47">
        <v>33216427</v>
      </c>
      <c r="D25" s="47">
        <v>33216427</v>
      </c>
      <c r="E25" s="47">
        <v>33216427</v>
      </c>
    </row>
    <row r="26" spans="1:5" ht="15.75" x14ac:dyDescent="0.25">
      <c r="A26" s="51" t="s">
        <v>77</v>
      </c>
      <c r="B26" s="46">
        <v>151288889</v>
      </c>
      <c r="C26" s="47">
        <v>141761520</v>
      </c>
      <c r="D26" s="47">
        <v>141761520</v>
      </c>
      <c r="E26" s="47">
        <v>141761520</v>
      </c>
    </row>
    <row r="27" spans="1:5" ht="15.75" x14ac:dyDescent="0.25">
      <c r="A27" s="32" t="s">
        <v>46</v>
      </c>
      <c r="B27" s="46">
        <v>15199966</v>
      </c>
      <c r="C27" s="47">
        <v>20000000</v>
      </c>
      <c r="D27" s="47">
        <v>20000000</v>
      </c>
      <c r="E27" s="47">
        <v>20000000</v>
      </c>
    </row>
    <row r="28" spans="1:5" ht="15.75" x14ac:dyDescent="0.25">
      <c r="A28" s="32" t="s">
        <v>92</v>
      </c>
      <c r="B28" s="46">
        <v>60000</v>
      </c>
      <c r="C28" s="47">
        <v>9000000</v>
      </c>
      <c r="D28" s="47">
        <v>9000000</v>
      </c>
      <c r="E28" s="47">
        <v>9000000</v>
      </c>
    </row>
    <row r="29" spans="1:5" ht="15.75" x14ac:dyDescent="0.25">
      <c r="A29" s="32" t="s">
        <v>48</v>
      </c>
      <c r="B29" s="46">
        <v>20780396</v>
      </c>
      <c r="C29" s="47">
        <v>17915701</v>
      </c>
      <c r="D29" s="47">
        <v>17915701</v>
      </c>
      <c r="E29" s="47">
        <v>17915701</v>
      </c>
    </row>
    <row r="30" spans="1:5" ht="15.75" x14ac:dyDescent="0.25">
      <c r="A30" s="32" t="s">
        <v>82</v>
      </c>
      <c r="B30" s="46">
        <v>3342120</v>
      </c>
      <c r="C30" s="47">
        <v>3300000</v>
      </c>
      <c r="D30" s="47">
        <v>3300000</v>
      </c>
      <c r="E30" s="47">
        <v>3300000</v>
      </c>
    </row>
    <row r="31" spans="1:5" ht="15.75" x14ac:dyDescent="0.25">
      <c r="A31" s="32" t="s">
        <v>50</v>
      </c>
      <c r="B31" s="46">
        <v>15781314</v>
      </c>
      <c r="C31" s="47">
        <v>3365500</v>
      </c>
      <c r="D31" s="47">
        <v>3365500</v>
      </c>
      <c r="E31" s="47">
        <v>3365500</v>
      </c>
    </row>
    <row r="32" spans="1:5" ht="15.75" x14ac:dyDescent="0.25">
      <c r="A32" s="31" t="s">
        <v>52</v>
      </c>
      <c r="B32" s="46">
        <v>48487074</v>
      </c>
      <c r="C32" s="47">
        <v>37778000</v>
      </c>
      <c r="D32" s="47">
        <v>37778000</v>
      </c>
      <c r="E32" s="47">
        <v>37778000</v>
      </c>
    </row>
    <row r="33" spans="1:15" ht="15.75" x14ac:dyDescent="0.25">
      <c r="A33" s="32" t="s">
        <v>55</v>
      </c>
      <c r="B33" s="46">
        <v>205979717</v>
      </c>
      <c r="C33" s="47">
        <v>204449177</v>
      </c>
      <c r="D33" s="47">
        <v>204449177</v>
      </c>
      <c r="E33" s="47">
        <v>204449177</v>
      </c>
    </row>
    <row r="34" spans="1:15" ht="19.5" customHeight="1" x14ac:dyDescent="0.25">
      <c r="A34" s="40" t="s">
        <v>57</v>
      </c>
      <c r="B34" s="48">
        <f>SUM(B24:B33)</f>
        <v>666882658</v>
      </c>
      <c r="C34" s="50">
        <f>SUM(C24:C33)</f>
        <v>640499475</v>
      </c>
      <c r="D34" s="50">
        <f>SUM(D21:D33)</f>
        <v>640499475</v>
      </c>
      <c r="E34" s="50">
        <f>SUM(E24:E33)</f>
        <v>640499475</v>
      </c>
      <c r="O34" s="52"/>
    </row>
    <row r="35" spans="1:15" x14ac:dyDescent="0.25">
      <c r="D35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7" workbookViewId="0">
      <selection activeCell="B32" sqref="B32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69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60</v>
      </c>
      <c r="B3" s="60"/>
      <c r="C3" s="60"/>
      <c r="D3" s="60"/>
      <c r="E3" s="60"/>
      <c r="F3" s="60"/>
    </row>
    <row r="4" spans="1:6" ht="15.75" x14ac:dyDescent="0.25">
      <c r="A4" s="60" t="s">
        <v>87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71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93</v>
      </c>
      <c r="C8" s="41" t="s">
        <v>89</v>
      </c>
      <c r="D8" s="41" t="s">
        <v>90</v>
      </c>
      <c r="E8" s="41" t="s">
        <v>91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>
        <v>189193481</v>
      </c>
      <c r="C10" s="47">
        <v>215847000</v>
      </c>
      <c r="D10" s="47">
        <v>257056000</v>
      </c>
      <c r="E10" s="47">
        <v>257056000</v>
      </c>
    </row>
    <row r="11" spans="1:6" ht="15.75" x14ac:dyDescent="0.25">
      <c r="A11" s="31" t="s">
        <v>20</v>
      </c>
      <c r="B11" s="46">
        <v>46126604</v>
      </c>
      <c r="C11" s="47">
        <v>42571000</v>
      </c>
      <c r="D11" s="47">
        <v>17323000</v>
      </c>
      <c r="E11" s="47">
        <v>17323000</v>
      </c>
    </row>
    <row r="12" spans="1:6" ht="15.75" x14ac:dyDescent="0.25">
      <c r="A12" s="31" t="s">
        <v>22</v>
      </c>
      <c r="B12" s="46">
        <v>7558200</v>
      </c>
      <c r="C12" s="47"/>
      <c r="D12" s="47"/>
      <c r="E12" s="47"/>
    </row>
    <row r="13" spans="1:6" ht="15.75" x14ac:dyDescent="0.25">
      <c r="A13" s="32" t="s">
        <v>24</v>
      </c>
      <c r="B13" s="46">
        <v>215002513</v>
      </c>
      <c r="C13" s="47">
        <v>111000000</v>
      </c>
      <c r="D13" s="47">
        <v>112000000</v>
      </c>
      <c r="E13" s="47">
        <v>112500000</v>
      </c>
    </row>
    <row r="14" spans="1:6" ht="15.75" x14ac:dyDescent="0.25">
      <c r="A14" s="32" t="s">
        <v>26</v>
      </c>
      <c r="B14" s="46">
        <v>28426937</v>
      </c>
      <c r="C14" s="47">
        <v>44483000</v>
      </c>
      <c r="D14" s="47">
        <v>46984000</v>
      </c>
      <c r="E14" s="47">
        <v>46984000</v>
      </c>
    </row>
    <row r="15" spans="1:6" ht="15.75" x14ac:dyDescent="0.25">
      <c r="A15" s="32" t="s">
        <v>28</v>
      </c>
      <c r="B15" s="46">
        <v>21074409</v>
      </c>
      <c r="C15" s="47">
        <v>0</v>
      </c>
      <c r="D15" s="47">
        <v>0</v>
      </c>
      <c r="E15" s="47">
        <v>0</v>
      </c>
    </row>
    <row r="16" spans="1:6" ht="15.75" x14ac:dyDescent="0.25">
      <c r="A16" s="32" t="s">
        <v>30</v>
      </c>
      <c r="B16" s="46">
        <v>0</v>
      </c>
      <c r="C16" s="47">
        <v>2300000</v>
      </c>
      <c r="D16" s="47">
        <v>2400000</v>
      </c>
      <c r="E16" s="47">
        <v>2500000</v>
      </c>
    </row>
    <row r="17" spans="1:5" ht="15.75" x14ac:dyDescent="0.25">
      <c r="A17" s="31" t="s">
        <v>32</v>
      </c>
      <c r="B17" s="46">
        <v>1405329</v>
      </c>
      <c r="C17" s="47">
        <v>0</v>
      </c>
      <c r="D17" s="47">
        <v>0</v>
      </c>
      <c r="E17" s="47">
        <v>0</v>
      </c>
    </row>
    <row r="18" spans="1:5" ht="31.5" x14ac:dyDescent="0.25">
      <c r="A18" s="31" t="s">
        <v>63</v>
      </c>
      <c r="B18" s="46">
        <v>131002767</v>
      </c>
      <c r="C18" s="47">
        <v>49789978</v>
      </c>
      <c r="D18" s="47">
        <v>49889978</v>
      </c>
      <c r="E18" s="47">
        <v>49989978</v>
      </c>
    </row>
    <row r="19" spans="1:5" ht="20.25" customHeight="1" x14ac:dyDescent="0.25">
      <c r="A19" s="42" t="s">
        <v>36</v>
      </c>
      <c r="B19" s="49">
        <f>SUM(B10:B18)</f>
        <v>639790240</v>
      </c>
      <c r="C19" s="49">
        <f>SUM(C10:C18)</f>
        <v>465990978</v>
      </c>
      <c r="D19" s="49">
        <f t="shared" ref="D19:E19" si="0">SUM(D10:D18)</f>
        <v>485652978</v>
      </c>
      <c r="E19" s="49">
        <f t="shared" si="0"/>
        <v>486352978</v>
      </c>
    </row>
    <row r="20" spans="1:5" ht="20.25" customHeight="1" x14ac:dyDescent="0.25">
      <c r="A20" s="36"/>
      <c r="B20" s="29"/>
      <c r="C20" s="29"/>
      <c r="D20" s="29"/>
      <c r="E20" s="29"/>
    </row>
    <row r="21" spans="1:5" ht="20.25" customHeight="1" x14ac:dyDescent="0.25">
      <c r="A21" s="36"/>
      <c r="B21" s="29"/>
      <c r="C21" s="29"/>
      <c r="D21" s="29"/>
      <c r="E21" s="29"/>
    </row>
    <row r="22" spans="1:5" ht="15.75" x14ac:dyDescent="0.25">
      <c r="A22" s="37"/>
      <c r="B22" s="38"/>
      <c r="C22" s="39"/>
      <c r="D22" s="39"/>
      <c r="E22" s="39"/>
    </row>
    <row r="23" spans="1:5" ht="15.75" x14ac:dyDescent="0.25">
      <c r="A23" s="37" t="s">
        <v>62</v>
      </c>
      <c r="B23" s="38"/>
      <c r="C23" s="39"/>
      <c r="D23" s="39"/>
      <c r="E23" s="39"/>
    </row>
    <row r="24" spans="1:5" ht="15.75" x14ac:dyDescent="0.25">
      <c r="A24" s="32" t="s">
        <v>40</v>
      </c>
      <c r="B24" s="46">
        <v>59365407</v>
      </c>
      <c r="C24" s="47">
        <v>48197300</v>
      </c>
      <c r="D24" s="47">
        <v>47197300</v>
      </c>
      <c r="E24" s="47">
        <v>46197300</v>
      </c>
    </row>
    <row r="25" spans="1:5" ht="31.5" x14ac:dyDescent="0.25">
      <c r="A25" s="31" t="s">
        <v>42</v>
      </c>
      <c r="B25" s="46">
        <v>8480571</v>
      </c>
      <c r="C25" s="47">
        <v>8353251</v>
      </c>
      <c r="D25" s="47">
        <v>8253251</v>
      </c>
      <c r="E25" s="47">
        <v>7632251</v>
      </c>
    </row>
    <row r="26" spans="1:5" ht="15.75" x14ac:dyDescent="0.25">
      <c r="A26" s="31" t="s">
        <v>81</v>
      </c>
      <c r="B26" s="46">
        <v>82519638</v>
      </c>
      <c r="C26" s="47">
        <v>91903427</v>
      </c>
      <c r="D26" s="47">
        <v>94861427</v>
      </c>
      <c r="E26" s="47">
        <v>94861427</v>
      </c>
    </row>
    <row r="27" spans="1:5" ht="15.75" x14ac:dyDescent="0.25">
      <c r="A27" s="32" t="s">
        <v>46</v>
      </c>
      <c r="B27" s="46">
        <v>13181466</v>
      </c>
      <c r="C27" s="47">
        <v>16862000</v>
      </c>
      <c r="D27" s="47">
        <v>16862000</v>
      </c>
      <c r="E27" s="47">
        <v>16862000</v>
      </c>
    </row>
    <row r="28" spans="1:5" ht="15.75" x14ac:dyDescent="0.25">
      <c r="A28" s="32" t="s">
        <v>48</v>
      </c>
      <c r="B28" s="46">
        <v>24122516</v>
      </c>
      <c r="C28" s="47">
        <v>60028000</v>
      </c>
      <c r="D28" s="47">
        <v>61500000</v>
      </c>
      <c r="E28" s="47">
        <v>61500000</v>
      </c>
    </row>
    <row r="29" spans="1:5" ht="15.75" x14ac:dyDescent="0.25">
      <c r="A29" s="32" t="s">
        <v>50</v>
      </c>
      <c r="B29" s="46">
        <v>8603823</v>
      </c>
      <c r="C29" s="47">
        <v>2000000</v>
      </c>
      <c r="D29" s="47">
        <v>2000000</v>
      </c>
      <c r="E29" s="47">
        <v>2000000</v>
      </c>
    </row>
    <row r="30" spans="1:5" ht="15.75" x14ac:dyDescent="0.25">
      <c r="A30" s="31" t="s">
        <v>52</v>
      </c>
      <c r="B30" s="46">
        <v>48487074</v>
      </c>
      <c r="C30" s="47">
        <v>5000000</v>
      </c>
      <c r="D30" s="47">
        <v>5000000</v>
      </c>
      <c r="E30" s="47">
        <v>5000000</v>
      </c>
    </row>
    <row r="31" spans="1:5" ht="15.75" x14ac:dyDescent="0.25">
      <c r="A31" s="31" t="s">
        <v>94</v>
      </c>
      <c r="B31" s="46">
        <v>60000</v>
      </c>
      <c r="C31" s="47"/>
      <c r="D31" s="47"/>
      <c r="E31" s="47"/>
    </row>
    <row r="32" spans="1:5" ht="15.75" x14ac:dyDescent="0.25">
      <c r="A32" s="32" t="s">
        <v>55</v>
      </c>
      <c r="B32" s="46">
        <v>205979717</v>
      </c>
      <c r="C32" s="47">
        <v>233647000</v>
      </c>
      <c r="D32" s="47">
        <v>249979000</v>
      </c>
      <c r="E32" s="47">
        <v>252300000</v>
      </c>
    </row>
    <row r="33" spans="1:15" ht="19.5" customHeight="1" x14ac:dyDescent="0.25">
      <c r="A33" s="40" t="s">
        <v>57</v>
      </c>
      <c r="B33" s="48">
        <f>SUM(B24:B32)</f>
        <v>450800212</v>
      </c>
      <c r="C33" s="50">
        <f>SUM(C24:C32)</f>
        <v>465990978</v>
      </c>
      <c r="D33" s="50">
        <f>SUM(D21:D32)</f>
        <v>485652978</v>
      </c>
      <c r="E33" s="50">
        <f>SUM(E24:E32)</f>
        <v>486352978</v>
      </c>
      <c r="O33" s="52"/>
    </row>
    <row r="34" spans="1:15" x14ac:dyDescent="0.25">
      <c r="D34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7" workbookViewId="0">
      <selection activeCell="B30" sqref="B30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69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76</v>
      </c>
      <c r="B3" s="60"/>
      <c r="C3" s="60"/>
      <c r="D3" s="60"/>
      <c r="E3" s="60"/>
      <c r="F3" s="60"/>
    </row>
    <row r="4" spans="1:6" ht="15.75" x14ac:dyDescent="0.25">
      <c r="A4" s="60" t="s">
        <v>95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71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88</v>
      </c>
      <c r="C8" s="41" t="s">
        <v>89</v>
      </c>
      <c r="D8" s="41" t="s">
        <v>90</v>
      </c>
      <c r="E8" s="41" t="s">
        <v>91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/>
      <c r="C10" s="47"/>
      <c r="D10" s="47"/>
      <c r="E10" s="47"/>
    </row>
    <row r="11" spans="1:6" ht="15.75" x14ac:dyDescent="0.25">
      <c r="A11" s="31" t="s">
        <v>20</v>
      </c>
      <c r="B11" s="46"/>
      <c r="C11" s="47"/>
      <c r="D11" s="47"/>
      <c r="E11" s="47"/>
    </row>
    <row r="12" spans="1:6" ht="15.75" x14ac:dyDescent="0.25">
      <c r="A12" s="31" t="s">
        <v>22</v>
      </c>
      <c r="B12" s="46"/>
      <c r="C12" s="47"/>
      <c r="D12" s="47"/>
      <c r="E12" s="47"/>
    </row>
    <row r="13" spans="1:6" ht="15.75" x14ac:dyDescent="0.25">
      <c r="A13" s="32" t="s">
        <v>24</v>
      </c>
      <c r="B13" s="46">
        <v>15000</v>
      </c>
      <c r="C13" s="47"/>
      <c r="D13" s="47"/>
      <c r="E13" s="47"/>
    </row>
    <row r="14" spans="1:6" ht="15.75" x14ac:dyDescent="0.25">
      <c r="A14" s="32" t="s">
        <v>26</v>
      </c>
      <c r="B14" s="46">
        <v>1356073</v>
      </c>
      <c r="C14" s="47">
        <v>1016000</v>
      </c>
      <c r="D14" s="47">
        <v>1016000</v>
      </c>
      <c r="E14" s="47">
        <v>1016000</v>
      </c>
    </row>
    <row r="15" spans="1:6" ht="15.75" x14ac:dyDescent="0.25">
      <c r="A15" s="32" t="s">
        <v>28</v>
      </c>
      <c r="B15" s="46"/>
      <c r="C15" s="47"/>
      <c r="D15" s="47"/>
      <c r="E15" s="47"/>
    </row>
    <row r="16" spans="1:6" ht="15.75" x14ac:dyDescent="0.25">
      <c r="A16" s="32" t="s">
        <v>30</v>
      </c>
      <c r="B16" s="46"/>
      <c r="C16" s="47"/>
      <c r="D16" s="47"/>
      <c r="E16" s="47"/>
    </row>
    <row r="17" spans="1:15" ht="15.75" x14ac:dyDescent="0.25">
      <c r="A17" s="31" t="s">
        <v>32</v>
      </c>
      <c r="B17" s="46"/>
      <c r="C17" s="47"/>
      <c r="D17" s="47"/>
      <c r="E17" s="47"/>
    </row>
    <row r="18" spans="1:15" ht="31.5" x14ac:dyDescent="0.25">
      <c r="A18" s="31" t="s">
        <v>63</v>
      </c>
      <c r="B18" s="46">
        <v>103300581</v>
      </c>
      <c r="C18" s="47">
        <v>95131449</v>
      </c>
      <c r="D18" s="47">
        <v>95131449</v>
      </c>
      <c r="E18" s="47">
        <v>95131449</v>
      </c>
    </row>
    <row r="19" spans="1:15" ht="20.25" customHeight="1" x14ac:dyDescent="0.25">
      <c r="A19" s="42" t="s">
        <v>36</v>
      </c>
      <c r="B19" s="49">
        <f>SUM(B9:B18)</f>
        <v>104671654</v>
      </c>
      <c r="C19" s="49">
        <f>SUM(C10:C18)</f>
        <v>96147449</v>
      </c>
      <c r="D19" s="49">
        <f t="shared" ref="D19:E19" si="0">SUM(D10:D18)</f>
        <v>96147449</v>
      </c>
      <c r="E19" s="49">
        <f t="shared" si="0"/>
        <v>96147449</v>
      </c>
    </row>
    <row r="20" spans="1:15" ht="20.25" customHeight="1" x14ac:dyDescent="0.25">
      <c r="A20" s="36"/>
      <c r="B20" s="29"/>
      <c r="C20" s="29"/>
      <c r="D20" s="29"/>
      <c r="E20" s="29"/>
    </row>
    <row r="21" spans="1:15" ht="20.25" customHeight="1" x14ac:dyDescent="0.25">
      <c r="A21" s="36"/>
      <c r="B21" s="29"/>
      <c r="C21" s="29"/>
      <c r="D21" s="29"/>
      <c r="E21" s="29"/>
    </row>
    <row r="22" spans="1:15" ht="15.75" x14ac:dyDescent="0.25">
      <c r="A22" s="37"/>
      <c r="B22" s="38"/>
      <c r="C22" s="39"/>
      <c r="D22" s="39"/>
      <c r="E22" s="39"/>
    </row>
    <row r="23" spans="1:15" ht="15.75" x14ac:dyDescent="0.25">
      <c r="A23" s="37" t="s">
        <v>62</v>
      </c>
      <c r="B23" s="38"/>
      <c r="C23" s="39"/>
      <c r="D23" s="39"/>
      <c r="E23" s="39"/>
    </row>
    <row r="24" spans="1:15" ht="15.75" x14ac:dyDescent="0.25">
      <c r="A24" s="32" t="s">
        <v>40</v>
      </c>
      <c r="B24" s="46">
        <v>53175387</v>
      </c>
      <c r="C24" s="47">
        <v>50184700</v>
      </c>
      <c r="D24" s="47">
        <v>50184700</v>
      </c>
      <c r="E24" s="47">
        <v>50184700</v>
      </c>
    </row>
    <row r="25" spans="1:15" ht="31.5" x14ac:dyDescent="0.25">
      <c r="A25" s="31" t="s">
        <v>42</v>
      </c>
      <c r="B25" s="46">
        <v>11702344</v>
      </c>
      <c r="C25" s="47">
        <v>13431749</v>
      </c>
      <c r="D25" s="47">
        <v>13431749</v>
      </c>
      <c r="E25" s="47">
        <v>13431749</v>
      </c>
    </row>
    <row r="26" spans="1:15" ht="15.75" x14ac:dyDescent="0.25">
      <c r="A26" s="31" t="s">
        <v>78</v>
      </c>
      <c r="B26" s="46">
        <v>21009687</v>
      </c>
      <c r="C26" s="47">
        <v>29793000</v>
      </c>
      <c r="D26" s="47">
        <v>29793000</v>
      </c>
      <c r="E26" s="47">
        <v>29793000</v>
      </c>
    </row>
    <row r="27" spans="1:15" ht="15.75" x14ac:dyDescent="0.25">
      <c r="A27" s="32" t="s">
        <v>46</v>
      </c>
      <c r="B27" s="46">
        <v>2018500</v>
      </c>
      <c r="C27" s="47">
        <v>2738000</v>
      </c>
      <c r="D27" s="47">
        <v>2738000</v>
      </c>
      <c r="E27" s="47">
        <v>2738000</v>
      </c>
    </row>
    <row r="28" spans="1:15" ht="15.75" x14ac:dyDescent="0.25">
      <c r="A28" s="32" t="s">
        <v>48</v>
      </c>
      <c r="B28" s="46"/>
      <c r="C28" s="47"/>
      <c r="D28" s="47"/>
      <c r="E28" s="47"/>
    </row>
    <row r="29" spans="1:15" ht="15.75" x14ac:dyDescent="0.25">
      <c r="A29" s="32" t="s">
        <v>50</v>
      </c>
      <c r="B29" s="46">
        <v>1948758</v>
      </c>
      <c r="C29" s="47"/>
      <c r="D29" s="47"/>
      <c r="E29" s="47"/>
    </row>
    <row r="30" spans="1:15" ht="15.75" x14ac:dyDescent="0.25">
      <c r="A30" s="31" t="s">
        <v>52</v>
      </c>
      <c r="B30" s="46"/>
      <c r="C30" s="47"/>
      <c r="D30" s="47"/>
      <c r="E30" s="47"/>
    </row>
    <row r="31" spans="1:15" ht="15.75" x14ac:dyDescent="0.25">
      <c r="A31" s="32" t="s">
        <v>55</v>
      </c>
      <c r="B31" s="46"/>
      <c r="C31" s="47"/>
      <c r="D31" s="47"/>
      <c r="E31" s="47"/>
    </row>
    <row r="32" spans="1:15" ht="19.5" customHeight="1" x14ac:dyDescent="0.25">
      <c r="A32" s="40" t="s">
        <v>57</v>
      </c>
      <c r="B32" s="48">
        <f>SUM(B24:B31)</f>
        <v>89854676</v>
      </c>
      <c r="C32" s="50">
        <f>SUM(C24:C31)</f>
        <v>96147449</v>
      </c>
      <c r="D32" s="50">
        <f>SUM(D21:D31)</f>
        <v>96147449</v>
      </c>
      <c r="E32" s="50">
        <f>SUM(E24:E31)</f>
        <v>96147449</v>
      </c>
      <c r="O32" s="52"/>
    </row>
    <row r="33" spans="4:4" x14ac:dyDescent="0.25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7" workbookViewId="0">
      <selection activeCell="B30" sqref="B30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69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75</v>
      </c>
      <c r="B3" s="60"/>
      <c r="C3" s="60"/>
      <c r="D3" s="60"/>
      <c r="E3" s="60"/>
      <c r="F3" s="60"/>
    </row>
    <row r="4" spans="1:6" ht="15.75" x14ac:dyDescent="0.25">
      <c r="A4" s="60" t="s">
        <v>87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71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93</v>
      </c>
      <c r="C8" s="41" t="s">
        <v>89</v>
      </c>
      <c r="D8" s="41" t="s">
        <v>90</v>
      </c>
      <c r="E8" s="41" t="s">
        <v>91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/>
      <c r="C10" s="47"/>
      <c r="D10" s="47"/>
      <c r="E10" s="47"/>
    </row>
    <row r="11" spans="1:6" ht="15.75" x14ac:dyDescent="0.25">
      <c r="A11" s="31" t="s">
        <v>20</v>
      </c>
      <c r="B11" s="46"/>
      <c r="C11" s="47"/>
      <c r="D11" s="47"/>
      <c r="E11" s="47"/>
    </row>
    <row r="12" spans="1:6" ht="15.75" x14ac:dyDescent="0.25">
      <c r="A12" s="31" t="s">
        <v>22</v>
      </c>
      <c r="B12" s="46"/>
      <c r="C12" s="47"/>
      <c r="D12" s="47"/>
      <c r="E12" s="47"/>
    </row>
    <row r="13" spans="1:6" ht="15.75" x14ac:dyDescent="0.25">
      <c r="A13" s="32" t="s">
        <v>24</v>
      </c>
      <c r="B13" s="46"/>
      <c r="C13" s="47"/>
      <c r="D13" s="47"/>
      <c r="E13" s="47"/>
    </row>
    <row r="14" spans="1:6" ht="15.75" x14ac:dyDescent="0.25">
      <c r="A14" s="32" t="s">
        <v>26</v>
      </c>
      <c r="B14" s="46">
        <v>16458</v>
      </c>
      <c r="C14" s="47"/>
      <c r="D14" s="47"/>
      <c r="E14" s="47"/>
    </row>
    <row r="15" spans="1:6" ht="15.75" x14ac:dyDescent="0.25">
      <c r="A15" s="32" t="s">
        <v>28</v>
      </c>
      <c r="B15" s="46"/>
      <c r="C15" s="47"/>
      <c r="D15" s="47"/>
      <c r="E15" s="47"/>
    </row>
    <row r="16" spans="1:6" ht="15.75" x14ac:dyDescent="0.25">
      <c r="A16" s="32" t="s">
        <v>30</v>
      </c>
      <c r="B16" s="46">
        <v>100000</v>
      </c>
      <c r="C16" s="47"/>
      <c r="D16" s="47"/>
      <c r="E16" s="47"/>
    </row>
    <row r="17" spans="1:15" ht="15.75" x14ac:dyDescent="0.25">
      <c r="A17" s="31" t="s">
        <v>32</v>
      </c>
      <c r="B17" s="46"/>
      <c r="C17" s="47"/>
      <c r="D17" s="47"/>
      <c r="E17" s="47"/>
    </row>
    <row r="18" spans="1:15" ht="31.5" x14ac:dyDescent="0.25">
      <c r="A18" s="31" t="s">
        <v>63</v>
      </c>
      <c r="B18" s="46">
        <v>69424830</v>
      </c>
      <c r="C18" s="47">
        <v>58231000</v>
      </c>
      <c r="D18" s="47">
        <v>58231000</v>
      </c>
      <c r="E18" s="47">
        <v>58231000</v>
      </c>
    </row>
    <row r="19" spans="1:15" ht="20.25" customHeight="1" x14ac:dyDescent="0.25">
      <c r="A19" s="42" t="s">
        <v>36</v>
      </c>
      <c r="B19" s="49">
        <f>SUM(B10:B18)</f>
        <v>69541288</v>
      </c>
      <c r="C19" s="49">
        <f>SUM(C10:C18)</f>
        <v>58231000</v>
      </c>
      <c r="D19" s="49">
        <f t="shared" ref="D19:E19" si="0">SUM(D10:D18)</f>
        <v>58231000</v>
      </c>
      <c r="E19" s="49">
        <f t="shared" si="0"/>
        <v>58231000</v>
      </c>
    </row>
    <row r="20" spans="1:15" ht="20.25" customHeight="1" x14ac:dyDescent="0.25">
      <c r="A20" s="36"/>
      <c r="B20" s="29"/>
      <c r="C20" s="29"/>
      <c r="D20" s="29"/>
      <c r="E20" s="29"/>
    </row>
    <row r="21" spans="1:15" ht="20.25" customHeight="1" x14ac:dyDescent="0.25">
      <c r="A21" s="36"/>
      <c r="B21" s="29"/>
      <c r="C21" s="29"/>
      <c r="D21" s="29"/>
      <c r="E21" s="29"/>
    </row>
    <row r="22" spans="1:15" ht="15.75" x14ac:dyDescent="0.25">
      <c r="A22" s="37"/>
      <c r="B22" s="38"/>
      <c r="C22" s="39"/>
      <c r="D22" s="39"/>
      <c r="E22" s="39"/>
    </row>
    <row r="23" spans="1:15" ht="15.75" x14ac:dyDescent="0.25">
      <c r="A23" s="37" t="s">
        <v>62</v>
      </c>
      <c r="B23" s="38"/>
      <c r="C23" s="39"/>
      <c r="D23" s="39"/>
      <c r="E23" s="39"/>
    </row>
    <row r="24" spans="1:15" ht="15.75" x14ac:dyDescent="0.25">
      <c r="A24" s="32" t="s">
        <v>40</v>
      </c>
      <c r="B24" s="46">
        <v>43166148</v>
      </c>
      <c r="C24" s="47">
        <v>39018000</v>
      </c>
      <c r="D24" s="47">
        <v>39018000</v>
      </c>
      <c r="E24" s="47">
        <v>39018000</v>
      </c>
    </row>
    <row r="25" spans="1:15" ht="31.5" x14ac:dyDescent="0.25">
      <c r="A25" s="31" t="s">
        <v>42</v>
      </c>
      <c r="B25" s="46">
        <v>9728802</v>
      </c>
      <c r="C25" s="47">
        <v>10473000</v>
      </c>
      <c r="D25" s="47">
        <v>10473000</v>
      </c>
      <c r="E25" s="47">
        <v>10473000</v>
      </c>
    </row>
    <row r="26" spans="1:15" ht="15.75" x14ac:dyDescent="0.25">
      <c r="A26" s="31" t="s">
        <v>79</v>
      </c>
      <c r="B26" s="46">
        <v>6335335</v>
      </c>
      <c r="C26" s="47">
        <v>8740000</v>
      </c>
      <c r="D26" s="47">
        <v>8740000</v>
      </c>
      <c r="E26" s="47">
        <v>8740000</v>
      </c>
    </row>
    <row r="27" spans="1:15" ht="15.75" x14ac:dyDescent="0.25">
      <c r="A27" s="32" t="s">
        <v>46</v>
      </c>
      <c r="B27" s="46"/>
      <c r="C27" s="47"/>
      <c r="D27" s="47"/>
      <c r="E27" s="47"/>
    </row>
    <row r="28" spans="1:15" ht="15.75" x14ac:dyDescent="0.25">
      <c r="A28" s="32" t="s">
        <v>48</v>
      </c>
      <c r="B28" s="46"/>
      <c r="C28" s="47"/>
      <c r="D28" s="47"/>
      <c r="E28" s="47"/>
    </row>
    <row r="29" spans="1:15" ht="15.75" x14ac:dyDescent="0.25">
      <c r="A29" s="32" t="s">
        <v>50</v>
      </c>
      <c r="B29" s="46">
        <v>4179418</v>
      </c>
      <c r="C29" s="47">
        <v>0</v>
      </c>
      <c r="D29" s="47">
        <v>0</v>
      </c>
      <c r="E29" s="47">
        <v>0</v>
      </c>
    </row>
    <row r="30" spans="1:15" ht="15.75" x14ac:dyDescent="0.25">
      <c r="A30" s="31" t="s">
        <v>52</v>
      </c>
      <c r="B30" s="46"/>
      <c r="C30" s="47"/>
      <c r="D30" s="47"/>
      <c r="E30" s="47"/>
    </row>
    <row r="31" spans="1:15" ht="15.75" x14ac:dyDescent="0.25">
      <c r="A31" s="32" t="s">
        <v>55</v>
      </c>
      <c r="B31" s="46"/>
      <c r="C31" s="47"/>
      <c r="D31" s="47"/>
      <c r="E31" s="47"/>
    </row>
    <row r="32" spans="1:15" ht="19.5" customHeight="1" x14ac:dyDescent="0.25">
      <c r="A32" s="40" t="s">
        <v>57</v>
      </c>
      <c r="B32" s="48">
        <f>SUM(B24:B31)</f>
        <v>63409703</v>
      </c>
      <c r="C32" s="50">
        <f>SUM(C24:C31)</f>
        <v>58231000</v>
      </c>
      <c r="D32" s="50">
        <f>SUM(D21:D31)</f>
        <v>58231000</v>
      </c>
      <c r="E32" s="50">
        <f>SUM(E24:E31)</f>
        <v>58231000</v>
      </c>
      <c r="O32" s="52"/>
    </row>
    <row r="33" spans="4:4" x14ac:dyDescent="0.25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B30" sqref="B30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69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74</v>
      </c>
      <c r="B3" s="60"/>
      <c r="C3" s="60"/>
      <c r="D3" s="60"/>
      <c r="E3" s="60"/>
      <c r="F3" s="60"/>
    </row>
    <row r="4" spans="1:6" ht="15.75" x14ac:dyDescent="0.25">
      <c r="A4" s="60" t="s">
        <v>87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71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93</v>
      </c>
      <c r="C8" s="41" t="s">
        <v>89</v>
      </c>
      <c r="D8" s="41" t="s">
        <v>90</v>
      </c>
      <c r="E8" s="41" t="s">
        <v>91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/>
      <c r="C10" s="47"/>
      <c r="D10" s="47"/>
      <c r="E10" s="47"/>
    </row>
    <row r="11" spans="1:6" ht="15.75" x14ac:dyDescent="0.25">
      <c r="A11" s="31" t="s">
        <v>20</v>
      </c>
      <c r="B11" s="46"/>
      <c r="C11" s="47"/>
      <c r="D11" s="47"/>
      <c r="E11" s="47"/>
    </row>
    <row r="12" spans="1:6" ht="15.75" x14ac:dyDescent="0.25">
      <c r="A12" s="31" t="s">
        <v>22</v>
      </c>
      <c r="B12" s="46"/>
      <c r="C12" s="47"/>
      <c r="D12" s="47"/>
      <c r="E12" s="47"/>
    </row>
    <row r="13" spans="1:6" ht="15.75" x14ac:dyDescent="0.25">
      <c r="A13" s="32" t="s">
        <v>24</v>
      </c>
      <c r="B13" s="46"/>
      <c r="C13" s="47"/>
      <c r="D13" s="47"/>
      <c r="E13" s="47"/>
    </row>
    <row r="14" spans="1:6" ht="15.75" x14ac:dyDescent="0.25">
      <c r="A14" s="32" t="s">
        <v>26</v>
      </c>
      <c r="B14" s="46">
        <v>1601</v>
      </c>
      <c r="C14" s="47"/>
      <c r="D14" s="47"/>
      <c r="E14" s="47"/>
    </row>
    <row r="15" spans="1:6" ht="15.75" x14ac:dyDescent="0.25">
      <c r="A15" s="32" t="s">
        <v>28</v>
      </c>
      <c r="B15" s="46"/>
      <c r="C15" s="47"/>
      <c r="D15" s="47"/>
      <c r="E15" s="47"/>
    </row>
    <row r="16" spans="1:6" ht="15.75" x14ac:dyDescent="0.25">
      <c r="A16" s="32" t="s">
        <v>30</v>
      </c>
      <c r="B16" s="46">
        <v>52166</v>
      </c>
      <c r="C16" s="47"/>
      <c r="D16" s="47"/>
      <c r="E16" s="47"/>
    </row>
    <row r="17" spans="1:15" ht="15.75" x14ac:dyDescent="0.25">
      <c r="A17" s="31" t="s">
        <v>32</v>
      </c>
      <c r="B17" s="46"/>
      <c r="C17" s="47"/>
      <c r="D17" s="47"/>
      <c r="E17" s="47"/>
    </row>
    <row r="18" spans="1:15" ht="31.5" x14ac:dyDescent="0.25">
      <c r="A18" s="31" t="s">
        <v>63</v>
      </c>
      <c r="B18" s="46">
        <v>9195458</v>
      </c>
      <c r="C18" s="47">
        <v>8247573</v>
      </c>
      <c r="D18" s="47">
        <v>8247573</v>
      </c>
      <c r="E18" s="47">
        <v>8247573</v>
      </c>
    </row>
    <row r="19" spans="1:15" ht="20.25" customHeight="1" x14ac:dyDescent="0.25">
      <c r="A19" s="42" t="s">
        <v>36</v>
      </c>
      <c r="B19" s="49">
        <f>SUM(B10:B18)</f>
        <v>9249225</v>
      </c>
      <c r="C19" s="49">
        <f>SUM(C10:C18)</f>
        <v>8247573</v>
      </c>
      <c r="D19" s="49">
        <f t="shared" ref="D19:E19" si="0">SUM(D10:D18)</f>
        <v>8247573</v>
      </c>
      <c r="E19" s="49">
        <f t="shared" si="0"/>
        <v>8247573</v>
      </c>
    </row>
    <row r="20" spans="1:15" ht="20.25" customHeight="1" x14ac:dyDescent="0.25">
      <c r="A20" s="36"/>
      <c r="B20" s="29"/>
      <c r="C20" s="29"/>
      <c r="D20" s="29"/>
      <c r="E20" s="29"/>
    </row>
    <row r="21" spans="1:15" ht="20.25" customHeight="1" x14ac:dyDescent="0.25">
      <c r="A21" s="36"/>
      <c r="B21" s="29"/>
      <c r="C21" s="29"/>
      <c r="D21" s="29"/>
      <c r="E21" s="29"/>
    </row>
    <row r="22" spans="1:15" ht="15.75" x14ac:dyDescent="0.25">
      <c r="A22" s="37"/>
      <c r="B22" s="38"/>
      <c r="C22" s="39"/>
      <c r="D22" s="39"/>
      <c r="E22" s="39"/>
    </row>
    <row r="23" spans="1:15" ht="15.75" x14ac:dyDescent="0.25">
      <c r="A23" s="37" t="s">
        <v>62</v>
      </c>
      <c r="B23" s="38"/>
      <c r="C23" s="39"/>
      <c r="D23" s="39"/>
      <c r="E23" s="39"/>
    </row>
    <row r="24" spans="1:15" ht="15.75" x14ac:dyDescent="0.25">
      <c r="A24" s="32" t="s">
        <v>40</v>
      </c>
      <c r="B24" s="46">
        <v>4399885</v>
      </c>
      <c r="C24" s="47">
        <v>4600000</v>
      </c>
      <c r="D24" s="47">
        <v>4600000</v>
      </c>
      <c r="E24" s="47">
        <v>4600000</v>
      </c>
    </row>
    <row r="25" spans="1:15" ht="31.5" x14ac:dyDescent="0.25">
      <c r="A25" s="31" t="s">
        <v>42</v>
      </c>
      <c r="B25" s="46">
        <v>921151</v>
      </c>
      <c r="C25" s="47">
        <v>1242000</v>
      </c>
      <c r="D25" s="47">
        <v>1242000</v>
      </c>
      <c r="E25" s="47">
        <v>1242000</v>
      </c>
    </row>
    <row r="26" spans="1:15" ht="15.75" x14ac:dyDescent="0.25">
      <c r="A26" s="31" t="s">
        <v>80</v>
      </c>
      <c r="B26" s="46">
        <v>1648373</v>
      </c>
      <c r="C26" s="47">
        <v>2405573</v>
      </c>
      <c r="D26" s="47">
        <v>2405573</v>
      </c>
      <c r="E26" s="47">
        <v>2405573</v>
      </c>
    </row>
    <row r="27" spans="1:15" ht="15.75" x14ac:dyDescent="0.25">
      <c r="A27" s="32" t="s">
        <v>46</v>
      </c>
      <c r="B27" s="46"/>
      <c r="C27" s="47"/>
      <c r="D27" s="47"/>
      <c r="E27" s="47"/>
    </row>
    <row r="28" spans="1:15" ht="15.75" x14ac:dyDescent="0.25">
      <c r="A28" s="32" t="s">
        <v>48</v>
      </c>
      <c r="B28" s="46"/>
      <c r="C28" s="47"/>
      <c r="D28" s="47"/>
      <c r="E28" s="47"/>
    </row>
    <row r="29" spans="1:15" ht="15.75" x14ac:dyDescent="0.25">
      <c r="A29" s="32" t="s">
        <v>50</v>
      </c>
      <c r="B29" s="46">
        <v>638858</v>
      </c>
      <c r="C29" s="47"/>
      <c r="D29" s="47"/>
      <c r="E29" s="47"/>
    </row>
    <row r="30" spans="1:15" ht="15.75" x14ac:dyDescent="0.25">
      <c r="A30" s="31" t="s">
        <v>52</v>
      </c>
      <c r="B30" s="46"/>
      <c r="C30" s="47"/>
      <c r="D30" s="47"/>
      <c r="E30" s="47"/>
    </row>
    <row r="31" spans="1:15" ht="15.75" x14ac:dyDescent="0.25">
      <c r="A31" s="32" t="s">
        <v>55</v>
      </c>
      <c r="B31" s="46"/>
      <c r="C31" s="47"/>
      <c r="D31" s="47"/>
      <c r="E31" s="47"/>
    </row>
    <row r="32" spans="1:15" ht="19.5" customHeight="1" x14ac:dyDescent="0.25">
      <c r="A32" s="40" t="s">
        <v>57</v>
      </c>
      <c r="B32" s="48">
        <f>SUM(B24:B31)</f>
        <v>7608267</v>
      </c>
      <c r="C32" s="50">
        <f>SUM(C24:C31)</f>
        <v>8247573</v>
      </c>
      <c r="D32" s="50">
        <f>SUM(D21:D31)</f>
        <v>8247573</v>
      </c>
      <c r="E32" s="50">
        <f>SUM(E24:E31)</f>
        <v>8247573</v>
      </c>
      <c r="O32" s="52"/>
    </row>
    <row r="33" spans="4:4" x14ac:dyDescent="0.25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4" workbookViewId="0">
      <selection activeCell="C8" sqref="C8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33"/>
      <c r="B1" s="34"/>
      <c r="C1" s="33"/>
      <c r="D1" s="33"/>
      <c r="E1" s="33" t="s">
        <v>69</v>
      </c>
    </row>
    <row r="2" spans="1:6" ht="15.75" x14ac:dyDescent="0.25">
      <c r="A2" s="33"/>
      <c r="B2" s="34"/>
      <c r="C2" s="33"/>
      <c r="D2" s="33"/>
      <c r="E2" s="33"/>
    </row>
    <row r="3" spans="1:6" ht="15.75" x14ac:dyDescent="0.25">
      <c r="A3" s="60" t="s">
        <v>96</v>
      </c>
      <c r="B3" s="60"/>
      <c r="C3" s="60"/>
      <c r="D3" s="60"/>
      <c r="E3" s="60"/>
      <c r="F3" s="60"/>
    </row>
    <row r="4" spans="1:6" ht="15.75" x14ac:dyDescent="0.25">
      <c r="A4" s="60" t="s">
        <v>87</v>
      </c>
      <c r="B4" s="60"/>
      <c r="C4" s="60"/>
      <c r="D4" s="60"/>
      <c r="E4" s="60"/>
      <c r="F4" s="60"/>
    </row>
    <row r="5" spans="1:6" ht="15.75" x14ac:dyDescent="0.25">
      <c r="A5" s="33"/>
      <c r="B5" s="34"/>
      <c r="C5" s="35"/>
      <c r="D5" s="35"/>
      <c r="E5" s="33"/>
    </row>
    <row r="6" spans="1:6" ht="15.75" x14ac:dyDescent="0.25">
      <c r="A6" s="33"/>
      <c r="B6" s="34"/>
      <c r="C6" s="33"/>
      <c r="E6" s="33" t="s">
        <v>71</v>
      </c>
    </row>
    <row r="7" spans="1:6" ht="15.75" x14ac:dyDescent="0.25">
      <c r="A7" s="61" t="s">
        <v>1</v>
      </c>
      <c r="B7" s="63" t="s">
        <v>64</v>
      </c>
      <c r="C7" s="64"/>
      <c r="D7" s="64"/>
      <c r="E7" s="65"/>
    </row>
    <row r="8" spans="1:6" ht="32.25" customHeight="1" x14ac:dyDescent="0.25">
      <c r="A8" s="62"/>
      <c r="B8" s="41" t="s">
        <v>93</v>
      </c>
      <c r="C8" s="41" t="s">
        <v>89</v>
      </c>
      <c r="D8" s="41" t="s">
        <v>90</v>
      </c>
      <c r="E8" s="41" t="s">
        <v>91</v>
      </c>
    </row>
    <row r="9" spans="1:6" ht="15.75" x14ac:dyDescent="0.25">
      <c r="A9" s="37" t="s">
        <v>61</v>
      </c>
      <c r="B9" s="38"/>
      <c r="C9" s="39"/>
      <c r="D9" s="39"/>
      <c r="E9" s="39"/>
    </row>
    <row r="10" spans="1:6" ht="15.75" x14ac:dyDescent="0.25">
      <c r="A10" s="31" t="s">
        <v>18</v>
      </c>
      <c r="B10" s="46"/>
      <c r="C10" s="47"/>
      <c r="D10" s="47"/>
      <c r="E10" s="47"/>
    </row>
    <row r="11" spans="1:6" ht="15.75" x14ac:dyDescent="0.25">
      <c r="A11" s="31" t="s">
        <v>20</v>
      </c>
      <c r="B11" s="46"/>
      <c r="C11" s="47"/>
      <c r="D11" s="47"/>
      <c r="E11" s="47"/>
    </row>
    <row r="12" spans="1:6" ht="15.75" x14ac:dyDescent="0.25">
      <c r="A12" s="31" t="s">
        <v>22</v>
      </c>
      <c r="B12" s="46"/>
      <c r="C12" s="47"/>
      <c r="D12" s="47"/>
      <c r="E12" s="47"/>
    </row>
    <row r="13" spans="1:6" ht="15.75" x14ac:dyDescent="0.25">
      <c r="A13" s="32" t="s">
        <v>24</v>
      </c>
      <c r="B13" s="46"/>
      <c r="C13" s="47"/>
      <c r="D13" s="47"/>
      <c r="E13" s="47"/>
    </row>
    <row r="14" spans="1:6" ht="15.75" x14ac:dyDescent="0.25">
      <c r="A14" s="32" t="s">
        <v>26</v>
      </c>
      <c r="B14" s="46">
        <v>26760896</v>
      </c>
      <c r="C14" s="47"/>
      <c r="D14" s="47"/>
      <c r="E14" s="47"/>
    </row>
    <row r="15" spans="1:6" ht="15.75" x14ac:dyDescent="0.25">
      <c r="A15" s="32" t="s">
        <v>28</v>
      </c>
      <c r="B15" s="46"/>
      <c r="C15" s="47"/>
      <c r="D15" s="47"/>
      <c r="E15" s="47"/>
    </row>
    <row r="16" spans="1:6" ht="15.75" x14ac:dyDescent="0.25">
      <c r="A16" s="32" t="s">
        <v>30</v>
      </c>
      <c r="B16" s="46"/>
      <c r="C16" s="47"/>
      <c r="D16" s="47"/>
      <c r="E16" s="47"/>
    </row>
    <row r="17" spans="1:15" ht="15.75" x14ac:dyDescent="0.25">
      <c r="A17" s="31" t="s">
        <v>32</v>
      </c>
      <c r="B17" s="46"/>
      <c r="C17" s="47"/>
      <c r="D17" s="47"/>
      <c r="E17" s="47"/>
    </row>
    <row r="18" spans="1:15" ht="31.5" x14ac:dyDescent="0.25">
      <c r="A18" s="31" t="s">
        <v>63</v>
      </c>
      <c r="B18" s="46">
        <v>31069024</v>
      </c>
      <c r="C18" s="47">
        <v>8247573</v>
      </c>
      <c r="D18" s="47">
        <v>8247573</v>
      </c>
      <c r="E18" s="47">
        <v>8247573</v>
      </c>
    </row>
    <row r="19" spans="1:15" ht="20.25" customHeight="1" x14ac:dyDescent="0.25">
      <c r="A19" s="42" t="s">
        <v>36</v>
      </c>
      <c r="B19" s="49">
        <f>SUM(B10:B18)</f>
        <v>57829920</v>
      </c>
      <c r="C19" s="49">
        <f>SUM(C10:C18)</f>
        <v>8247573</v>
      </c>
      <c r="D19" s="49">
        <f t="shared" ref="D19:E19" si="0">SUM(D10:D18)</f>
        <v>8247573</v>
      </c>
      <c r="E19" s="49">
        <f t="shared" si="0"/>
        <v>8247573</v>
      </c>
    </row>
    <row r="20" spans="1:15" ht="20.25" customHeight="1" x14ac:dyDescent="0.25">
      <c r="A20" s="36"/>
      <c r="B20" s="29"/>
      <c r="C20" s="29"/>
      <c r="D20" s="29"/>
      <c r="E20" s="29"/>
    </row>
    <row r="21" spans="1:15" ht="20.25" customHeight="1" x14ac:dyDescent="0.25">
      <c r="A21" s="36"/>
      <c r="B21" s="29"/>
      <c r="C21" s="29"/>
      <c r="D21" s="29"/>
      <c r="E21" s="29"/>
    </row>
    <row r="22" spans="1:15" ht="15.75" x14ac:dyDescent="0.25">
      <c r="A22" s="37"/>
      <c r="B22" s="38"/>
      <c r="C22" s="39"/>
      <c r="D22" s="39"/>
      <c r="E22" s="39"/>
    </row>
    <row r="23" spans="1:15" ht="15.75" x14ac:dyDescent="0.25">
      <c r="A23" s="37" t="s">
        <v>62</v>
      </c>
      <c r="B23" s="38"/>
      <c r="C23" s="39"/>
      <c r="D23" s="39"/>
      <c r="E23" s="39"/>
    </row>
    <row r="24" spans="1:15" ht="15.75" x14ac:dyDescent="0.25">
      <c r="A24" s="32" t="s">
        <v>40</v>
      </c>
      <c r="B24" s="46">
        <v>12534487</v>
      </c>
      <c r="C24" s="47">
        <v>4600000</v>
      </c>
      <c r="D24" s="47">
        <v>4600000</v>
      </c>
      <c r="E24" s="47">
        <v>4600000</v>
      </c>
    </row>
    <row r="25" spans="1:15" ht="31.5" x14ac:dyDescent="0.25">
      <c r="A25" s="31" t="s">
        <v>42</v>
      </c>
      <c r="B25" s="46">
        <v>2489000</v>
      </c>
      <c r="C25" s="47">
        <v>1242000</v>
      </c>
      <c r="D25" s="47">
        <v>1242000</v>
      </c>
      <c r="E25" s="47">
        <v>1242000</v>
      </c>
    </row>
    <row r="26" spans="1:15" ht="15.75" x14ac:dyDescent="0.25">
      <c r="A26" s="31" t="s">
        <v>80</v>
      </c>
      <c r="B26" s="46">
        <v>39775856</v>
      </c>
      <c r="C26" s="47">
        <v>2405573</v>
      </c>
      <c r="D26" s="47">
        <v>2405573</v>
      </c>
      <c r="E26" s="47">
        <v>2405573</v>
      </c>
    </row>
    <row r="27" spans="1:15" ht="15.75" x14ac:dyDescent="0.25">
      <c r="A27" s="32" t="s">
        <v>46</v>
      </c>
      <c r="B27" s="46"/>
      <c r="C27" s="47"/>
      <c r="D27" s="47"/>
      <c r="E27" s="47"/>
    </row>
    <row r="28" spans="1:15" ht="15.75" x14ac:dyDescent="0.25">
      <c r="A28" s="32" t="s">
        <v>48</v>
      </c>
      <c r="B28" s="46"/>
      <c r="C28" s="47"/>
      <c r="D28" s="47"/>
      <c r="E28" s="47"/>
    </row>
    <row r="29" spans="1:15" ht="15.75" x14ac:dyDescent="0.25">
      <c r="A29" s="32" t="s">
        <v>50</v>
      </c>
      <c r="B29" s="46">
        <v>410457</v>
      </c>
      <c r="C29" s="47"/>
      <c r="D29" s="47"/>
      <c r="E29" s="47"/>
    </row>
    <row r="30" spans="1:15" ht="15.75" x14ac:dyDescent="0.25">
      <c r="A30" s="31" t="s">
        <v>52</v>
      </c>
      <c r="B30" s="46"/>
      <c r="C30" s="47"/>
      <c r="D30" s="47"/>
      <c r="E30" s="47"/>
    </row>
    <row r="31" spans="1:15" ht="15.75" x14ac:dyDescent="0.25">
      <c r="A31" s="32" t="s">
        <v>55</v>
      </c>
      <c r="B31" s="46"/>
      <c r="C31" s="47"/>
      <c r="D31" s="47"/>
      <c r="E31" s="47"/>
    </row>
    <row r="32" spans="1:15" ht="19.5" customHeight="1" x14ac:dyDescent="0.25">
      <c r="A32" s="40" t="s">
        <v>57</v>
      </c>
      <c r="B32" s="48">
        <f>SUM(B24:B31)</f>
        <v>55209800</v>
      </c>
      <c r="C32" s="50">
        <f>SUM(C24:C31)</f>
        <v>8247573</v>
      </c>
      <c r="D32" s="50">
        <f>SUM(D21:D31)</f>
        <v>8247573</v>
      </c>
      <c r="E32" s="50">
        <f>SUM(E24:E31)</f>
        <v>8247573</v>
      </c>
      <c r="O32" s="52"/>
    </row>
    <row r="33" spans="4:4" x14ac:dyDescent="0.25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Ei-felh.terv 2016.</vt:lpstr>
      <vt:lpstr>Várható össz.</vt:lpstr>
      <vt:lpstr>Várható Önk.</vt:lpstr>
      <vt:lpstr>Várható PH</vt:lpstr>
      <vt:lpstr>Várható Óvoda</vt:lpstr>
      <vt:lpstr>Várható Könyv.</vt:lpstr>
      <vt:lpstr>Várható Konyha</vt:lpstr>
      <vt:lpstr>'Várható Konyha'!Nyomtatási_terület</vt:lpstr>
      <vt:lpstr>'Várható Könyv.'!Nyomtatási_terület</vt:lpstr>
      <vt:lpstr>'Várható Óvoda'!Nyomtatási_terület</vt:lpstr>
      <vt:lpstr>'Várható Önk.'!Nyomtatási_terület</vt:lpstr>
      <vt:lpstr>'Várható össz.'!Nyomtatási_terület</vt:lpstr>
      <vt:lpstr>'Várható PH'!Nyomtatási_terület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admin</cp:lastModifiedBy>
  <cp:lastPrinted>2017-03-27T10:03:08Z</cp:lastPrinted>
  <dcterms:created xsi:type="dcterms:W3CDTF">2014-02-05T09:35:31Z</dcterms:created>
  <dcterms:modified xsi:type="dcterms:W3CDTF">2018-03-23T09:24:26Z</dcterms:modified>
</cp:coreProperties>
</file>