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BE111" i="1"/>
  <c r="BE100"/>
  <c r="BB100"/>
  <c r="BA100"/>
  <c r="AX100"/>
  <c r="AW100"/>
  <c r="AU100"/>
  <c r="AT100"/>
  <c r="AR99"/>
  <c r="AQ99"/>
  <c r="AS99" s="1"/>
  <c r="AN99"/>
  <c r="AM99"/>
  <c r="AO99" s="1"/>
  <c r="AL99"/>
  <c r="AJ99"/>
  <c r="AI99"/>
  <c r="AU99" s="1"/>
  <c r="AH99"/>
  <c r="AF99"/>
  <c r="AE99"/>
  <c r="AG99" s="1"/>
  <c r="AD99"/>
  <c r="AB99"/>
  <c r="AA99"/>
  <c r="AC99" s="1"/>
  <c r="Z99"/>
  <c r="X99"/>
  <c r="W99"/>
  <c r="Y99" s="1"/>
  <c r="V99"/>
  <c r="T99"/>
  <c r="S99"/>
  <c r="U99" s="1"/>
  <c r="R99"/>
  <c r="BB99" s="1"/>
  <c r="P99"/>
  <c r="O99"/>
  <c r="Q99" s="1"/>
  <c r="BA99" s="1"/>
  <c r="N99"/>
  <c r="AX99" s="1"/>
  <c r="L99"/>
  <c r="K99"/>
  <c r="M99" s="1"/>
  <c r="J99"/>
  <c r="AT99" s="1"/>
  <c r="AR98"/>
  <c r="AQ98"/>
  <c r="AP98"/>
  <c r="BB98" s="1"/>
  <c r="AN98"/>
  <c r="AM98"/>
  <c r="AL98"/>
  <c r="AX98" s="1"/>
  <c r="AJ98"/>
  <c r="AI98"/>
  <c r="AU98" s="1"/>
  <c r="AH98"/>
  <c r="AT98" s="1"/>
  <c r="AF98"/>
  <c r="AE98"/>
  <c r="AG98" s="1"/>
  <c r="AB98"/>
  <c r="AA98"/>
  <c r="AC98" s="1"/>
  <c r="X98"/>
  <c r="W98"/>
  <c r="Y98" s="1"/>
  <c r="U98"/>
  <c r="O98"/>
  <c r="Q98" s="1"/>
  <c r="L98"/>
  <c r="K98"/>
  <c r="M98" s="1"/>
  <c r="AR97"/>
  <c r="AQ97"/>
  <c r="AS97" s="1"/>
  <c r="AP97"/>
  <c r="AN97"/>
  <c r="AM97"/>
  <c r="AO97" s="1"/>
  <c r="AL97"/>
  <c r="AJ97"/>
  <c r="AI97"/>
  <c r="AU97" s="1"/>
  <c r="AH97"/>
  <c r="AF97"/>
  <c r="AE97"/>
  <c r="AG97" s="1"/>
  <c r="AD97"/>
  <c r="AB97"/>
  <c r="AA97"/>
  <c r="AC97" s="1"/>
  <c r="Z97"/>
  <c r="X97"/>
  <c r="W97"/>
  <c r="Y97" s="1"/>
  <c r="V97"/>
  <c r="T97"/>
  <c r="S97"/>
  <c r="U97" s="1"/>
  <c r="R97"/>
  <c r="BB97" s="1"/>
  <c r="P97"/>
  <c r="O97"/>
  <c r="Q97" s="1"/>
  <c r="N97"/>
  <c r="AX97" s="1"/>
  <c r="L97"/>
  <c r="K97"/>
  <c r="M97" s="1"/>
  <c r="J97"/>
  <c r="AT97" s="1"/>
  <c r="BB96"/>
  <c r="AX96"/>
  <c r="AT96"/>
  <c r="AR96"/>
  <c r="AQ96"/>
  <c r="AS96" s="1"/>
  <c r="AS95" s="1"/>
  <c r="AN96"/>
  <c r="AM96"/>
  <c r="AO96" s="1"/>
  <c r="AJ96"/>
  <c r="AI96"/>
  <c r="AU96" s="1"/>
  <c r="AF96"/>
  <c r="AE96"/>
  <c r="AG96" s="1"/>
  <c r="AB96"/>
  <c r="AA96"/>
  <c r="AC96" s="1"/>
  <c r="AC95" s="1"/>
  <c r="X96"/>
  <c r="W96"/>
  <c r="Y96" s="1"/>
  <c r="U96"/>
  <c r="BE96" s="1"/>
  <c r="S96"/>
  <c r="Q96"/>
  <c r="BA96" s="1"/>
  <c r="O96"/>
  <c r="L96"/>
  <c r="K96"/>
  <c r="M96" s="1"/>
  <c r="AR95"/>
  <c r="AQ95"/>
  <c r="AP95"/>
  <c r="AN95"/>
  <c r="AM95"/>
  <c r="AL95"/>
  <c r="AJ95"/>
  <c r="AI95"/>
  <c r="AU95" s="1"/>
  <c r="AH95"/>
  <c r="AF95"/>
  <c r="AE95"/>
  <c r="AD95"/>
  <c r="AB95"/>
  <c r="AA95"/>
  <c r="Z95"/>
  <c r="X95"/>
  <c r="W95"/>
  <c r="V95"/>
  <c r="Y95" s="1"/>
  <c r="S95"/>
  <c r="R95"/>
  <c r="BB95" s="1"/>
  <c r="O95"/>
  <c r="N95"/>
  <c r="AX95" s="1"/>
  <c r="L95"/>
  <c r="K95"/>
  <c r="J95"/>
  <c r="AT95" s="1"/>
  <c r="AR94"/>
  <c r="AQ94"/>
  <c r="AP94"/>
  <c r="AS94" s="1"/>
  <c r="AN94"/>
  <c r="AM94"/>
  <c r="AL94"/>
  <c r="AO94" s="1"/>
  <c r="AJ94"/>
  <c r="AI94"/>
  <c r="AU94" s="1"/>
  <c r="AH94"/>
  <c r="AK94" s="1"/>
  <c r="AF94"/>
  <c r="AE94"/>
  <c r="AD94"/>
  <c r="AG94" s="1"/>
  <c r="AB94"/>
  <c r="AA94"/>
  <c r="Z94"/>
  <c r="AC94" s="1"/>
  <c r="X94"/>
  <c r="W94"/>
  <c r="V94"/>
  <c r="Y94" s="1"/>
  <c r="T94"/>
  <c r="S94"/>
  <c r="R94"/>
  <c r="BB94" s="1"/>
  <c r="P94"/>
  <c r="O94"/>
  <c r="N94"/>
  <c r="AX94" s="1"/>
  <c r="L94"/>
  <c r="K94"/>
  <c r="J94"/>
  <c r="AT94" s="1"/>
  <c r="AR93"/>
  <c r="AQ93"/>
  <c r="AP93"/>
  <c r="AS93" s="1"/>
  <c r="AN93"/>
  <c r="AM93"/>
  <c r="AL93"/>
  <c r="AO93" s="1"/>
  <c r="AJ93"/>
  <c r="AI93"/>
  <c r="AU93" s="1"/>
  <c r="AH93"/>
  <c r="AK93" s="1"/>
  <c r="AF93"/>
  <c r="AE93"/>
  <c r="AD93"/>
  <c r="AG93" s="1"/>
  <c r="AB93"/>
  <c r="AA93"/>
  <c r="Z93"/>
  <c r="AC93" s="1"/>
  <c r="X93"/>
  <c r="W93"/>
  <c r="V93"/>
  <c r="Y93" s="1"/>
  <c r="T93"/>
  <c r="S93"/>
  <c r="R93"/>
  <c r="BB93" s="1"/>
  <c r="P93"/>
  <c r="O93"/>
  <c r="N93"/>
  <c r="AX93" s="1"/>
  <c r="L93"/>
  <c r="K93"/>
  <c r="J93"/>
  <c r="AT93" s="1"/>
  <c r="AT92"/>
  <c r="AR92"/>
  <c r="AQ92"/>
  <c r="AS92" s="1"/>
  <c r="AN92"/>
  <c r="AM92"/>
  <c r="AO92" s="1"/>
  <c r="AJ92"/>
  <c r="AI92"/>
  <c r="AU92" s="1"/>
  <c r="AF92"/>
  <c r="AE92"/>
  <c r="AG92" s="1"/>
  <c r="AD92"/>
  <c r="AB92"/>
  <c r="AA92"/>
  <c r="AC92" s="1"/>
  <c r="Z92"/>
  <c r="X92"/>
  <c r="W92"/>
  <c r="Y92" s="1"/>
  <c r="V92"/>
  <c r="T92"/>
  <c r="S92"/>
  <c r="U92" s="1"/>
  <c r="BE92" s="1"/>
  <c r="R92"/>
  <c r="BB92" s="1"/>
  <c r="P92"/>
  <c r="O92"/>
  <c r="Q92" s="1"/>
  <c r="N92"/>
  <c r="AX92" s="1"/>
  <c r="L92"/>
  <c r="K92"/>
  <c r="M92" s="1"/>
  <c r="J92"/>
  <c r="AR91"/>
  <c r="AQ91"/>
  <c r="AS91" s="1"/>
  <c r="AP91"/>
  <c r="AN91"/>
  <c r="AM91"/>
  <c r="AO91" s="1"/>
  <c r="AO90" s="1"/>
  <c r="AL91"/>
  <c r="AJ91"/>
  <c r="AI91"/>
  <c r="AU91" s="1"/>
  <c r="AH91"/>
  <c r="AF91"/>
  <c r="AE91"/>
  <c r="AG91" s="1"/>
  <c r="AG90" s="1"/>
  <c r="AD91"/>
  <c r="AB91"/>
  <c r="AA91"/>
  <c r="AC91" s="1"/>
  <c r="Z91"/>
  <c r="X91"/>
  <c r="W91"/>
  <c r="Y91" s="1"/>
  <c r="Y90" s="1"/>
  <c r="Y89" s="1"/>
  <c r="Y88" s="1"/>
  <c r="V91"/>
  <c r="T91"/>
  <c r="S91"/>
  <c r="U91" s="1"/>
  <c r="R91"/>
  <c r="BB91" s="1"/>
  <c r="P91"/>
  <c r="O91"/>
  <c r="Q91" s="1"/>
  <c r="N91"/>
  <c r="AX91" s="1"/>
  <c r="L91"/>
  <c r="K91"/>
  <c r="M91" s="1"/>
  <c r="J91"/>
  <c r="AT91" s="1"/>
  <c r="AR90"/>
  <c r="AQ90"/>
  <c r="AP90"/>
  <c r="AN90"/>
  <c r="AM90"/>
  <c r="AL90"/>
  <c r="AJ90"/>
  <c r="AI90"/>
  <c r="AU90" s="1"/>
  <c r="AH90"/>
  <c r="AF90"/>
  <c r="AE90"/>
  <c r="AD90"/>
  <c r="AB90"/>
  <c r="AA90"/>
  <c r="Z90"/>
  <c r="X90"/>
  <c r="W90"/>
  <c r="V90"/>
  <c r="T90"/>
  <c r="S90"/>
  <c r="R90"/>
  <c r="BB90" s="1"/>
  <c r="P90"/>
  <c r="O90"/>
  <c r="N90"/>
  <c r="AX90" s="1"/>
  <c r="L90"/>
  <c r="K90"/>
  <c r="J90"/>
  <c r="AT90" s="1"/>
  <c r="AR89"/>
  <c r="AQ89"/>
  <c r="AP89"/>
  <c r="AN89"/>
  <c r="AM89"/>
  <c r="AL89"/>
  <c r="AJ89"/>
  <c r="AI89"/>
  <c r="AU89" s="1"/>
  <c r="AH89"/>
  <c r="AF89"/>
  <c r="AE89"/>
  <c r="AD89"/>
  <c r="AB89"/>
  <c r="AA89"/>
  <c r="Z89"/>
  <c r="X89"/>
  <c r="W89"/>
  <c r="V89"/>
  <c r="T89"/>
  <c r="S89"/>
  <c r="R89"/>
  <c r="BB89" s="1"/>
  <c r="P89"/>
  <c r="O89"/>
  <c r="N89"/>
  <c r="AX89" s="1"/>
  <c r="L89"/>
  <c r="K89"/>
  <c r="J89"/>
  <c r="AT89" s="1"/>
  <c r="AR88"/>
  <c r="AQ88"/>
  <c r="AP88"/>
  <c r="AN88"/>
  <c r="AM88"/>
  <c r="AL88"/>
  <c r="AJ88"/>
  <c r="AI88"/>
  <c r="AU88" s="1"/>
  <c r="AH88"/>
  <c r="AF88"/>
  <c r="AE88"/>
  <c r="AD88"/>
  <c r="AB88"/>
  <c r="AA88"/>
  <c r="Z88"/>
  <c r="X88"/>
  <c r="W88"/>
  <c r="V88"/>
  <c r="T88"/>
  <c r="S88"/>
  <c r="BC88" s="1"/>
  <c r="R88"/>
  <c r="BB88" s="1"/>
  <c r="P88"/>
  <c r="O88"/>
  <c r="AY88" s="1"/>
  <c r="N88"/>
  <c r="AX88" s="1"/>
  <c r="L88"/>
  <c r="K88"/>
  <c r="J88"/>
  <c r="AT88" s="1"/>
  <c r="BE87"/>
  <c r="BB87"/>
  <c r="BA87"/>
  <c r="AX87"/>
  <c r="AW87"/>
  <c r="AU87"/>
  <c r="AT87"/>
  <c r="BB85"/>
  <c r="AX85"/>
  <c r="AT85"/>
  <c r="AR85"/>
  <c r="AQ85"/>
  <c r="AS85" s="1"/>
  <c r="AN85"/>
  <c r="AM85"/>
  <c r="AO85" s="1"/>
  <c r="AJ85"/>
  <c r="AI85"/>
  <c r="AU85" s="1"/>
  <c r="AF85"/>
  <c r="AE85"/>
  <c r="AG85" s="1"/>
  <c r="AD85"/>
  <c r="AB85"/>
  <c r="AA85"/>
  <c r="AC85" s="1"/>
  <c r="Z85"/>
  <c r="X85"/>
  <c r="W85"/>
  <c r="Y85" s="1"/>
  <c r="V85"/>
  <c r="T85"/>
  <c r="S85"/>
  <c r="U85" s="1"/>
  <c r="BE85" s="1"/>
  <c r="R85"/>
  <c r="P85"/>
  <c r="O85"/>
  <c r="Q85" s="1"/>
  <c r="N85"/>
  <c r="L85"/>
  <c r="K85"/>
  <c r="M85" s="1"/>
  <c r="J85"/>
  <c r="AU84"/>
  <c r="AR84"/>
  <c r="AP84"/>
  <c r="AS84" s="1"/>
  <c r="AN84"/>
  <c r="AL84"/>
  <c r="AO84" s="1"/>
  <c r="AJ84"/>
  <c r="AH84"/>
  <c r="AK84" s="1"/>
  <c r="AF84"/>
  <c r="AE84"/>
  <c r="AD84"/>
  <c r="AG84" s="1"/>
  <c r="AB84"/>
  <c r="AA84"/>
  <c r="Z84"/>
  <c r="AC84" s="1"/>
  <c r="X84"/>
  <c r="W84"/>
  <c r="V84"/>
  <c r="Y84" s="1"/>
  <c r="T84"/>
  <c r="S84"/>
  <c r="R84"/>
  <c r="BB84" s="1"/>
  <c r="P84"/>
  <c r="O84"/>
  <c r="N84"/>
  <c r="AX84" s="1"/>
  <c r="L84"/>
  <c r="K84"/>
  <c r="J84"/>
  <c r="AT84" s="1"/>
  <c r="AR83"/>
  <c r="AQ83"/>
  <c r="AP83"/>
  <c r="AS83" s="1"/>
  <c r="AN83"/>
  <c r="AM83"/>
  <c r="AL83"/>
  <c r="AO83" s="1"/>
  <c r="AO82" s="1"/>
  <c r="AJ83"/>
  <c r="AI83"/>
  <c r="AU83" s="1"/>
  <c r="AH83"/>
  <c r="AK83" s="1"/>
  <c r="AF83"/>
  <c r="AE83"/>
  <c r="AD83"/>
  <c r="AG83" s="1"/>
  <c r="AG82" s="1"/>
  <c r="AB83"/>
  <c r="AA83"/>
  <c r="Z83"/>
  <c r="AC83" s="1"/>
  <c r="X83"/>
  <c r="W83"/>
  <c r="V83"/>
  <c r="Y83" s="1"/>
  <c r="Y82" s="1"/>
  <c r="T83"/>
  <c r="S83"/>
  <c r="R83"/>
  <c r="U83" s="1"/>
  <c r="P83"/>
  <c r="O83"/>
  <c r="N83"/>
  <c r="Q83" s="1"/>
  <c r="L83"/>
  <c r="K83"/>
  <c r="J83"/>
  <c r="M83" s="1"/>
  <c r="AR82"/>
  <c r="AQ82"/>
  <c r="AP82"/>
  <c r="AN82"/>
  <c r="AM82"/>
  <c r="AL82"/>
  <c r="AJ82"/>
  <c r="AI82"/>
  <c r="AU82" s="1"/>
  <c r="AH82"/>
  <c r="AF82"/>
  <c r="AE82"/>
  <c r="AD82"/>
  <c r="AB82"/>
  <c r="AA82"/>
  <c r="Z82"/>
  <c r="X82"/>
  <c r="W82"/>
  <c r="V82"/>
  <c r="T82"/>
  <c r="S82"/>
  <c r="R82"/>
  <c r="BB82" s="1"/>
  <c r="P82"/>
  <c r="O82"/>
  <c r="N82"/>
  <c r="AX82" s="1"/>
  <c r="L82"/>
  <c r="K82"/>
  <c r="J82"/>
  <c r="AT82" s="1"/>
  <c r="BE81"/>
  <c r="BB81"/>
  <c r="BA81"/>
  <c r="AX81"/>
  <c r="AW81"/>
  <c r="AU81"/>
  <c r="AT81"/>
  <c r="BE80"/>
  <c r="BB80"/>
  <c r="BA80"/>
  <c r="AX80"/>
  <c r="AW80"/>
  <c r="AU80"/>
  <c r="AT80"/>
  <c r="BE79"/>
  <c r="BB79"/>
  <c r="BA79"/>
  <c r="AX79"/>
  <c r="AW79"/>
  <c r="AU79"/>
  <c r="AT79"/>
  <c r="BE78"/>
  <c r="BB78"/>
  <c r="BA78"/>
  <c r="AX78"/>
  <c r="AW78"/>
  <c r="AU78"/>
  <c r="AT78"/>
  <c r="BE77"/>
  <c r="BB77"/>
  <c r="BA77"/>
  <c r="AX77"/>
  <c r="AW77"/>
  <c r="AU77"/>
  <c r="AT77"/>
  <c r="AT76"/>
  <c r="AR76"/>
  <c r="AQ76"/>
  <c r="AP76"/>
  <c r="AS76" s="1"/>
  <c r="AN76"/>
  <c r="AM76"/>
  <c r="AL76"/>
  <c r="AO76" s="1"/>
  <c r="AJ76"/>
  <c r="AI76"/>
  <c r="AU76" s="1"/>
  <c r="AH76"/>
  <c r="AK76" s="1"/>
  <c r="AF76"/>
  <c r="AF72" s="1"/>
  <c r="AE76"/>
  <c r="AD76"/>
  <c r="AG76" s="1"/>
  <c r="AB76"/>
  <c r="AA76"/>
  <c r="Z76"/>
  <c r="X76"/>
  <c r="W76"/>
  <c r="Y76" s="1"/>
  <c r="V76"/>
  <c r="T76"/>
  <c r="S76"/>
  <c r="U76" s="1"/>
  <c r="BE76" s="1"/>
  <c r="R76"/>
  <c r="P76"/>
  <c r="O76"/>
  <c r="Q76" s="1"/>
  <c r="N76"/>
  <c r="L76"/>
  <c r="K76"/>
  <c r="M76" s="1"/>
  <c r="AW76" s="1"/>
  <c r="J76"/>
  <c r="AR75"/>
  <c r="AQ75"/>
  <c r="AS75" s="1"/>
  <c r="AN75"/>
  <c r="AM75"/>
  <c r="AO75" s="1"/>
  <c r="AJ75"/>
  <c r="AI75"/>
  <c r="AU75" s="1"/>
  <c r="AH75"/>
  <c r="AF75"/>
  <c r="AE75"/>
  <c r="AG75" s="1"/>
  <c r="AD75"/>
  <c r="AB75"/>
  <c r="AA75"/>
  <c r="AC75" s="1"/>
  <c r="Z75"/>
  <c r="X75"/>
  <c r="W75"/>
  <c r="Y75" s="1"/>
  <c r="V75"/>
  <c r="T75"/>
  <c r="S75"/>
  <c r="U75" s="1"/>
  <c r="R75"/>
  <c r="BB75" s="1"/>
  <c r="P75"/>
  <c r="O75"/>
  <c r="Q75" s="1"/>
  <c r="BA75" s="1"/>
  <c r="N75"/>
  <c r="AX75" s="1"/>
  <c r="L75"/>
  <c r="K75"/>
  <c r="M75" s="1"/>
  <c r="J75"/>
  <c r="AT75" s="1"/>
  <c r="AR74"/>
  <c r="AQ74"/>
  <c r="AS74" s="1"/>
  <c r="AN74"/>
  <c r="AN72" s="1"/>
  <c r="AN65" s="1"/>
  <c r="AM74"/>
  <c r="AO74" s="1"/>
  <c r="AJ74"/>
  <c r="AI74"/>
  <c r="AU74" s="1"/>
  <c r="AH74"/>
  <c r="AF74"/>
  <c r="AE74"/>
  <c r="AG74" s="1"/>
  <c r="AD74"/>
  <c r="AB74"/>
  <c r="AA74"/>
  <c r="AC74" s="1"/>
  <c r="Z74"/>
  <c r="X74"/>
  <c r="W74"/>
  <c r="Y74" s="1"/>
  <c r="V74"/>
  <c r="T74"/>
  <c r="S74"/>
  <c r="U74" s="1"/>
  <c r="BE74" s="1"/>
  <c r="R74"/>
  <c r="BB74" s="1"/>
  <c r="P74"/>
  <c r="O74"/>
  <c r="Q74" s="1"/>
  <c r="N74"/>
  <c r="AX74" s="1"/>
  <c r="L74"/>
  <c r="K74"/>
  <c r="M74" s="1"/>
  <c r="J74"/>
  <c r="AT74" s="1"/>
  <c r="AR73"/>
  <c r="AQ73"/>
  <c r="AS73" s="1"/>
  <c r="AP73"/>
  <c r="AN73"/>
  <c r="AM73"/>
  <c r="AO73" s="1"/>
  <c r="AO72" s="1"/>
  <c r="AL73"/>
  <c r="AJ73"/>
  <c r="AI73"/>
  <c r="AU73" s="1"/>
  <c r="AH73"/>
  <c r="AF73"/>
  <c r="AE73"/>
  <c r="AG73" s="1"/>
  <c r="AG72" s="1"/>
  <c r="AD73"/>
  <c r="AB73"/>
  <c r="AA73"/>
  <c r="AC73" s="1"/>
  <c r="Z73"/>
  <c r="X73"/>
  <c r="W73"/>
  <c r="Y73" s="1"/>
  <c r="Y72" s="1"/>
  <c r="V73"/>
  <c r="T73"/>
  <c r="S73"/>
  <c r="U73" s="1"/>
  <c r="R73"/>
  <c r="BB73" s="1"/>
  <c r="P73"/>
  <c r="O73"/>
  <c r="Q73" s="1"/>
  <c r="N73"/>
  <c r="AX73" s="1"/>
  <c r="L73"/>
  <c r="K73"/>
  <c r="M73" s="1"/>
  <c r="J73"/>
  <c r="AT73" s="1"/>
  <c r="AR72"/>
  <c r="AQ72"/>
  <c r="AP72"/>
  <c r="AM72"/>
  <c r="AJ72"/>
  <c r="AI72"/>
  <c r="AU72" s="1"/>
  <c r="AH72"/>
  <c r="AE72"/>
  <c r="AE65" s="1"/>
  <c r="AB72"/>
  <c r="AA72"/>
  <c r="AA65" s="1"/>
  <c r="Z72"/>
  <c r="X72"/>
  <c r="W72"/>
  <c r="W65" s="1"/>
  <c r="V72"/>
  <c r="T72"/>
  <c r="S72"/>
  <c r="S65" s="1"/>
  <c r="R72"/>
  <c r="P72"/>
  <c r="O72"/>
  <c r="O65" s="1"/>
  <c r="N72"/>
  <c r="L72"/>
  <c r="K72"/>
  <c r="K65" s="1"/>
  <c r="J72"/>
  <c r="AT72" s="1"/>
  <c r="AR71"/>
  <c r="AQ71"/>
  <c r="AS71" s="1"/>
  <c r="AN71"/>
  <c r="AM71"/>
  <c r="AO71" s="1"/>
  <c r="AJ71"/>
  <c r="AI71"/>
  <c r="AU71" s="1"/>
  <c r="AF71"/>
  <c r="AE71"/>
  <c r="AD71"/>
  <c r="AG71" s="1"/>
  <c r="AB71"/>
  <c r="AA71"/>
  <c r="Z71"/>
  <c r="AC71" s="1"/>
  <c r="X71"/>
  <c r="W71"/>
  <c r="V71"/>
  <c r="Y71" s="1"/>
  <c r="T71"/>
  <c r="S71"/>
  <c r="R71"/>
  <c r="BB71" s="1"/>
  <c r="P71"/>
  <c r="O71"/>
  <c r="N71"/>
  <c r="AX71" s="1"/>
  <c r="L71"/>
  <c r="K71"/>
  <c r="J71"/>
  <c r="AT71" s="1"/>
  <c r="AR70"/>
  <c r="AQ70"/>
  <c r="AP70"/>
  <c r="AS70" s="1"/>
  <c r="AN70"/>
  <c r="AM70"/>
  <c r="AL70"/>
  <c r="AO70" s="1"/>
  <c r="AJ70"/>
  <c r="AI70"/>
  <c r="AU70" s="1"/>
  <c r="AH70"/>
  <c r="AK70" s="1"/>
  <c r="AF70"/>
  <c r="AE70"/>
  <c r="AD70"/>
  <c r="AG70" s="1"/>
  <c r="AB70"/>
  <c r="AA70"/>
  <c r="Z70"/>
  <c r="AC70" s="1"/>
  <c r="X70"/>
  <c r="W70"/>
  <c r="V70"/>
  <c r="Y70" s="1"/>
  <c r="T70"/>
  <c r="S70"/>
  <c r="R70"/>
  <c r="BB70" s="1"/>
  <c r="P70"/>
  <c r="O70"/>
  <c r="N70"/>
  <c r="AX70" s="1"/>
  <c r="L70"/>
  <c r="K70"/>
  <c r="J70"/>
  <c r="AT70" s="1"/>
  <c r="AR69"/>
  <c r="AQ69"/>
  <c r="AP69"/>
  <c r="AS69" s="1"/>
  <c r="AN69"/>
  <c r="AM69"/>
  <c r="AL69"/>
  <c r="AO69" s="1"/>
  <c r="AJ69"/>
  <c r="AI69"/>
  <c r="AU69" s="1"/>
  <c r="AH69"/>
  <c r="AK69" s="1"/>
  <c r="AF69"/>
  <c r="AE69"/>
  <c r="AD69"/>
  <c r="AG69" s="1"/>
  <c r="AB69"/>
  <c r="AA69"/>
  <c r="Z69"/>
  <c r="AC69" s="1"/>
  <c r="X69"/>
  <c r="W69"/>
  <c r="V69"/>
  <c r="Y69" s="1"/>
  <c r="T69"/>
  <c r="S69"/>
  <c r="R69"/>
  <c r="BB69" s="1"/>
  <c r="P69"/>
  <c r="O69"/>
  <c r="N69"/>
  <c r="AX69" s="1"/>
  <c r="L69"/>
  <c r="K69"/>
  <c r="J69"/>
  <c r="AT69" s="1"/>
  <c r="AR68"/>
  <c r="AQ68"/>
  <c r="AP68"/>
  <c r="AS68" s="1"/>
  <c r="AN68"/>
  <c r="AM68"/>
  <c r="AL68"/>
  <c r="AO68" s="1"/>
  <c r="AJ68"/>
  <c r="AI68"/>
  <c r="AU68" s="1"/>
  <c r="AH68"/>
  <c r="AK68" s="1"/>
  <c r="AF68"/>
  <c r="AE68"/>
  <c r="AD68"/>
  <c r="AG68" s="1"/>
  <c r="AB68"/>
  <c r="AA68"/>
  <c r="Z68"/>
  <c r="AC68" s="1"/>
  <c r="X68"/>
  <c r="W68"/>
  <c r="V68"/>
  <c r="Y68" s="1"/>
  <c r="T68"/>
  <c r="S68"/>
  <c r="R68"/>
  <c r="BB68" s="1"/>
  <c r="P68"/>
  <c r="O68"/>
  <c r="N68"/>
  <c r="AX68" s="1"/>
  <c r="L68"/>
  <c r="K68"/>
  <c r="J68"/>
  <c r="AT68" s="1"/>
  <c r="AR67"/>
  <c r="AQ67"/>
  <c r="AS67" s="1"/>
  <c r="AS66" s="1"/>
  <c r="AN67"/>
  <c r="AM67"/>
  <c r="AO67" s="1"/>
  <c r="AO66" s="1"/>
  <c r="AO65" s="1"/>
  <c r="AJ67"/>
  <c r="AI67"/>
  <c r="AU67" s="1"/>
  <c r="AH67"/>
  <c r="AK67" s="1"/>
  <c r="AF67"/>
  <c r="AE67"/>
  <c r="AD67"/>
  <c r="AG67" s="1"/>
  <c r="AG66" s="1"/>
  <c r="AG65" s="1"/>
  <c r="AB67"/>
  <c r="AA67"/>
  <c r="Z67"/>
  <c r="AC67" s="1"/>
  <c r="X67"/>
  <c r="W67"/>
  <c r="V67"/>
  <c r="Y67" s="1"/>
  <c r="Y66" s="1"/>
  <c r="Y65" s="1"/>
  <c r="T67"/>
  <c r="S67"/>
  <c r="R67"/>
  <c r="BB67" s="1"/>
  <c r="P67"/>
  <c r="O67"/>
  <c r="N67"/>
  <c r="AX67" s="1"/>
  <c r="L67"/>
  <c r="K67"/>
  <c r="J67"/>
  <c r="AT67" s="1"/>
  <c r="AR66"/>
  <c r="AP66"/>
  <c r="AN66"/>
  <c r="AL66"/>
  <c r="AJ66"/>
  <c r="AH66"/>
  <c r="AF66"/>
  <c r="AE66"/>
  <c r="AD66"/>
  <c r="AB66"/>
  <c r="AA66"/>
  <c r="Z66"/>
  <c r="X66"/>
  <c r="W66"/>
  <c r="V66"/>
  <c r="T66"/>
  <c r="S66"/>
  <c r="R66"/>
  <c r="BB66" s="1"/>
  <c r="P66"/>
  <c r="O66"/>
  <c r="N66"/>
  <c r="AX66" s="1"/>
  <c r="L66"/>
  <c r="K66"/>
  <c r="J66"/>
  <c r="AT66" s="1"/>
  <c r="AR65"/>
  <c r="AP65"/>
  <c r="AJ65"/>
  <c r="AJ86" s="1"/>
  <c r="AJ101" s="1"/>
  <c r="AH65"/>
  <c r="AF65"/>
  <c r="AB65"/>
  <c r="Z65"/>
  <c r="X65"/>
  <c r="V65"/>
  <c r="T65"/>
  <c r="R65"/>
  <c r="P65"/>
  <c r="N65"/>
  <c r="L65"/>
  <c r="J65"/>
  <c r="AT65" s="1"/>
  <c r="AR64"/>
  <c r="AQ64"/>
  <c r="AN64"/>
  <c r="AM64"/>
  <c r="AM61" s="1"/>
  <c r="AL64"/>
  <c r="AJ64"/>
  <c r="AI64"/>
  <c r="AH64"/>
  <c r="AF64"/>
  <c r="AE64"/>
  <c r="AE61" s="1"/>
  <c r="AB64"/>
  <c r="AA64"/>
  <c r="Z64"/>
  <c r="AC64" s="1"/>
  <c r="X64"/>
  <c r="W64"/>
  <c r="V64"/>
  <c r="Y64" s="1"/>
  <c r="T64"/>
  <c r="S64"/>
  <c r="R64"/>
  <c r="U64" s="1"/>
  <c r="P64"/>
  <c r="O64"/>
  <c r="N64"/>
  <c r="Q64" s="1"/>
  <c r="L64"/>
  <c r="K64"/>
  <c r="J64"/>
  <c r="M64" s="1"/>
  <c r="AR63"/>
  <c r="AQ63"/>
  <c r="AP63"/>
  <c r="AS63" s="1"/>
  <c r="AN63"/>
  <c r="AM63"/>
  <c r="AL63"/>
  <c r="AO63" s="1"/>
  <c r="AJ63"/>
  <c r="AJ61" s="1"/>
  <c r="AI63"/>
  <c r="AU63" s="1"/>
  <c r="AH63"/>
  <c r="AK63" s="1"/>
  <c r="AF63"/>
  <c r="AE63"/>
  <c r="AD63"/>
  <c r="AG63" s="1"/>
  <c r="AB63"/>
  <c r="AB61" s="1"/>
  <c r="AA63"/>
  <c r="Z63"/>
  <c r="AC63" s="1"/>
  <c r="X63"/>
  <c r="W63"/>
  <c r="V63"/>
  <c r="Y63" s="1"/>
  <c r="T63"/>
  <c r="T61" s="1"/>
  <c r="S63"/>
  <c r="R63"/>
  <c r="U63" s="1"/>
  <c r="BE63" s="1"/>
  <c r="P63"/>
  <c r="O63"/>
  <c r="N63"/>
  <c r="Q63" s="1"/>
  <c r="L63"/>
  <c r="L61" s="1"/>
  <c r="K63"/>
  <c r="J63"/>
  <c r="M63" s="1"/>
  <c r="AW63" s="1"/>
  <c r="AR62"/>
  <c r="AQ62"/>
  <c r="AP62"/>
  <c r="AS62" s="1"/>
  <c r="AN62"/>
  <c r="AN61" s="1"/>
  <c r="AM62"/>
  <c r="AL62"/>
  <c r="AO62" s="1"/>
  <c r="AJ62"/>
  <c r="AI62"/>
  <c r="AU62" s="1"/>
  <c r="AH62"/>
  <c r="AK62" s="1"/>
  <c r="AF62"/>
  <c r="AF61" s="1"/>
  <c r="AE62"/>
  <c r="AD62"/>
  <c r="AG62" s="1"/>
  <c r="AB62"/>
  <c r="AA62"/>
  <c r="Z62"/>
  <c r="AC62" s="1"/>
  <c r="X62"/>
  <c r="W62"/>
  <c r="V62"/>
  <c r="Y62" s="1"/>
  <c r="Y61" s="1"/>
  <c r="T62"/>
  <c r="S62"/>
  <c r="R62"/>
  <c r="U62" s="1"/>
  <c r="P62"/>
  <c r="O62"/>
  <c r="N62"/>
  <c r="Q62" s="1"/>
  <c r="L62"/>
  <c r="K62"/>
  <c r="J62"/>
  <c r="M62" s="1"/>
  <c r="AR61"/>
  <c r="AQ61"/>
  <c r="AP61"/>
  <c r="AL61"/>
  <c r="AH61"/>
  <c r="AD61"/>
  <c r="AA61"/>
  <c r="X61"/>
  <c r="W61"/>
  <c r="V61"/>
  <c r="S61"/>
  <c r="P61"/>
  <c r="O61"/>
  <c r="N61"/>
  <c r="K61"/>
  <c r="BE60"/>
  <c r="BB60"/>
  <c r="BA60"/>
  <c r="AX60"/>
  <c r="AW60"/>
  <c r="AU60"/>
  <c r="AT60"/>
  <c r="BB59"/>
  <c r="AX59"/>
  <c r="AT59"/>
  <c r="AR59"/>
  <c r="AQ59"/>
  <c r="AN59"/>
  <c r="AM59"/>
  <c r="AO59" s="1"/>
  <c r="AL59"/>
  <c r="AJ59"/>
  <c r="AI59"/>
  <c r="AU59" s="1"/>
  <c r="AH59"/>
  <c r="AF59"/>
  <c r="AE59"/>
  <c r="AG59" s="1"/>
  <c r="AD59"/>
  <c r="AB59"/>
  <c r="AA59"/>
  <c r="AC59" s="1"/>
  <c r="Z59"/>
  <c r="X59"/>
  <c r="W59"/>
  <c r="Y59" s="1"/>
  <c r="V59"/>
  <c r="T59"/>
  <c r="S59"/>
  <c r="U59" s="1"/>
  <c r="P59"/>
  <c r="O59"/>
  <c r="Q59" s="1"/>
  <c r="L59"/>
  <c r="K59"/>
  <c r="M59" s="1"/>
  <c r="J59"/>
  <c r="AU58"/>
  <c r="AR58"/>
  <c r="AQ58"/>
  <c r="AS58" s="1"/>
  <c r="AP58"/>
  <c r="AN58"/>
  <c r="AM58"/>
  <c r="AO58" s="1"/>
  <c r="AL58"/>
  <c r="AJ58"/>
  <c r="AI58"/>
  <c r="AK58" s="1"/>
  <c r="AH58"/>
  <c r="AF58"/>
  <c r="AE58"/>
  <c r="AG58" s="1"/>
  <c r="AD58"/>
  <c r="AB58"/>
  <c r="AA58"/>
  <c r="AC58" s="1"/>
  <c r="Z58"/>
  <c r="X58"/>
  <c r="W58"/>
  <c r="Y58" s="1"/>
  <c r="V58"/>
  <c r="T58"/>
  <c r="S58"/>
  <c r="U58" s="1"/>
  <c r="R58"/>
  <c r="BB58" s="1"/>
  <c r="P58"/>
  <c r="O58"/>
  <c r="Q58" s="1"/>
  <c r="BA58" s="1"/>
  <c r="N58"/>
  <c r="AX58" s="1"/>
  <c r="L58"/>
  <c r="K58"/>
  <c r="M58" s="1"/>
  <c r="J58"/>
  <c r="AT58" s="1"/>
  <c r="AU57"/>
  <c r="AR57"/>
  <c r="AQ57"/>
  <c r="AS57" s="1"/>
  <c r="AN57"/>
  <c r="AM57"/>
  <c r="AL57"/>
  <c r="AO57" s="1"/>
  <c r="AJ57"/>
  <c r="AI57"/>
  <c r="AH57"/>
  <c r="AK57" s="1"/>
  <c r="AF57"/>
  <c r="AE57"/>
  <c r="AD57"/>
  <c r="AG57" s="1"/>
  <c r="AB57"/>
  <c r="AA57"/>
  <c r="Z57"/>
  <c r="AC57" s="1"/>
  <c r="X57"/>
  <c r="W57"/>
  <c r="V57"/>
  <c r="Y57" s="1"/>
  <c r="T57"/>
  <c r="S57"/>
  <c r="R57"/>
  <c r="P57"/>
  <c r="O57"/>
  <c r="N57"/>
  <c r="L57"/>
  <c r="K57"/>
  <c r="J57"/>
  <c r="AR56"/>
  <c r="AQ56"/>
  <c r="AS56" s="1"/>
  <c r="AP56"/>
  <c r="AN56"/>
  <c r="AM56"/>
  <c r="AO56" s="1"/>
  <c r="AL56"/>
  <c r="AJ56"/>
  <c r="AI56"/>
  <c r="AU56" s="1"/>
  <c r="AH56"/>
  <c r="AF56"/>
  <c r="AE56"/>
  <c r="AG56" s="1"/>
  <c r="AD56"/>
  <c r="AB56"/>
  <c r="AA56"/>
  <c r="AC56" s="1"/>
  <c r="Z56"/>
  <c r="X56"/>
  <c r="W56"/>
  <c r="Y56" s="1"/>
  <c r="V56"/>
  <c r="T56"/>
  <c r="S56"/>
  <c r="U56" s="1"/>
  <c r="R56"/>
  <c r="BB56" s="1"/>
  <c r="P56"/>
  <c r="O56"/>
  <c r="Q56" s="1"/>
  <c r="BA56" s="1"/>
  <c r="N56"/>
  <c r="AX56" s="1"/>
  <c r="L56"/>
  <c r="K56"/>
  <c r="M56" s="1"/>
  <c r="J56"/>
  <c r="AT56" s="1"/>
  <c r="AU55"/>
  <c r="AR55"/>
  <c r="AQ55"/>
  <c r="AS55" s="1"/>
  <c r="AN55"/>
  <c r="AM55"/>
  <c r="AL55"/>
  <c r="AO55" s="1"/>
  <c r="AJ55"/>
  <c r="AI55"/>
  <c r="AH55"/>
  <c r="AK55" s="1"/>
  <c r="AF55"/>
  <c r="AE55"/>
  <c r="AG55" s="1"/>
  <c r="AB55"/>
  <c r="AA55"/>
  <c r="AC55" s="1"/>
  <c r="Z55"/>
  <c r="X55"/>
  <c r="W55"/>
  <c r="Y55" s="1"/>
  <c r="V55"/>
  <c r="T55"/>
  <c r="S55"/>
  <c r="U55" s="1"/>
  <c r="BE55" s="1"/>
  <c r="R55"/>
  <c r="BB55" s="1"/>
  <c r="P55"/>
  <c r="O55"/>
  <c r="Q55" s="1"/>
  <c r="BA55" s="1"/>
  <c r="N55"/>
  <c r="AX55" s="1"/>
  <c r="L55"/>
  <c r="K55"/>
  <c r="M55" s="1"/>
  <c r="J55"/>
  <c r="AT55" s="1"/>
  <c r="AR54"/>
  <c r="AQ54"/>
  <c r="AS54" s="1"/>
  <c r="AP54"/>
  <c r="AN54"/>
  <c r="AM54"/>
  <c r="AO54" s="1"/>
  <c r="AL54"/>
  <c r="AJ54"/>
  <c r="AI54"/>
  <c r="AU54" s="1"/>
  <c r="AH54"/>
  <c r="AF54"/>
  <c r="AE54"/>
  <c r="AG54" s="1"/>
  <c r="AD54"/>
  <c r="AB54"/>
  <c r="AA54"/>
  <c r="AC54" s="1"/>
  <c r="Z54"/>
  <c r="X54"/>
  <c r="W54"/>
  <c r="Y54" s="1"/>
  <c r="V54"/>
  <c r="T54"/>
  <c r="S54"/>
  <c r="U54" s="1"/>
  <c r="BE54" s="1"/>
  <c r="R54"/>
  <c r="BB54" s="1"/>
  <c r="P54"/>
  <c r="O54"/>
  <c r="Q54" s="1"/>
  <c r="N54"/>
  <c r="AX54" s="1"/>
  <c r="L54"/>
  <c r="K54"/>
  <c r="M54" s="1"/>
  <c r="J54"/>
  <c r="AT54" s="1"/>
  <c r="AU53"/>
  <c r="AS53"/>
  <c r="AR53"/>
  <c r="AN53"/>
  <c r="AL53"/>
  <c r="AO53" s="1"/>
  <c r="AJ53"/>
  <c r="AK53" s="1"/>
  <c r="AF53"/>
  <c r="AE53"/>
  <c r="AD53"/>
  <c r="AG53" s="1"/>
  <c r="AB53"/>
  <c r="AA53"/>
  <c r="Z53"/>
  <c r="AC53" s="1"/>
  <c r="X53"/>
  <c r="W53"/>
  <c r="V53"/>
  <c r="Y53" s="1"/>
  <c r="T53"/>
  <c r="S53"/>
  <c r="R53"/>
  <c r="BB53" s="1"/>
  <c r="P53"/>
  <c r="O53"/>
  <c r="N53"/>
  <c r="AX53" s="1"/>
  <c r="L53"/>
  <c r="K53"/>
  <c r="J53"/>
  <c r="AT53" s="1"/>
  <c r="AU52"/>
  <c r="AR52"/>
  <c r="AS52" s="1"/>
  <c r="AN52"/>
  <c r="AO52" s="1"/>
  <c r="AJ52"/>
  <c r="AK52" s="1"/>
  <c r="AF52"/>
  <c r="AE52"/>
  <c r="AD52"/>
  <c r="AG52" s="1"/>
  <c r="AB52"/>
  <c r="AA52"/>
  <c r="Z52"/>
  <c r="AC52" s="1"/>
  <c r="X52"/>
  <c r="W52"/>
  <c r="V52"/>
  <c r="Y52" s="1"/>
  <c r="T52"/>
  <c r="S52"/>
  <c r="R52"/>
  <c r="BB52" s="1"/>
  <c r="P52"/>
  <c r="O52"/>
  <c r="N52"/>
  <c r="AX52" s="1"/>
  <c r="L52"/>
  <c r="K52"/>
  <c r="J52"/>
  <c r="AT52" s="1"/>
  <c r="AR51"/>
  <c r="AQ51"/>
  <c r="AP51"/>
  <c r="AS51" s="1"/>
  <c r="AN51"/>
  <c r="AM51"/>
  <c r="AL51"/>
  <c r="AO51" s="1"/>
  <c r="AJ51"/>
  <c r="AI51"/>
  <c r="AU51" s="1"/>
  <c r="AH51"/>
  <c r="AK51" s="1"/>
  <c r="AF51"/>
  <c r="AE51"/>
  <c r="AD51"/>
  <c r="AG51" s="1"/>
  <c r="AB51"/>
  <c r="AA51"/>
  <c r="Z51"/>
  <c r="AC51" s="1"/>
  <c r="X51"/>
  <c r="W51"/>
  <c r="V51"/>
  <c r="Y51" s="1"/>
  <c r="T51"/>
  <c r="S51"/>
  <c r="R51"/>
  <c r="BB51" s="1"/>
  <c r="P51"/>
  <c r="O51"/>
  <c r="N51"/>
  <c r="AX51" s="1"/>
  <c r="L51"/>
  <c r="K51"/>
  <c r="J51"/>
  <c r="AT51" s="1"/>
  <c r="BB50"/>
  <c r="AX50"/>
  <c r="AT50"/>
  <c r="AR50"/>
  <c r="AQ50"/>
  <c r="AS50" s="1"/>
  <c r="AN50"/>
  <c r="AM50"/>
  <c r="AO50" s="1"/>
  <c r="AL50"/>
  <c r="AJ50"/>
  <c r="AI50"/>
  <c r="AK50" s="1"/>
  <c r="AH50"/>
  <c r="AF50"/>
  <c r="AE50"/>
  <c r="AG50" s="1"/>
  <c r="AD50"/>
  <c r="AB50"/>
  <c r="AA50"/>
  <c r="AC50" s="1"/>
  <c r="Z50"/>
  <c r="X50"/>
  <c r="W50"/>
  <c r="Y50" s="1"/>
  <c r="V50"/>
  <c r="T50"/>
  <c r="S50"/>
  <c r="U50" s="1"/>
  <c r="BE50" s="1"/>
  <c r="R50"/>
  <c r="P50"/>
  <c r="O50"/>
  <c r="Q50" s="1"/>
  <c r="N50"/>
  <c r="L50"/>
  <c r="K50"/>
  <c r="M50" s="1"/>
  <c r="AW50" s="1"/>
  <c r="J50"/>
  <c r="AU49"/>
  <c r="AR49"/>
  <c r="AQ49"/>
  <c r="AS49" s="1"/>
  <c r="AN49"/>
  <c r="AM49"/>
  <c r="AL49"/>
  <c r="AO49" s="1"/>
  <c r="AJ49"/>
  <c r="AI49"/>
  <c r="AK49" s="1"/>
  <c r="AF49"/>
  <c r="AE49"/>
  <c r="AG49" s="1"/>
  <c r="AD49"/>
  <c r="AB49"/>
  <c r="AA49"/>
  <c r="AC49" s="1"/>
  <c r="Z49"/>
  <c r="X49"/>
  <c r="W49"/>
  <c r="Y49" s="1"/>
  <c r="V49"/>
  <c r="T49"/>
  <c r="S49"/>
  <c r="U49" s="1"/>
  <c r="BE49" s="1"/>
  <c r="R49"/>
  <c r="BB49" s="1"/>
  <c r="P49"/>
  <c r="O49"/>
  <c r="Q49" s="1"/>
  <c r="N49"/>
  <c r="AX49" s="1"/>
  <c r="L49"/>
  <c r="K49"/>
  <c r="M49" s="1"/>
  <c r="AW49" s="1"/>
  <c r="J49"/>
  <c r="AT49" s="1"/>
  <c r="AU48"/>
  <c r="AR48"/>
  <c r="AQ48"/>
  <c r="AS48" s="1"/>
  <c r="AN48"/>
  <c r="AM48"/>
  <c r="AL48"/>
  <c r="AO48" s="1"/>
  <c r="AJ48"/>
  <c r="AI48"/>
  <c r="AK48" s="1"/>
  <c r="AF48"/>
  <c r="AE48"/>
  <c r="AG48" s="1"/>
  <c r="AD48"/>
  <c r="AB48"/>
  <c r="AA48"/>
  <c r="AC48" s="1"/>
  <c r="Z48"/>
  <c r="X48"/>
  <c r="W48"/>
  <c r="Y48" s="1"/>
  <c r="V48"/>
  <c r="T48"/>
  <c r="S48"/>
  <c r="U48" s="1"/>
  <c r="BE48" s="1"/>
  <c r="R48"/>
  <c r="BB48" s="1"/>
  <c r="P48"/>
  <c r="O48"/>
  <c r="Q48" s="1"/>
  <c r="N48"/>
  <c r="AX48" s="1"/>
  <c r="L48"/>
  <c r="K48"/>
  <c r="M48" s="1"/>
  <c r="AW48" s="1"/>
  <c r="J48"/>
  <c r="AT48" s="1"/>
  <c r="BB47"/>
  <c r="AU47"/>
  <c r="AS47"/>
  <c r="AR47"/>
  <c r="AN47"/>
  <c r="AM47"/>
  <c r="AO47" s="1"/>
  <c r="AJ47"/>
  <c r="AI47"/>
  <c r="AK47" s="1"/>
  <c r="AF47"/>
  <c r="AE47"/>
  <c r="AG47" s="1"/>
  <c r="AB47"/>
  <c r="AA47"/>
  <c r="Z47"/>
  <c r="AX47" s="1"/>
  <c r="X47"/>
  <c r="X44" s="1"/>
  <c r="W47"/>
  <c r="V47"/>
  <c r="AT47" s="1"/>
  <c r="T47"/>
  <c r="T44" s="1"/>
  <c r="S47"/>
  <c r="U47" s="1"/>
  <c r="BE47" s="1"/>
  <c r="P47"/>
  <c r="O47"/>
  <c r="Q47" s="1"/>
  <c r="L47"/>
  <c r="L44" s="1"/>
  <c r="K47"/>
  <c r="M47" s="1"/>
  <c r="BB46"/>
  <c r="AU46"/>
  <c r="AS46"/>
  <c r="AR46"/>
  <c r="AN46"/>
  <c r="AM46"/>
  <c r="AO46" s="1"/>
  <c r="AJ46"/>
  <c r="AI46"/>
  <c r="AK46" s="1"/>
  <c r="AF46"/>
  <c r="AE46"/>
  <c r="AG46" s="1"/>
  <c r="BE46" s="1"/>
  <c r="AB46"/>
  <c r="AB44" s="1"/>
  <c r="AA46"/>
  <c r="AC46" s="1"/>
  <c r="X46"/>
  <c r="W46"/>
  <c r="Y46" s="1"/>
  <c r="U46"/>
  <c r="O46"/>
  <c r="N46"/>
  <c r="Q46" s="1"/>
  <c r="BA46" s="1"/>
  <c r="K46"/>
  <c r="J46"/>
  <c r="AT46" s="1"/>
  <c r="AU45"/>
  <c r="AR45"/>
  <c r="AQ45"/>
  <c r="AS45" s="1"/>
  <c r="AN45"/>
  <c r="AN44" s="1"/>
  <c r="AM45"/>
  <c r="AL45"/>
  <c r="AO45" s="1"/>
  <c r="AO44" s="1"/>
  <c r="AJ45"/>
  <c r="AJ44" s="1"/>
  <c r="AI45"/>
  <c r="AH45"/>
  <c r="AK45" s="1"/>
  <c r="AF45"/>
  <c r="AF44" s="1"/>
  <c r="AE45"/>
  <c r="AG45" s="1"/>
  <c r="AB45"/>
  <c r="AA45"/>
  <c r="AC45" s="1"/>
  <c r="Z45"/>
  <c r="X45"/>
  <c r="W45"/>
  <c r="Y45" s="1"/>
  <c r="V45"/>
  <c r="T45"/>
  <c r="S45"/>
  <c r="U45" s="1"/>
  <c r="R45"/>
  <c r="BB45" s="1"/>
  <c r="P45"/>
  <c r="O45"/>
  <c r="Q45" s="1"/>
  <c r="N45"/>
  <c r="AX45" s="1"/>
  <c r="L45"/>
  <c r="K45"/>
  <c r="M45" s="1"/>
  <c r="J45"/>
  <c r="AT45" s="1"/>
  <c r="AR44"/>
  <c r="AQ44"/>
  <c r="AP44"/>
  <c r="AM44"/>
  <c r="AI44"/>
  <c r="AU44" s="1"/>
  <c r="AE44"/>
  <c r="AD44"/>
  <c r="AA44"/>
  <c r="W44"/>
  <c r="S44"/>
  <c r="BC44" s="1"/>
  <c r="R44"/>
  <c r="BB44" s="1"/>
  <c r="P44"/>
  <c r="O44"/>
  <c r="AY44" s="1"/>
  <c r="K44"/>
  <c r="J44"/>
  <c r="AR43"/>
  <c r="AQ43"/>
  <c r="AS43" s="1"/>
  <c r="AP43"/>
  <c r="AN43"/>
  <c r="AM43"/>
  <c r="AO43" s="1"/>
  <c r="AL43"/>
  <c r="AJ43"/>
  <c r="AI43"/>
  <c r="AU43" s="1"/>
  <c r="AH43"/>
  <c r="AF43"/>
  <c r="AE43"/>
  <c r="AG43" s="1"/>
  <c r="AD43"/>
  <c r="AB43"/>
  <c r="AA43"/>
  <c r="AC43" s="1"/>
  <c r="Z43"/>
  <c r="X43"/>
  <c r="W43"/>
  <c r="Y43" s="1"/>
  <c r="V43"/>
  <c r="T43"/>
  <c r="S43"/>
  <c r="U43" s="1"/>
  <c r="R43"/>
  <c r="BB43" s="1"/>
  <c r="P43"/>
  <c r="O43"/>
  <c r="Q43" s="1"/>
  <c r="BA43" s="1"/>
  <c r="N43"/>
  <c r="AX43" s="1"/>
  <c r="L43"/>
  <c r="K43"/>
  <c r="M43" s="1"/>
  <c r="J43"/>
  <c r="AT43" s="1"/>
  <c r="AR42"/>
  <c r="AQ42"/>
  <c r="AS42" s="1"/>
  <c r="AP42"/>
  <c r="AN42"/>
  <c r="AM42"/>
  <c r="AO42" s="1"/>
  <c r="AL42"/>
  <c r="AJ42"/>
  <c r="AI42"/>
  <c r="AU42" s="1"/>
  <c r="AH42"/>
  <c r="AF42"/>
  <c r="AE42"/>
  <c r="AG42" s="1"/>
  <c r="AD42"/>
  <c r="AB42"/>
  <c r="AA42"/>
  <c r="AC42" s="1"/>
  <c r="Z42"/>
  <c r="X42"/>
  <c r="W42"/>
  <c r="Y42" s="1"/>
  <c r="V42"/>
  <c r="T42"/>
  <c r="S42"/>
  <c r="U42" s="1"/>
  <c r="BE42" s="1"/>
  <c r="R42"/>
  <c r="BB42" s="1"/>
  <c r="P42"/>
  <c r="O42"/>
  <c r="Q42" s="1"/>
  <c r="N42"/>
  <c r="AX42" s="1"/>
  <c r="L42"/>
  <c r="K42"/>
  <c r="M42" s="1"/>
  <c r="J42"/>
  <c r="AT42" s="1"/>
  <c r="AR41"/>
  <c r="AQ41"/>
  <c r="AS41" s="1"/>
  <c r="AP41"/>
  <c r="AN41"/>
  <c r="AM41"/>
  <c r="AO41" s="1"/>
  <c r="AL41"/>
  <c r="AJ41"/>
  <c r="AI41"/>
  <c r="AU41" s="1"/>
  <c r="AH41"/>
  <c r="AF41"/>
  <c r="AE41"/>
  <c r="AG41" s="1"/>
  <c r="AD41"/>
  <c r="AB41"/>
  <c r="AA41"/>
  <c r="AC41" s="1"/>
  <c r="Z41"/>
  <c r="X41"/>
  <c r="W41"/>
  <c r="Y41" s="1"/>
  <c r="V41"/>
  <c r="T41"/>
  <c r="S41"/>
  <c r="U41" s="1"/>
  <c r="R41"/>
  <c r="BB41" s="1"/>
  <c r="P41"/>
  <c r="O41"/>
  <c r="Q41" s="1"/>
  <c r="BA41" s="1"/>
  <c r="N41"/>
  <c r="AX41" s="1"/>
  <c r="L41"/>
  <c r="K41"/>
  <c r="M41" s="1"/>
  <c r="J41"/>
  <c r="AT41" s="1"/>
  <c r="AR40"/>
  <c r="AQ40"/>
  <c r="AS40" s="1"/>
  <c r="AP40"/>
  <c r="AN40"/>
  <c r="AM40"/>
  <c r="AO40" s="1"/>
  <c r="AL40"/>
  <c r="AJ40"/>
  <c r="AI40"/>
  <c r="AU40" s="1"/>
  <c r="AH40"/>
  <c r="AF40"/>
  <c r="AE40"/>
  <c r="AG40" s="1"/>
  <c r="AD40"/>
  <c r="AB40"/>
  <c r="AA40"/>
  <c r="AC40" s="1"/>
  <c r="Z40"/>
  <c r="X40"/>
  <c r="W40"/>
  <c r="Y40" s="1"/>
  <c r="V40"/>
  <c r="T40"/>
  <c r="S40"/>
  <c r="U40" s="1"/>
  <c r="BE40" s="1"/>
  <c r="R40"/>
  <c r="BB40" s="1"/>
  <c r="P40"/>
  <c r="O40"/>
  <c r="Q40" s="1"/>
  <c r="N40"/>
  <c r="AX40" s="1"/>
  <c r="L40"/>
  <c r="K40"/>
  <c r="M40" s="1"/>
  <c r="J40"/>
  <c r="AT40" s="1"/>
  <c r="AR39"/>
  <c r="AQ39"/>
  <c r="AS39" s="1"/>
  <c r="AP39"/>
  <c r="AN39"/>
  <c r="AM39"/>
  <c r="AO39" s="1"/>
  <c r="AL39"/>
  <c r="AJ39"/>
  <c r="AI39"/>
  <c r="AU39" s="1"/>
  <c r="AH39"/>
  <c r="AF39"/>
  <c r="AE39"/>
  <c r="AG39" s="1"/>
  <c r="AG38" s="1"/>
  <c r="AD39"/>
  <c r="AB39"/>
  <c r="AA39"/>
  <c r="AC39" s="1"/>
  <c r="Z39"/>
  <c r="X39"/>
  <c r="W39"/>
  <c r="Y39" s="1"/>
  <c r="Y38" s="1"/>
  <c r="V39"/>
  <c r="T39"/>
  <c r="S39"/>
  <c r="U39" s="1"/>
  <c r="R39"/>
  <c r="BB39" s="1"/>
  <c r="P39"/>
  <c r="O39"/>
  <c r="Q39" s="1"/>
  <c r="N39"/>
  <c r="AX39" s="1"/>
  <c r="L39"/>
  <c r="K39"/>
  <c r="M39" s="1"/>
  <c r="J39"/>
  <c r="AT39" s="1"/>
  <c r="AR38"/>
  <c r="AQ38"/>
  <c r="AS38" s="1"/>
  <c r="AN38"/>
  <c r="AM38"/>
  <c r="AO38" s="1"/>
  <c r="AJ38"/>
  <c r="AI38"/>
  <c r="AU38" s="1"/>
  <c r="AH38"/>
  <c r="AF38"/>
  <c r="AE38"/>
  <c r="AD38"/>
  <c r="AB38"/>
  <c r="AA38"/>
  <c r="Z38"/>
  <c r="X38"/>
  <c r="W38"/>
  <c r="V38"/>
  <c r="T38"/>
  <c r="S38"/>
  <c r="R38"/>
  <c r="BB38" s="1"/>
  <c r="P38"/>
  <c r="O38"/>
  <c r="N38"/>
  <c r="AX38" s="1"/>
  <c r="L38"/>
  <c r="K38"/>
  <c r="J38"/>
  <c r="AT38" s="1"/>
  <c r="AU37"/>
  <c r="AR37"/>
  <c r="AQ37"/>
  <c r="AS37" s="1"/>
  <c r="AN37"/>
  <c r="AM37"/>
  <c r="AL37"/>
  <c r="AO37" s="1"/>
  <c r="AJ37"/>
  <c r="AI37"/>
  <c r="AH37"/>
  <c r="AK37" s="1"/>
  <c r="AF37"/>
  <c r="AE37"/>
  <c r="AD37"/>
  <c r="AG37" s="1"/>
  <c r="AB37"/>
  <c r="AA37"/>
  <c r="Z37"/>
  <c r="AC37" s="1"/>
  <c r="X37"/>
  <c r="W37"/>
  <c r="V37"/>
  <c r="Y37" s="1"/>
  <c r="T37"/>
  <c r="S37"/>
  <c r="R37"/>
  <c r="BB37" s="1"/>
  <c r="P37"/>
  <c r="O37"/>
  <c r="N37"/>
  <c r="AX37" s="1"/>
  <c r="L37"/>
  <c r="K37"/>
  <c r="J37"/>
  <c r="AT37" s="1"/>
  <c r="AR36"/>
  <c r="AQ36"/>
  <c r="AP36"/>
  <c r="AS36" s="1"/>
  <c r="AN36"/>
  <c r="AN34" s="1"/>
  <c r="AN27" s="1"/>
  <c r="AN18" s="1"/>
  <c r="AM36"/>
  <c r="AL36"/>
  <c r="AO36" s="1"/>
  <c r="AJ36"/>
  <c r="AI36"/>
  <c r="AU36" s="1"/>
  <c r="AH36"/>
  <c r="AK36" s="1"/>
  <c r="AF36"/>
  <c r="AF34" s="1"/>
  <c r="AF27" s="1"/>
  <c r="AF18" s="1"/>
  <c r="AE36"/>
  <c r="AD36"/>
  <c r="AG36" s="1"/>
  <c r="AB36"/>
  <c r="AB34" s="1"/>
  <c r="AB27" s="1"/>
  <c r="AB18" s="1"/>
  <c r="AA36"/>
  <c r="Z36"/>
  <c r="AC36" s="1"/>
  <c r="X36"/>
  <c r="X34" s="1"/>
  <c r="X27" s="1"/>
  <c r="X18" s="1"/>
  <c r="W36"/>
  <c r="V36"/>
  <c r="Y36" s="1"/>
  <c r="T36"/>
  <c r="T34" s="1"/>
  <c r="T27" s="1"/>
  <c r="T18" s="1"/>
  <c r="S36"/>
  <c r="R36"/>
  <c r="BB36" s="1"/>
  <c r="P36"/>
  <c r="P34" s="1"/>
  <c r="P27" s="1"/>
  <c r="P18" s="1"/>
  <c r="O36"/>
  <c r="N36"/>
  <c r="AX36" s="1"/>
  <c r="L36"/>
  <c r="L34" s="1"/>
  <c r="L27" s="1"/>
  <c r="L18" s="1"/>
  <c r="K36"/>
  <c r="J36"/>
  <c r="AT36" s="1"/>
  <c r="BB35"/>
  <c r="AX35"/>
  <c r="AT35"/>
  <c r="AR35"/>
  <c r="AR34" s="1"/>
  <c r="AR27" s="1"/>
  <c r="AR18" s="1"/>
  <c r="AQ35"/>
  <c r="AS35" s="1"/>
  <c r="AS34" s="1"/>
  <c r="AN35"/>
  <c r="AM35"/>
  <c r="AO35" s="1"/>
  <c r="AO34" s="1"/>
  <c r="AJ35"/>
  <c r="AJ34" s="1"/>
  <c r="AJ27" s="1"/>
  <c r="AJ18" s="1"/>
  <c r="AI35"/>
  <c r="AU35" s="1"/>
  <c r="AF35"/>
  <c r="AE35"/>
  <c r="AG35" s="1"/>
  <c r="AG34" s="1"/>
  <c r="AD35"/>
  <c r="AB35"/>
  <c r="AA35"/>
  <c r="AC35" s="1"/>
  <c r="Z35"/>
  <c r="X35"/>
  <c r="W35"/>
  <c r="Y35" s="1"/>
  <c r="Y34" s="1"/>
  <c r="V35"/>
  <c r="T35"/>
  <c r="S35"/>
  <c r="U35" s="1"/>
  <c r="R35"/>
  <c r="P35"/>
  <c r="O35"/>
  <c r="Q35" s="1"/>
  <c r="N35"/>
  <c r="L35"/>
  <c r="K35"/>
  <c r="M35" s="1"/>
  <c r="J35"/>
  <c r="AQ34"/>
  <c r="AM34"/>
  <c r="AI34"/>
  <c r="AU34" s="1"/>
  <c r="AE34"/>
  <c r="AA34"/>
  <c r="W34"/>
  <c r="S34"/>
  <c r="O34"/>
  <c r="K34"/>
  <c r="AR33"/>
  <c r="AQ33"/>
  <c r="AS33" s="1"/>
  <c r="AN33"/>
  <c r="AM33"/>
  <c r="AO33" s="1"/>
  <c r="AJ33"/>
  <c r="AI33"/>
  <c r="AU33" s="1"/>
  <c r="AH33"/>
  <c r="AF33"/>
  <c r="AE33"/>
  <c r="AG33" s="1"/>
  <c r="AD33"/>
  <c r="AB33"/>
  <c r="AA33"/>
  <c r="AC33" s="1"/>
  <c r="Z33"/>
  <c r="X33"/>
  <c r="W33"/>
  <c r="Y33" s="1"/>
  <c r="V33"/>
  <c r="T33"/>
  <c r="S33"/>
  <c r="U33" s="1"/>
  <c r="R33"/>
  <c r="BB33" s="1"/>
  <c r="P33"/>
  <c r="O33"/>
  <c r="Q33" s="1"/>
  <c r="BA33" s="1"/>
  <c r="N33"/>
  <c r="AX33" s="1"/>
  <c r="L33"/>
  <c r="K33"/>
  <c r="M33" s="1"/>
  <c r="J33"/>
  <c r="AT33" s="1"/>
  <c r="AR32"/>
  <c r="AQ32"/>
  <c r="AS32" s="1"/>
  <c r="AS31" s="1"/>
  <c r="AP32"/>
  <c r="AN32"/>
  <c r="AM32"/>
  <c r="AO32" s="1"/>
  <c r="AO31" s="1"/>
  <c r="AL32"/>
  <c r="AJ32"/>
  <c r="AI32"/>
  <c r="AU32" s="1"/>
  <c r="AH32"/>
  <c r="AF32"/>
  <c r="AE32"/>
  <c r="AG32" s="1"/>
  <c r="AD32"/>
  <c r="AB32"/>
  <c r="AA32"/>
  <c r="AC32" s="1"/>
  <c r="AC31" s="1"/>
  <c r="Z32"/>
  <c r="X32"/>
  <c r="W32"/>
  <c r="Y32" s="1"/>
  <c r="V32"/>
  <c r="T32"/>
  <c r="S32"/>
  <c r="U32" s="1"/>
  <c r="R32"/>
  <c r="BB32" s="1"/>
  <c r="P32"/>
  <c r="O32"/>
  <c r="Q32" s="1"/>
  <c r="N32"/>
  <c r="AX32" s="1"/>
  <c r="L32"/>
  <c r="K32"/>
  <c r="M32" s="1"/>
  <c r="J32"/>
  <c r="AT32" s="1"/>
  <c r="AR31"/>
  <c r="AQ31"/>
  <c r="AN31"/>
  <c r="AJ31"/>
  <c r="AI31"/>
  <c r="AU31" s="1"/>
  <c r="AH31"/>
  <c r="AF31"/>
  <c r="AE31"/>
  <c r="AD31"/>
  <c r="AB31"/>
  <c r="AA31"/>
  <c r="Z31"/>
  <c r="X31"/>
  <c r="W31"/>
  <c r="V31"/>
  <c r="T31"/>
  <c r="S31"/>
  <c r="R31"/>
  <c r="BB31" s="1"/>
  <c r="P31"/>
  <c r="O31"/>
  <c r="N31"/>
  <c r="AX31" s="1"/>
  <c r="L31"/>
  <c r="K31"/>
  <c r="J31"/>
  <c r="AT31" s="1"/>
  <c r="AR30"/>
  <c r="AQ30"/>
  <c r="AS30" s="1"/>
  <c r="AP30"/>
  <c r="AN30"/>
  <c r="AM30"/>
  <c r="AO30" s="1"/>
  <c r="AL30"/>
  <c r="AJ30"/>
  <c r="AI30"/>
  <c r="AU30" s="1"/>
  <c r="AH30"/>
  <c r="AF30"/>
  <c r="AE30"/>
  <c r="AG30" s="1"/>
  <c r="AD30"/>
  <c r="AB30"/>
  <c r="AA30"/>
  <c r="AC30" s="1"/>
  <c r="Z30"/>
  <c r="X30"/>
  <c r="W30"/>
  <c r="Y30" s="1"/>
  <c r="V30"/>
  <c r="T30"/>
  <c r="S30"/>
  <c r="U30" s="1"/>
  <c r="R30"/>
  <c r="BB30" s="1"/>
  <c r="P30"/>
  <c r="O30"/>
  <c r="Q30" s="1"/>
  <c r="BA30" s="1"/>
  <c r="N30"/>
  <c r="AX30" s="1"/>
  <c r="L30"/>
  <c r="K30"/>
  <c r="M30" s="1"/>
  <c r="J30"/>
  <c r="AT30" s="1"/>
  <c r="AR29"/>
  <c r="AQ29"/>
  <c r="AS29" s="1"/>
  <c r="AS28" s="1"/>
  <c r="AS27" s="1"/>
  <c r="AN29"/>
  <c r="AM29"/>
  <c r="AO29" s="1"/>
  <c r="AO28" s="1"/>
  <c r="AO27" s="1"/>
  <c r="AJ29"/>
  <c r="AI29"/>
  <c r="AU29" s="1"/>
  <c r="AF29"/>
  <c r="AE29"/>
  <c r="AD29"/>
  <c r="AG29" s="1"/>
  <c r="AB29"/>
  <c r="AA29"/>
  <c r="Z29"/>
  <c r="AC29" s="1"/>
  <c r="AC28" s="1"/>
  <c r="X29"/>
  <c r="W29"/>
  <c r="V29"/>
  <c r="Y29" s="1"/>
  <c r="T29"/>
  <c r="S29"/>
  <c r="R29"/>
  <c r="BB29" s="1"/>
  <c r="P29"/>
  <c r="O29"/>
  <c r="N29"/>
  <c r="AX29" s="1"/>
  <c r="L29"/>
  <c r="K29"/>
  <c r="J29"/>
  <c r="AT29" s="1"/>
  <c r="AR28"/>
  <c r="AP28"/>
  <c r="AN28"/>
  <c r="AL28"/>
  <c r="AJ28"/>
  <c r="AH28"/>
  <c r="AF28"/>
  <c r="AD28"/>
  <c r="AB28"/>
  <c r="Z28"/>
  <c r="X28"/>
  <c r="V28"/>
  <c r="T28"/>
  <c r="R28"/>
  <c r="BB28" s="1"/>
  <c r="P28"/>
  <c r="N28"/>
  <c r="AX28" s="1"/>
  <c r="L28"/>
  <c r="J28"/>
  <c r="AT28" s="1"/>
  <c r="BB26"/>
  <c r="AX26"/>
  <c r="AT26"/>
  <c r="AR26"/>
  <c r="AQ26"/>
  <c r="AS26" s="1"/>
  <c r="AN26"/>
  <c r="AM26"/>
  <c r="AO26" s="1"/>
  <c r="AJ26"/>
  <c r="AI26"/>
  <c r="AU26" s="1"/>
  <c r="AF26"/>
  <c r="AE26"/>
  <c r="AG26" s="1"/>
  <c r="AD26"/>
  <c r="AB26"/>
  <c r="AA26"/>
  <c r="AC26" s="1"/>
  <c r="Z26"/>
  <c r="X26"/>
  <c r="W26"/>
  <c r="Y26" s="1"/>
  <c r="V26"/>
  <c r="T26"/>
  <c r="S26"/>
  <c r="U26" s="1"/>
  <c r="BE26" s="1"/>
  <c r="R26"/>
  <c r="P26"/>
  <c r="O26"/>
  <c r="Q26" s="1"/>
  <c r="N26"/>
  <c r="L26"/>
  <c r="K26"/>
  <c r="M26" s="1"/>
  <c r="J26"/>
  <c r="AR25"/>
  <c r="AQ25"/>
  <c r="AS25" s="1"/>
  <c r="AP25"/>
  <c r="AN25"/>
  <c r="AM25"/>
  <c r="AO25" s="1"/>
  <c r="AL25"/>
  <c r="AJ25"/>
  <c r="AI25"/>
  <c r="AU25" s="1"/>
  <c r="AH25"/>
  <c r="AF25"/>
  <c r="AE25"/>
  <c r="AG25" s="1"/>
  <c r="AD25"/>
  <c r="AB25"/>
  <c r="AA25"/>
  <c r="AC25" s="1"/>
  <c r="Z25"/>
  <c r="X25"/>
  <c r="W25"/>
  <c r="Y25" s="1"/>
  <c r="V25"/>
  <c r="T25"/>
  <c r="S25"/>
  <c r="U25" s="1"/>
  <c r="R25"/>
  <c r="BB25" s="1"/>
  <c r="P25"/>
  <c r="O25"/>
  <c r="Q25" s="1"/>
  <c r="BA25" s="1"/>
  <c r="N25"/>
  <c r="AX25" s="1"/>
  <c r="L25"/>
  <c r="K25"/>
  <c r="M25" s="1"/>
  <c r="J25"/>
  <c r="AT25" s="1"/>
  <c r="AR24"/>
  <c r="AQ24"/>
  <c r="AS24" s="1"/>
  <c r="AP24"/>
  <c r="AN24"/>
  <c r="AM24"/>
  <c r="AO24" s="1"/>
  <c r="AL24"/>
  <c r="AJ24"/>
  <c r="AI24"/>
  <c r="AU24" s="1"/>
  <c r="AH24"/>
  <c r="AF24"/>
  <c r="AE24"/>
  <c r="AG24" s="1"/>
  <c r="AD24"/>
  <c r="AB24"/>
  <c r="AA24"/>
  <c r="AC24" s="1"/>
  <c r="Z24"/>
  <c r="X24"/>
  <c r="W24"/>
  <c r="Y24" s="1"/>
  <c r="V24"/>
  <c r="T24"/>
  <c r="S24"/>
  <c r="U24" s="1"/>
  <c r="BE24" s="1"/>
  <c r="R24"/>
  <c r="BB24" s="1"/>
  <c r="P24"/>
  <c r="O24"/>
  <c r="Q24" s="1"/>
  <c r="N24"/>
  <c r="AX24" s="1"/>
  <c r="L24"/>
  <c r="K24"/>
  <c r="M24" s="1"/>
  <c r="J24"/>
  <c r="AT24" s="1"/>
  <c r="AR23"/>
  <c r="AQ23"/>
  <c r="AS23" s="1"/>
  <c r="AN23"/>
  <c r="AM23"/>
  <c r="AO23" s="1"/>
  <c r="AJ23"/>
  <c r="AI23"/>
  <c r="AU23" s="1"/>
  <c r="AH23"/>
  <c r="AF23"/>
  <c r="AE23"/>
  <c r="AG23" s="1"/>
  <c r="AG22" s="1"/>
  <c r="AD23"/>
  <c r="AB23"/>
  <c r="AA23"/>
  <c r="AC23" s="1"/>
  <c r="Z23"/>
  <c r="X23"/>
  <c r="W23"/>
  <c r="Y23" s="1"/>
  <c r="Y22" s="1"/>
  <c r="V23"/>
  <c r="T23"/>
  <c r="S23"/>
  <c r="U23" s="1"/>
  <c r="R23"/>
  <c r="BB23" s="1"/>
  <c r="P23"/>
  <c r="O23"/>
  <c r="Q23" s="1"/>
  <c r="N23"/>
  <c r="AX23" s="1"/>
  <c r="L23"/>
  <c r="K23"/>
  <c r="M23" s="1"/>
  <c r="J23"/>
  <c r="AT23" s="1"/>
  <c r="AR22"/>
  <c r="AQ22"/>
  <c r="AN22"/>
  <c r="AJ22"/>
  <c r="AI22"/>
  <c r="AU22" s="1"/>
  <c r="AH22"/>
  <c r="AF22"/>
  <c r="AE22"/>
  <c r="AD22"/>
  <c r="AB22"/>
  <c r="AA22"/>
  <c r="Z22"/>
  <c r="X22"/>
  <c r="W22"/>
  <c r="V22"/>
  <c r="T22"/>
  <c r="S22"/>
  <c r="R22"/>
  <c r="BB22" s="1"/>
  <c r="P22"/>
  <c r="O22"/>
  <c r="N22"/>
  <c r="AX22" s="1"/>
  <c r="L22"/>
  <c r="K22"/>
  <c r="J22"/>
  <c r="AT22" s="1"/>
  <c r="AU21"/>
  <c r="AR21"/>
  <c r="AQ21"/>
  <c r="AS21" s="1"/>
  <c r="AS20" s="1"/>
  <c r="AS19" s="1"/>
  <c r="AN21"/>
  <c r="AM21"/>
  <c r="AL21"/>
  <c r="AO21" s="1"/>
  <c r="AO20" s="1"/>
  <c r="AO19" s="1"/>
  <c r="AJ21"/>
  <c r="AI21"/>
  <c r="AH21"/>
  <c r="AK21" s="1"/>
  <c r="AK20" s="1"/>
  <c r="AK19" s="1"/>
  <c r="AF21"/>
  <c r="AE21"/>
  <c r="AD21"/>
  <c r="AG21" s="1"/>
  <c r="AG20" s="1"/>
  <c r="AG19" s="1"/>
  <c r="AB21"/>
  <c r="AA21"/>
  <c r="Z21"/>
  <c r="AC21" s="1"/>
  <c r="AC20" s="1"/>
  <c r="AC19" s="1"/>
  <c r="X21"/>
  <c r="W21"/>
  <c r="V21"/>
  <c r="Y21" s="1"/>
  <c r="Y20" s="1"/>
  <c r="Y19" s="1"/>
  <c r="T21"/>
  <c r="S21"/>
  <c r="R21"/>
  <c r="BB21" s="1"/>
  <c r="P21"/>
  <c r="O21"/>
  <c r="N21"/>
  <c r="AX21" s="1"/>
  <c r="L21"/>
  <c r="K21"/>
  <c r="J21"/>
  <c r="AT21" s="1"/>
  <c r="AR20"/>
  <c r="AP20"/>
  <c r="AN20"/>
  <c r="AM20"/>
  <c r="AL20"/>
  <c r="AJ20"/>
  <c r="AI20"/>
  <c r="AU20" s="1"/>
  <c r="AH20"/>
  <c r="AF20"/>
  <c r="AE20"/>
  <c r="AD20"/>
  <c r="AB20"/>
  <c r="AA20"/>
  <c r="Z20"/>
  <c r="X20"/>
  <c r="W20"/>
  <c r="V20"/>
  <c r="T20"/>
  <c r="S20"/>
  <c r="R20"/>
  <c r="BB20" s="1"/>
  <c r="P20"/>
  <c r="O20"/>
  <c r="N20"/>
  <c r="AX20" s="1"/>
  <c r="L20"/>
  <c r="K20"/>
  <c r="J20"/>
  <c r="AT20" s="1"/>
  <c r="AR19"/>
  <c r="AP19"/>
  <c r="AN19"/>
  <c r="AM19"/>
  <c r="AL19"/>
  <c r="AJ19"/>
  <c r="AI19"/>
  <c r="AU19" s="1"/>
  <c r="AH19"/>
  <c r="AF19"/>
  <c r="AE19"/>
  <c r="AD19"/>
  <c r="AB19"/>
  <c r="AA19"/>
  <c r="Z19"/>
  <c r="X19"/>
  <c r="W19"/>
  <c r="V19"/>
  <c r="T19"/>
  <c r="S19"/>
  <c r="R19"/>
  <c r="BB19" s="1"/>
  <c r="P19"/>
  <c r="O19"/>
  <c r="N19"/>
  <c r="AX19" s="1"/>
  <c r="L19"/>
  <c r="K19"/>
  <c r="J19"/>
  <c r="AT19" s="1"/>
  <c r="AR17"/>
  <c r="AQ17"/>
  <c r="AS17" s="1"/>
  <c r="AN17"/>
  <c r="AM17"/>
  <c r="AO17" s="1"/>
  <c r="AL17"/>
  <c r="AJ17"/>
  <c r="AI17"/>
  <c r="AU17" s="1"/>
  <c r="AF17"/>
  <c r="AG17" s="1"/>
  <c r="AB17"/>
  <c r="AA17"/>
  <c r="Z17"/>
  <c r="AC17" s="1"/>
  <c r="X17"/>
  <c r="W17"/>
  <c r="V17"/>
  <c r="Y17" s="1"/>
  <c r="T17"/>
  <c r="S17"/>
  <c r="R17"/>
  <c r="P17"/>
  <c r="O17"/>
  <c r="N17"/>
  <c r="L17"/>
  <c r="K17"/>
  <c r="J17"/>
  <c r="BB16"/>
  <c r="AX16"/>
  <c r="AT16"/>
  <c r="AR16"/>
  <c r="AQ16"/>
  <c r="AN16"/>
  <c r="AM16"/>
  <c r="AO16" s="1"/>
  <c r="AL16"/>
  <c r="AJ16"/>
  <c r="AI16"/>
  <c r="AU16" s="1"/>
  <c r="AH16"/>
  <c r="AF16"/>
  <c r="AE16"/>
  <c r="AG16" s="1"/>
  <c r="AD16"/>
  <c r="AB16"/>
  <c r="AA16"/>
  <c r="AC16" s="1"/>
  <c r="Z16"/>
  <c r="X16"/>
  <c r="W16"/>
  <c r="Y16" s="1"/>
  <c r="V16"/>
  <c r="T16"/>
  <c r="S16"/>
  <c r="U16" s="1"/>
  <c r="R16"/>
  <c r="P16"/>
  <c r="O16"/>
  <c r="Q16" s="1"/>
  <c r="BA16" s="1"/>
  <c r="N16"/>
  <c r="L16"/>
  <c r="K16"/>
  <c r="M16" s="1"/>
  <c r="J16"/>
  <c r="AR15"/>
  <c r="AQ15"/>
  <c r="AS15" s="1"/>
  <c r="AN15"/>
  <c r="AM15"/>
  <c r="AL15"/>
  <c r="AJ15"/>
  <c r="AI15"/>
  <c r="AK15" s="1"/>
  <c r="AH15"/>
  <c r="AF15"/>
  <c r="AE15"/>
  <c r="AG15" s="1"/>
  <c r="AD15"/>
  <c r="AB15"/>
  <c r="AA15"/>
  <c r="AC15" s="1"/>
  <c r="Z15"/>
  <c r="X15"/>
  <c r="W15"/>
  <c r="Y15" s="1"/>
  <c r="V15"/>
  <c r="T15"/>
  <c r="S15"/>
  <c r="U15" s="1"/>
  <c r="BE15" s="1"/>
  <c r="R15"/>
  <c r="BB15" s="1"/>
  <c r="P15"/>
  <c r="O15"/>
  <c r="Q15" s="1"/>
  <c r="N15"/>
  <c r="AX15" s="1"/>
  <c r="L15"/>
  <c r="K15"/>
  <c r="M15" s="1"/>
  <c r="AW15" s="1"/>
  <c r="J15"/>
  <c r="AT15" s="1"/>
  <c r="AU14"/>
  <c r="AR14"/>
  <c r="AQ14"/>
  <c r="AS14" s="1"/>
  <c r="AN14"/>
  <c r="AM14"/>
  <c r="AL14"/>
  <c r="AO14" s="1"/>
  <c r="AJ14"/>
  <c r="AI14"/>
  <c r="AH14"/>
  <c r="AK14" s="1"/>
  <c r="AF14"/>
  <c r="AE14"/>
  <c r="AD14"/>
  <c r="AG14" s="1"/>
  <c r="AB14"/>
  <c r="AA14"/>
  <c r="Z14"/>
  <c r="AC14" s="1"/>
  <c r="X14"/>
  <c r="W14"/>
  <c r="V14"/>
  <c r="Y14" s="1"/>
  <c r="T14"/>
  <c r="S14"/>
  <c r="R14"/>
  <c r="BB14" s="1"/>
  <c r="P14"/>
  <c r="O14"/>
  <c r="N14"/>
  <c r="AX14" s="1"/>
  <c r="L14"/>
  <c r="K14"/>
  <c r="J14"/>
  <c r="AT14" s="1"/>
  <c r="AR13"/>
  <c r="AQ13"/>
  <c r="AS13" s="1"/>
  <c r="AN13"/>
  <c r="AM13"/>
  <c r="AO13" s="1"/>
  <c r="AL13"/>
  <c r="AJ13"/>
  <c r="AI13"/>
  <c r="AK13" s="1"/>
  <c r="AF13"/>
  <c r="AE13"/>
  <c r="AD13"/>
  <c r="AG13" s="1"/>
  <c r="AB13"/>
  <c r="AA13"/>
  <c r="Z13"/>
  <c r="AC13" s="1"/>
  <c r="X13"/>
  <c r="W13"/>
  <c r="V13"/>
  <c r="Y13" s="1"/>
  <c r="T13"/>
  <c r="S13"/>
  <c r="R13"/>
  <c r="BB13" s="1"/>
  <c r="P13"/>
  <c r="O13"/>
  <c r="N13"/>
  <c r="AX13" s="1"/>
  <c r="L13"/>
  <c r="K13"/>
  <c r="J13"/>
  <c r="AT13" s="1"/>
  <c r="BB12"/>
  <c r="AX12"/>
  <c r="AT12"/>
  <c r="AR12"/>
  <c r="AQ12"/>
  <c r="AS12" s="1"/>
  <c r="AN12"/>
  <c r="AM12"/>
  <c r="AO12" s="1"/>
  <c r="AL12"/>
  <c r="AJ12"/>
  <c r="AI12"/>
  <c r="AK12" s="1"/>
  <c r="AH12"/>
  <c r="AF12"/>
  <c r="AE12"/>
  <c r="AG12" s="1"/>
  <c r="AD12"/>
  <c r="AB12"/>
  <c r="AA12"/>
  <c r="AC12" s="1"/>
  <c r="Z12"/>
  <c r="X12"/>
  <c r="W12"/>
  <c r="Y12" s="1"/>
  <c r="V12"/>
  <c r="T12"/>
  <c r="S12"/>
  <c r="U12" s="1"/>
  <c r="R12"/>
  <c r="P12"/>
  <c r="O12"/>
  <c r="Q12" s="1"/>
  <c r="BA12" s="1"/>
  <c r="N12"/>
  <c r="L12"/>
  <c r="K12"/>
  <c r="M12" s="1"/>
  <c r="J12"/>
  <c r="BB11"/>
  <c r="AX11"/>
  <c r="AR11"/>
  <c r="AQ11"/>
  <c r="AS11" s="1"/>
  <c r="AN11"/>
  <c r="AM11"/>
  <c r="AO11" s="1"/>
  <c r="AJ11"/>
  <c r="AI11"/>
  <c r="AU11" s="1"/>
  <c r="AH11"/>
  <c r="AF11"/>
  <c r="AE11"/>
  <c r="AG11" s="1"/>
  <c r="AB11"/>
  <c r="AA11"/>
  <c r="AC11" s="1"/>
  <c r="X11"/>
  <c r="W11"/>
  <c r="Y11" s="1"/>
  <c r="V11"/>
  <c r="T11"/>
  <c r="S11"/>
  <c r="U11" s="1"/>
  <c r="BE11" s="1"/>
  <c r="P11"/>
  <c r="O11"/>
  <c r="Q11" s="1"/>
  <c r="BA11" s="1"/>
  <c r="L11"/>
  <c r="K11"/>
  <c r="M11" s="1"/>
  <c r="J11"/>
  <c r="AT11" s="1"/>
  <c r="AU10"/>
  <c r="AR10"/>
  <c r="AQ10"/>
  <c r="AS10" s="1"/>
  <c r="AN10"/>
  <c r="AM10"/>
  <c r="AL10"/>
  <c r="AO10" s="1"/>
  <c r="AJ10"/>
  <c r="AI10"/>
  <c r="AH10"/>
  <c r="AK10" s="1"/>
  <c r="AF10"/>
  <c r="AE10"/>
  <c r="AG10" s="1"/>
  <c r="AB10"/>
  <c r="AA10"/>
  <c r="AC10" s="1"/>
  <c r="X10"/>
  <c r="W10"/>
  <c r="Y10" s="1"/>
  <c r="T10"/>
  <c r="S10"/>
  <c r="U10" s="1"/>
  <c r="BE10" s="1"/>
  <c r="R10"/>
  <c r="BB10" s="1"/>
  <c r="P10"/>
  <c r="O10"/>
  <c r="Q10" s="1"/>
  <c r="N10"/>
  <c r="AX10" s="1"/>
  <c r="L10"/>
  <c r="K10"/>
  <c r="M10" s="1"/>
  <c r="AW10" s="1"/>
  <c r="J10"/>
  <c r="AT10" s="1"/>
  <c r="AR9"/>
  <c r="AQ9"/>
  <c r="AS9" s="1"/>
  <c r="AN9"/>
  <c r="AM9"/>
  <c r="AO9" s="1"/>
  <c r="AJ9"/>
  <c r="AI9"/>
  <c r="AU9" s="1"/>
  <c r="AF9"/>
  <c r="AE9"/>
  <c r="AD9"/>
  <c r="AG9" s="1"/>
  <c r="AB9"/>
  <c r="AA9"/>
  <c r="Z9"/>
  <c r="AC9" s="1"/>
  <c r="X9"/>
  <c r="W9"/>
  <c r="V9"/>
  <c r="Y9" s="1"/>
  <c r="T9"/>
  <c r="S9"/>
  <c r="R9"/>
  <c r="BB9" s="1"/>
  <c r="P9"/>
  <c r="P6" s="1"/>
  <c r="P5" s="1"/>
  <c r="P4" s="1"/>
  <c r="P86" s="1"/>
  <c r="P101" s="1"/>
  <c r="O9"/>
  <c r="N9"/>
  <c r="AX9" s="1"/>
  <c r="L9"/>
  <c r="K9"/>
  <c r="J9"/>
  <c r="AT9" s="1"/>
  <c r="BB8"/>
  <c r="AX8"/>
  <c r="AT8"/>
  <c r="AR8"/>
  <c r="AR6" s="1"/>
  <c r="AR5" s="1"/>
  <c r="AR4" s="1"/>
  <c r="AR86" s="1"/>
  <c r="AR101" s="1"/>
  <c r="AQ8"/>
  <c r="AS8" s="1"/>
  <c r="AN8"/>
  <c r="AM8"/>
  <c r="AO8" s="1"/>
  <c r="AJ8"/>
  <c r="AJ6" s="1"/>
  <c r="AJ5" s="1"/>
  <c r="AI8"/>
  <c r="AU8" s="1"/>
  <c r="AF8"/>
  <c r="AE8"/>
  <c r="AG8" s="1"/>
  <c r="AD8"/>
  <c r="AB8"/>
  <c r="AA8"/>
  <c r="AC8" s="1"/>
  <c r="Z8"/>
  <c r="X8"/>
  <c r="W8"/>
  <c r="Y8" s="1"/>
  <c r="V8"/>
  <c r="T8"/>
  <c r="S8"/>
  <c r="U8" s="1"/>
  <c r="BE8" s="1"/>
  <c r="R8"/>
  <c r="P8"/>
  <c r="O8"/>
  <c r="Q8" s="1"/>
  <c r="BA8" s="1"/>
  <c r="N8"/>
  <c r="L8"/>
  <c r="K8"/>
  <c r="M8" s="1"/>
  <c r="J8"/>
  <c r="AR7"/>
  <c r="AQ7"/>
  <c r="AS7" s="1"/>
  <c r="AS6" s="1"/>
  <c r="AN7"/>
  <c r="AN6" s="1"/>
  <c r="AN5" s="1"/>
  <c r="AN4" s="1"/>
  <c r="AN86" s="1"/>
  <c r="AN101" s="1"/>
  <c r="AM7"/>
  <c r="AO7" s="1"/>
  <c r="AO6" s="1"/>
  <c r="AJ7"/>
  <c r="AI7"/>
  <c r="AU7" s="1"/>
  <c r="AF7"/>
  <c r="AF6" s="1"/>
  <c r="AF5" s="1"/>
  <c r="AF4" s="1"/>
  <c r="AF86" s="1"/>
  <c r="AF101" s="1"/>
  <c r="AE7"/>
  <c r="AD7"/>
  <c r="BB7" s="1"/>
  <c r="AB7"/>
  <c r="AB6" s="1"/>
  <c r="AB5" s="1"/>
  <c r="AB4" s="1"/>
  <c r="AB86" s="1"/>
  <c r="AB101" s="1"/>
  <c r="AA7"/>
  <c r="Z7"/>
  <c r="AX7" s="1"/>
  <c r="X7"/>
  <c r="X6" s="1"/>
  <c r="X5" s="1"/>
  <c r="X4" s="1"/>
  <c r="X86" s="1"/>
  <c r="X101" s="1"/>
  <c r="W7"/>
  <c r="V7"/>
  <c r="AT7" s="1"/>
  <c r="T7"/>
  <c r="T6" s="1"/>
  <c r="T5" s="1"/>
  <c r="T4" s="1"/>
  <c r="T86" s="1"/>
  <c r="T101" s="1"/>
  <c r="S7"/>
  <c r="U7" s="1"/>
  <c r="P7"/>
  <c r="O7"/>
  <c r="Q7" s="1"/>
  <c r="L7"/>
  <c r="K7"/>
  <c r="AQ6"/>
  <c r="AP6"/>
  <c r="AM6"/>
  <c r="AL6"/>
  <c r="AI6"/>
  <c r="AU6" s="1"/>
  <c r="AH6"/>
  <c r="AE6"/>
  <c r="AA6"/>
  <c r="W6"/>
  <c r="S6"/>
  <c r="O6"/>
  <c r="K6"/>
  <c r="AQ5"/>
  <c r="AP5"/>
  <c r="AM5"/>
  <c r="AL5"/>
  <c r="AI5"/>
  <c r="AH5"/>
  <c r="AE5"/>
  <c r="AA5"/>
  <c r="W5"/>
  <c r="S5"/>
  <c r="O5"/>
  <c r="K5"/>
  <c r="BA10" l="1"/>
  <c r="AW12"/>
  <c r="BE12"/>
  <c r="AT17"/>
  <c r="M17"/>
  <c r="BB17"/>
  <c r="U17"/>
  <c r="BE17" s="1"/>
  <c r="M22"/>
  <c r="BE23"/>
  <c r="U22"/>
  <c r="BA32"/>
  <c r="Q31"/>
  <c r="BA31" s="1"/>
  <c r="BE35"/>
  <c r="M38"/>
  <c r="BE39"/>
  <c r="U38"/>
  <c r="BE38" s="1"/>
  <c r="AW45"/>
  <c r="BE45"/>
  <c r="AU5"/>
  <c r="AK7"/>
  <c r="J6"/>
  <c r="L6"/>
  <c r="L5" s="1"/>
  <c r="L4" s="1"/>
  <c r="N6"/>
  <c r="R6"/>
  <c r="V6"/>
  <c r="V5" s="1"/>
  <c r="Z6"/>
  <c r="Z5" s="1"/>
  <c r="AD6"/>
  <c r="AD5" s="1"/>
  <c r="M7"/>
  <c r="Y7"/>
  <c r="Y6" s="1"/>
  <c r="Y5" s="1"/>
  <c r="AC7"/>
  <c r="AC6" s="1"/>
  <c r="AC5" s="1"/>
  <c r="AG7"/>
  <c r="AG6" s="1"/>
  <c r="AG5" s="1"/>
  <c r="AV7"/>
  <c r="BD7"/>
  <c r="AK8"/>
  <c r="AW8" s="1"/>
  <c r="BD8" s="1"/>
  <c r="AY8"/>
  <c r="M9"/>
  <c r="Q9"/>
  <c r="BA9" s="1"/>
  <c r="U9"/>
  <c r="BE9" s="1"/>
  <c r="AZ9"/>
  <c r="AV10"/>
  <c r="AZ10"/>
  <c r="BD10"/>
  <c r="AZ11"/>
  <c r="AU12"/>
  <c r="AY12"/>
  <c r="M13"/>
  <c r="AW13" s="1"/>
  <c r="Q13"/>
  <c r="BA13" s="1"/>
  <c r="U13"/>
  <c r="BE13" s="1"/>
  <c r="AU13"/>
  <c r="AY13"/>
  <c r="M14"/>
  <c r="AW14" s="1"/>
  <c r="Q14"/>
  <c r="BA14" s="1"/>
  <c r="U14"/>
  <c r="BE14" s="1"/>
  <c r="AV14"/>
  <c r="AZ14"/>
  <c r="BD14"/>
  <c r="AO15"/>
  <c r="BA15" s="1"/>
  <c r="AU15"/>
  <c r="AY15"/>
  <c r="AS16"/>
  <c r="BE16" s="1"/>
  <c r="AK17"/>
  <c r="AC22"/>
  <c r="AC18" s="1"/>
  <c r="AO22"/>
  <c r="AS22"/>
  <c r="AS18" s="1"/>
  <c r="BA24"/>
  <c r="BE25"/>
  <c r="BA26"/>
  <c r="Y28"/>
  <c r="AG28"/>
  <c r="BE30"/>
  <c r="Y31"/>
  <c r="AG31"/>
  <c r="BE33"/>
  <c r="AC34"/>
  <c r="AC38"/>
  <c r="BA40"/>
  <c r="BE41"/>
  <c r="BA42"/>
  <c r="BE43"/>
  <c r="AG44"/>
  <c r="BA48"/>
  <c r="BA49"/>
  <c r="BA50"/>
  <c r="BA54"/>
  <c r="AW55"/>
  <c r="BE56"/>
  <c r="AW58"/>
  <c r="BE58"/>
  <c r="AX17"/>
  <c r="Q17"/>
  <c r="BA17" s="1"/>
  <c r="BA23"/>
  <c r="Q22"/>
  <c r="M31"/>
  <c r="BE32"/>
  <c r="U31"/>
  <c r="BA35"/>
  <c r="BA39"/>
  <c r="Q38"/>
  <c r="BA45"/>
  <c r="AY7"/>
  <c r="BC7"/>
  <c r="AV8"/>
  <c r="BC8" s="1"/>
  <c r="AZ8"/>
  <c r="AK9"/>
  <c r="AV9" s="1"/>
  <c r="BC9" s="1"/>
  <c r="AY9"/>
  <c r="AY10"/>
  <c r="AK11"/>
  <c r="AW11" s="1"/>
  <c r="AY11"/>
  <c r="AV12"/>
  <c r="BC12" s="1"/>
  <c r="AZ12"/>
  <c r="BD12"/>
  <c r="AV13"/>
  <c r="BC13" s="1"/>
  <c r="AZ13"/>
  <c r="BD13"/>
  <c r="AY14"/>
  <c r="BC14"/>
  <c r="AK16"/>
  <c r="AV16" s="1"/>
  <c r="AZ16"/>
  <c r="AO18"/>
  <c r="AW26"/>
  <c r="AC27"/>
  <c r="AT57"/>
  <c r="M57"/>
  <c r="AW57" s="1"/>
  <c r="BB57"/>
  <c r="U57"/>
  <c r="BE57" s="1"/>
  <c r="AW62"/>
  <c r="M61"/>
  <c r="BE62"/>
  <c r="U61"/>
  <c r="AW73"/>
  <c r="M72"/>
  <c r="BE73"/>
  <c r="U72"/>
  <c r="AQ20"/>
  <c r="AQ19" s="1"/>
  <c r="M21"/>
  <c r="Q21"/>
  <c r="U21"/>
  <c r="AM22"/>
  <c r="AK26"/>
  <c r="K28"/>
  <c r="K27" s="1"/>
  <c r="K18" s="1"/>
  <c r="K4" s="1"/>
  <c r="K86" s="1"/>
  <c r="K101" s="1"/>
  <c r="O28"/>
  <c r="O27" s="1"/>
  <c r="O18" s="1"/>
  <c r="O4" s="1"/>
  <c r="S28"/>
  <c r="S27" s="1"/>
  <c r="S18" s="1"/>
  <c r="S4" s="1"/>
  <c r="W28"/>
  <c r="W27" s="1"/>
  <c r="W18" s="1"/>
  <c r="W4" s="1"/>
  <c r="W86" s="1"/>
  <c r="W101" s="1"/>
  <c r="AA28"/>
  <c r="AA27" s="1"/>
  <c r="AA18" s="1"/>
  <c r="AA4" s="1"/>
  <c r="AA86" s="1"/>
  <c r="AA101" s="1"/>
  <c r="AE28"/>
  <c r="AE27" s="1"/>
  <c r="AE18" s="1"/>
  <c r="AE4" s="1"/>
  <c r="AE86" s="1"/>
  <c r="AE101" s="1"/>
  <c r="AI28"/>
  <c r="AM28"/>
  <c r="AQ28"/>
  <c r="AQ27" s="1"/>
  <c r="M29"/>
  <c r="Q29"/>
  <c r="U29"/>
  <c r="AM31"/>
  <c r="J34"/>
  <c r="N34"/>
  <c r="R34"/>
  <c r="V34"/>
  <c r="V27" s="1"/>
  <c r="V18" s="1"/>
  <c r="Z34"/>
  <c r="Z27" s="1"/>
  <c r="Z18" s="1"/>
  <c r="AD34"/>
  <c r="AD27" s="1"/>
  <c r="AD18" s="1"/>
  <c r="AH34"/>
  <c r="AH27" s="1"/>
  <c r="AH18" s="1"/>
  <c r="AL34"/>
  <c r="AL27" s="1"/>
  <c r="AL18" s="1"/>
  <c r="AL4" s="1"/>
  <c r="AP34"/>
  <c r="AP27" s="1"/>
  <c r="AP18" s="1"/>
  <c r="AP4" s="1"/>
  <c r="AP86" s="1"/>
  <c r="AP101" s="1"/>
  <c r="AK35"/>
  <c r="AK34" s="1"/>
  <c r="M36"/>
  <c r="AW36" s="1"/>
  <c r="Q36"/>
  <c r="BA36" s="1"/>
  <c r="U36"/>
  <c r="BE36" s="1"/>
  <c r="M37"/>
  <c r="AW37" s="1"/>
  <c r="Q37"/>
  <c r="BA37" s="1"/>
  <c r="U37"/>
  <c r="BE37" s="1"/>
  <c r="N44"/>
  <c r="V44"/>
  <c r="AT44" s="1"/>
  <c r="Z44"/>
  <c r="AH44"/>
  <c r="AL44"/>
  <c r="M46"/>
  <c r="AW46" s="1"/>
  <c r="AX46"/>
  <c r="Y47"/>
  <c r="Y44" s="1"/>
  <c r="AC47"/>
  <c r="BA47" s="1"/>
  <c r="AU50"/>
  <c r="M51"/>
  <c r="AW51" s="1"/>
  <c r="Q51"/>
  <c r="BA51" s="1"/>
  <c r="U51"/>
  <c r="BE51" s="1"/>
  <c r="M52"/>
  <c r="AW52" s="1"/>
  <c r="Q52"/>
  <c r="BA52" s="1"/>
  <c r="U52"/>
  <c r="BE52" s="1"/>
  <c r="M53"/>
  <c r="AW53" s="1"/>
  <c r="Q53"/>
  <c r="BA53" s="1"/>
  <c r="U53"/>
  <c r="BE53" s="1"/>
  <c r="AS59"/>
  <c r="AS44" s="1"/>
  <c r="J61"/>
  <c r="AT61" s="1"/>
  <c r="R61"/>
  <c r="BB61" s="1"/>
  <c r="Z61"/>
  <c r="AX61" s="1"/>
  <c r="AC61"/>
  <c r="AS61"/>
  <c r="BA63"/>
  <c r="AT63"/>
  <c r="AX63"/>
  <c r="BB63"/>
  <c r="AS64"/>
  <c r="AT64"/>
  <c r="AX64"/>
  <c r="BB64"/>
  <c r="BB65"/>
  <c r="AC66"/>
  <c r="BB72"/>
  <c r="AS72"/>
  <c r="AS65" s="1"/>
  <c r="BA74"/>
  <c r="AW75"/>
  <c r="BE75"/>
  <c r="BA76"/>
  <c r="AX57"/>
  <c r="Q57"/>
  <c r="BA57" s="1"/>
  <c r="BA62"/>
  <c r="Q61"/>
  <c r="AU64"/>
  <c r="AI61"/>
  <c r="AU61" s="1"/>
  <c r="BA73"/>
  <c r="Q72"/>
  <c r="AK23"/>
  <c r="AK24"/>
  <c r="AW24" s="1"/>
  <c r="AK25"/>
  <c r="AW25" s="1"/>
  <c r="AK29"/>
  <c r="AK28" s="1"/>
  <c r="AK30"/>
  <c r="AW30" s="1"/>
  <c r="AK32"/>
  <c r="AK31" s="1"/>
  <c r="AK33"/>
  <c r="AW33" s="1"/>
  <c r="AK38"/>
  <c r="AK39"/>
  <c r="AW39" s="1"/>
  <c r="AK40"/>
  <c r="AW40" s="1"/>
  <c r="AK41"/>
  <c r="AW41" s="1"/>
  <c r="AK42"/>
  <c r="AW42" s="1"/>
  <c r="AK43"/>
  <c r="AW43" s="1"/>
  <c r="AK54"/>
  <c r="AW54" s="1"/>
  <c r="AK56"/>
  <c r="AW56" s="1"/>
  <c r="BA59"/>
  <c r="AK59"/>
  <c r="AW59" s="1"/>
  <c r="AT62"/>
  <c r="AX62"/>
  <c r="BB62"/>
  <c r="AG64"/>
  <c r="BE64" s="1"/>
  <c r="AK64"/>
  <c r="AK61" s="1"/>
  <c r="AO64"/>
  <c r="AO61" s="1"/>
  <c r="AW83"/>
  <c r="M82"/>
  <c r="BE83"/>
  <c r="U82"/>
  <c r="M90"/>
  <c r="BE91"/>
  <c r="U90"/>
  <c r="M95"/>
  <c r="BE97"/>
  <c r="U95"/>
  <c r="BE95" s="1"/>
  <c r="AI66"/>
  <c r="AM66"/>
  <c r="AM65" s="1"/>
  <c r="AY65" s="1"/>
  <c r="AQ66"/>
  <c r="AQ65" s="1"/>
  <c r="BC65" s="1"/>
  <c r="M67"/>
  <c r="Q67"/>
  <c r="U67"/>
  <c r="M68"/>
  <c r="AW68" s="1"/>
  <c r="Q68"/>
  <c r="BA68" s="1"/>
  <c r="U68"/>
  <c r="BE68" s="1"/>
  <c r="M69"/>
  <c r="AW69" s="1"/>
  <c r="Q69"/>
  <c r="BA69" s="1"/>
  <c r="U69"/>
  <c r="BE69" s="1"/>
  <c r="M70"/>
  <c r="AW70" s="1"/>
  <c r="Q70"/>
  <c r="BA70" s="1"/>
  <c r="U70"/>
  <c r="BE70" s="1"/>
  <c r="M71"/>
  <c r="Q71"/>
  <c r="BA71" s="1"/>
  <c r="U71"/>
  <c r="BE71" s="1"/>
  <c r="AD72"/>
  <c r="AD65" s="1"/>
  <c r="AL72"/>
  <c r="AL65" s="1"/>
  <c r="AX65" s="1"/>
  <c r="AC76"/>
  <c r="AC72" s="1"/>
  <c r="AC82"/>
  <c r="AS82"/>
  <c r="BA85"/>
  <c r="AC90"/>
  <c r="AC89" s="1"/>
  <c r="AC88" s="1"/>
  <c r="AS90"/>
  <c r="BA92"/>
  <c r="AG95"/>
  <c r="AO95"/>
  <c r="AW98"/>
  <c r="BE99"/>
  <c r="BA83"/>
  <c r="BA91"/>
  <c r="BA97"/>
  <c r="Q95"/>
  <c r="AK71"/>
  <c r="AK66" s="1"/>
  <c r="AK73"/>
  <c r="AK74"/>
  <c r="AW74" s="1"/>
  <c r="AK75"/>
  <c r="AX76"/>
  <c r="BB76"/>
  <c r="AG89"/>
  <c r="AG88" s="1"/>
  <c r="BE98"/>
  <c r="AT83"/>
  <c r="AX83"/>
  <c r="BB83"/>
  <c r="AK92"/>
  <c r="AW92" s="1"/>
  <c r="M93"/>
  <c r="AW93" s="1"/>
  <c r="Q93"/>
  <c r="BA93" s="1"/>
  <c r="U93"/>
  <c r="BE93" s="1"/>
  <c r="M94"/>
  <c r="AW94" s="1"/>
  <c r="Q94"/>
  <c r="BA94" s="1"/>
  <c r="U94"/>
  <c r="BE94" s="1"/>
  <c r="AK98"/>
  <c r="AO98"/>
  <c r="BA98" s="1"/>
  <c r="AS98"/>
  <c r="AK99"/>
  <c r="AW99" s="1"/>
  <c r="M84"/>
  <c r="AW84" s="1"/>
  <c r="Q84"/>
  <c r="BA84" s="1"/>
  <c r="U84"/>
  <c r="BE84" s="1"/>
  <c r="AK85"/>
  <c r="AK82" s="1"/>
  <c r="AK91"/>
  <c r="AK96"/>
  <c r="AK95" s="1"/>
  <c r="AK97"/>
  <c r="AW97" s="1"/>
  <c r="S86" l="1"/>
  <c r="O86"/>
  <c r="AW67"/>
  <c r="M66"/>
  <c r="AY6"/>
  <c r="M6"/>
  <c r="AW7"/>
  <c r="AX6"/>
  <c r="N5"/>
  <c r="AT6"/>
  <c r="J5"/>
  <c r="AW85"/>
  <c r="AW95"/>
  <c r="BE82"/>
  <c r="Q34"/>
  <c r="BA34" s="1"/>
  <c r="AW32"/>
  <c r="BE59"/>
  <c r="AW47"/>
  <c r="AK44"/>
  <c r="AC44"/>
  <c r="AC4" s="1"/>
  <c r="AC86" s="1"/>
  <c r="AC101" s="1"/>
  <c r="AG27"/>
  <c r="AG18" s="1"/>
  <c r="AW9"/>
  <c r="AZ6"/>
  <c r="AD4"/>
  <c r="AD86" s="1"/>
  <c r="AD101" s="1"/>
  <c r="V4"/>
  <c r="V86" s="1"/>
  <c r="V101" s="1"/>
  <c r="AK6"/>
  <c r="AK5" s="1"/>
  <c r="U44"/>
  <c r="BE44" s="1"/>
  <c r="M44"/>
  <c r="AW44" s="1"/>
  <c r="AW38"/>
  <c r="AW35"/>
  <c r="BE22"/>
  <c r="AW17"/>
  <c r="AV15"/>
  <c r="BC15" s="1"/>
  <c r="BD15"/>
  <c r="BC16"/>
  <c r="AZ21"/>
  <c r="AZ23"/>
  <c r="AV24"/>
  <c r="BD24"/>
  <c r="AZ25"/>
  <c r="AY26"/>
  <c r="AY28"/>
  <c r="AV29"/>
  <c r="AZ30"/>
  <c r="AV31"/>
  <c r="AZ32"/>
  <c r="AV33"/>
  <c r="BD33"/>
  <c r="AZ34"/>
  <c r="AY35"/>
  <c r="AY36"/>
  <c r="AV37"/>
  <c r="BD37"/>
  <c r="AZ38"/>
  <c r="AV39"/>
  <c r="BD39"/>
  <c r="AZ40"/>
  <c r="AV41"/>
  <c r="BD41"/>
  <c r="AZ42"/>
  <c r="AV43"/>
  <c r="BD43"/>
  <c r="AZ44"/>
  <c r="AV45"/>
  <c r="BD45"/>
  <c r="AZ46"/>
  <c r="AV47"/>
  <c r="BD47"/>
  <c r="AZ48"/>
  <c r="AV49"/>
  <c r="BD49"/>
  <c r="AZ53"/>
  <c r="AV54"/>
  <c r="BD54"/>
  <c r="AZ55"/>
  <c r="AV56"/>
  <c r="AV60"/>
  <c r="AV62"/>
  <c r="BD62"/>
  <c r="AZ17"/>
  <c r="AZ19"/>
  <c r="AV20"/>
  <c r="BC20" s="1"/>
  <c r="BC24"/>
  <c r="AZ26"/>
  <c r="AZ28"/>
  <c r="AY29"/>
  <c r="AY30"/>
  <c r="AY31"/>
  <c r="AY32"/>
  <c r="AY33"/>
  <c r="AY34"/>
  <c r="AV35"/>
  <c r="BD35"/>
  <c r="AZ36"/>
  <c r="AY37"/>
  <c r="AY38"/>
  <c r="AY39"/>
  <c r="AY40"/>
  <c r="AY41"/>
  <c r="AY42"/>
  <c r="AY43"/>
  <c r="AY45"/>
  <c r="AY46"/>
  <c r="AY47"/>
  <c r="AY48"/>
  <c r="AY49"/>
  <c r="AV50"/>
  <c r="BC50" s="1"/>
  <c r="BD50"/>
  <c r="AZ51"/>
  <c r="AV52"/>
  <c r="BC52" s="1"/>
  <c r="BD52"/>
  <c r="BC54"/>
  <c r="BD56"/>
  <c r="AZ59"/>
  <c r="AZ60"/>
  <c r="AV63"/>
  <c r="BD63"/>
  <c r="AZ64"/>
  <c r="BC56"/>
  <c r="AZ57"/>
  <c r="AV58"/>
  <c r="BC58" s="1"/>
  <c r="BD58"/>
  <c r="BC60"/>
  <c r="BC62"/>
  <c r="BC63"/>
  <c r="AZ71"/>
  <c r="AZ73"/>
  <c r="AV74"/>
  <c r="BD74"/>
  <c r="AZ75"/>
  <c r="AV76"/>
  <c r="BD76"/>
  <c r="AZ78"/>
  <c r="AZ65"/>
  <c r="AV66"/>
  <c r="BC66" s="1"/>
  <c r="AZ67"/>
  <c r="AV68"/>
  <c r="BC68" s="1"/>
  <c r="BD68"/>
  <c r="AZ69"/>
  <c r="AV70"/>
  <c r="BC70" s="1"/>
  <c r="BD70"/>
  <c r="BC74"/>
  <c r="BD77"/>
  <c r="BD78"/>
  <c r="AZ79"/>
  <c r="AV80"/>
  <c r="BD80"/>
  <c r="AZ81"/>
  <c r="AV82"/>
  <c r="AZ83"/>
  <c r="AY84"/>
  <c r="AV85"/>
  <c r="BD85"/>
  <c r="AV87"/>
  <c r="BD87"/>
  <c r="AZ90"/>
  <c r="AV91"/>
  <c r="AZ96"/>
  <c r="AV97"/>
  <c r="BD97"/>
  <c r="AZ99"/>
  <c r="AV100"/>
  <c r="BD100"/>
  <c r="BC76"/>
  <c r="BC80"/>
  <c r="BC82"/>
  <c r="AZ84"/>
  <c r="AY85"/>
  <c r="AY87"/>
  <c r="AY90"/>
  <c r="AY91"/>
  <c r="AV92"/>
  <c r="BC92" s="1"/>
  <c r="BD92"/>
  <c r="AZ93"/>
  <c r="AV94"/>
  <c r="BC94" s="1"/>
  <c r="BD94"/>
  <c r="AZ95"/>
  <c r="AY96"/>
  <c r="AY97"/>
  <c r="AV98"/>
  <c r="BC98" s="1"/>
  <c r="BD98"/>
  <c r="BC100"/>
  <c r="AW16"/>
  <c r="BD16" s="1"/>
  <c r="AS5"/>
  <c r="AS4" s="1"/>
  <c r="AS86" s="1"/>
  <c r="BC10"/>
  <c r="BE7"/>
  <c r="Q6"/>
  <c r="BA6" s="1"/>
  <c r="BE67"/>
  <c r="U66"/>
  <c r="BE90"/>
  <c r="U89"/>
  <c r="M89"/>
  <c r="N27"/>
  <c r="AX34"/>
  <c r="BA29"/>
  <c r="Q28"/>
  <c r="AU28"/>
  <c r="AI27"/>
  <c r="BA21"/>
  <c r="Q20"/>
  <c r="BA67"/>
  <c r="Q66"/>
  <c r="AU66"/>
  <c r="AI65"/>
  <c r="AU65" s="1"/>
  <c r="R27"/>
  <c r="BB34"/>
  <c r="J27"/>
  <c r="AT34"/>
  <c r="BE29"/>
  <c r="U28"/>
  <c r="AW29"/>
  <c r="BD29" s="1"/>
  <c r="M28"/>
  <c r="BE21"/>
  <c r="U20"/>
  <c r="AW21"/>
  <c r="M20"/>
  <c r="BB6"/>
  <c r="R5"/>
  <c r="L86"/>
  <c r="L101" s="1"/>
  <c r="AV4"/>
  <c r="AO89"/>
  <c r="AO88" s="1"/>
  <c r="AW71"/>
  <c r="AW82"/>
  <c r="BD82" s="1"/>
  <c r="AX72"/>
  <c r="AG61"/>
  <c r="AZ61" s="1"/>
  <c r="AK27"/>
  <c r="BA72"/>
  <c r="BA61"/>
  <c r="AL86"/>
  <c r="AL101" s="1"/>
  <c r="AQ18"/>
  <c r="AQ4" s="1"/>
  <c r="AQ86" s="1"/>
  <c r="AQ101" s="1"/>
  <c r="AK90"/>
  <c r="AK89" s="1"/>
  <c r="AK88" s="1"/>
  <c r="AK72"/>
  <c r="BD72" s="1"/>
  <c r="BA95"/>
  <c r="Q90"/>
  <c r="Q82"/>
  <c r="BA82" s="1"/>
  <c r="AS89"/>
  <c r="AS88" s="1"/>
  <c r="AZ88" s="1"/>
  <c r="AW96"/>
  <c r="AW91"/>
  <c r="BD91" s="1"/>
  <c r="BA64"/>
  <c r="AK22"/>
  <c r="AC65"/>
  <c r="AW64"/>
  <c r="AX44"/>
  <c r="AH4"/>
  <c r="AH86" s="1"/>
  <c r="AH101" s="1"/>
  <c r="AM27"/>
  <c r="AM18" s="1"/>
  <c r="BE72"/>
  <c r="AW72"/>
  <c r="BE61"/>
  <c r="AW61"/>
  <c r="Q44"/>
  <c r="BA44" s="1"/>
  <c r="BA38"/>
  <c r="BE31"/>
  <c r="AW31"/>
  <c r="BD31" s="1"/>
  <c r="BA22"/>
  <c r="Y27"/>
  <c r="Y18" s="1"/>
  <c r="BD11"/>
  <c r="AV11"/>
  <c r="BC11" s="1"/>
  <c r="BD9"/>
  <c r="AZ7"/>
  <c r="AG4"/>
  <c r="AG86" s="1"/>
  <c r="AG101" s="1"/>
  <c r="Y4"/>
  <c r="Y86" s="1"/>
  <c r="Y101" s="1"/>
  <c r="AV6"/>
  <c r="BC6" s="1"/>
  <c r="Z4"/>
  <c r="Z86" s="1"/>
  <c r="Z101" s="1"/>
  <c r="AV5"/>
  <c r="AZ4"/>
  <c r="U34"/>
  <c r="BE34" s="1"/>
  <c r="M34"/>
  <c r="AW34" s="1"/>
  <c r="AW23"/>
  <c r="AZ15"/>
  <c r="AY16"/>
  <c r="AY17"/>
  <c r="AY19"/>
  <c r="AY20"/>
  <c r="AV21"/>
  <c r="BC21" s="1"/>
  <c r="BD21"/>
  <c r="AZ22"/>
  <c r="AV23"/>
  <c r="BC23" s="1"/>
  <c r="BD23"/>
  <c r="AZ24"/>
  <c r="AV25"/>
  <c r="BC25" s="1"/>
  <c r="BD25"/>
  <c r="AZ29"/>
  <c r="AV30"/>
  <c r="BD30"/>
  <c r="AZ31"/>
  <c r="AV32"/>
  <c r="BD32"/>
  <c r="AZ33"/>
  <c r="AV34"/>
  <c r="BD34"/>
  <c r="BC35"/>
  <c r="AZ37"/>
  <c r="AV38"/>
  <c r="BD38"/>
  <c r="AZ39"/>
  <c r="AV40"/>
  <c r="BD40"/>
  <c r="AZ41"/>
  <c r="AV42"/>
  <c r="BD42"/>
  <c r="AZ43"/>
  <c r="AV44"/>
  <c r="BD44"/>
  <c r="AZ45"/>
  <c r="AV46"/>
  <c r="BD46"/>
  <c r="AZ47"/>
  <c r="AV48"/>
  <c r="BD48"/>
  <c r="AZ49"/>
  <c r="AY50"/>
  <c r="AY51"/>
  <c r="AY52"/>
  <c r="AV53"/>
  <c r="BC53" s="1"/>
  <c r="BD53"/>
  <c r="AZ54"/>
  <c r="AV55"/>
  <c r="BC55" s="1"/>
  <c r="BD55"/>
  <c r="AZ56"/>
  <c r="BD60"/>
  <c r="AZ62"/>
  <c r="AV17"/>
  <c r="BC17" s="1"/>
  <c r="BD17"/>
  <c r="AZ18"/>
  <c r="AV19"/>
  <c r="BC19" s="1"/>
  <c r="AZ20"/>
  <c r="AY21"/>
  <c r="AY22"/>
  <c r="AY23"/>
  <c r="AY24"/>
  <c r="AY25"/>
  <c r="AV26"/>
  <c r="BC26" s="1"/>
  <c r="BD26"/>
  <c r="AZ27"/>
  <c r="AV28"/>
  <c r="BC28" s="1"/>
  <c r="BC29"/>
  <c r="BC30"/>
  <c r="BC31"/>
  <c r="BC32"/>
  <c r="BC33"/>
  <c r="BC34"/>
  <c r="AZ35"/>
  <c r="AV36"/>
  <c r="BC36" s="1"/>
  <c r="BD36"/>
  <c r="BC37"/>
  <c r="BC38"/>
  <c r="BC39"/>
  <c r="BC40"/>
  <c r="BC41"/>
  <c r="BC42"/>
  <c r="BC43"/>
  <c r="BC45"/>
  <c r="BC46"/>
  <c r="BC47"/>
  <c r="BC48"/>
  <c r="BC49"/>
  <c r="AZ50"/>
  <c r="AV51"/>
  <c r="BC51" s="1"/>
  <c r="BD51"/>
  <c r="AZ52"/>
  <c r="AY53"/>
  <c r="AY54"/>
  <c r="AY55"/>
  <c r="AY56"/>
  <c r="AY57"/>
  <c r="AY58"/>
  <c r="AV59"/>
  <c r="BC59" s="1"/>
  <c r="BD59"/>
  <c r="AV61"/>
  <c r="BD61"/>
  <c r="AZ63"/>
  <c r="AV64"/>
  <c r="BC64" s="1"/>
  <c r="BD64"/>
  <c r="AV57"/>
  <c r="BC57" s="1"/>
  <c r="BD57"/>
  <c r="AZ58"/>
  <c r="AY59"/>
  <c r="AY60"/>
  <c r="AY61"/>
  <c r="AY62"/>
  <c r="AY63"/>
  <c r="AY64"/>
  <c r="AY66"/>
  <c r="AY67"/>
  <c r="AY68"/>
  <c r="AY69"/>
  <c r="AY70"/>
  <c r="AV71"/>
  <c r="BC71" s="1"/>
  <c r="BD71"/>
  <c r="AZ72"/>
  <c r="AV73"/>
  <c r="BC73" s="1"/>
  <c r="BD73"/>
  <c r="AZ74"/>
  <c r="AV75"/>
  <c r="BC75" s="1"/>
  <c r="BD75"/>
  <c r="AZ76"/>
  <c r="AZ77"/>
  <c r="AZ66"/>
  <c r="AV67"/>
  <c r="BC67" s="1"/>
  <c r="BD67"/>
  <c r="AZ68"/>
  <c r="AV69"/>
  <c r="BC69" s="1"/>
  <c r="BD69"/>
  <c r="AZ70"/>
  <c r="AY71"/>
  <c r="AY72"/>
  <c r="AY73"/>
  <c r="AY74"/>
  <c r="AY75"/>
  <c r="AV77"/>
  <c r="BC77" s="1"/>
  <c r="AV78"/>
  <c r="BC78" s="1"/>
  <c r="AV79"/>
  <c r="BC79" s="1"/>
  <c r="BD79"/>
  <c r="AZ80"/>
  <c r="AV81"/>
  <c r="BC81" s="1"/>
  <c r="BD81"/>
  <c r="AZ82"/>
  <c r="AV83"/>
  <c r="BC83" s="1"/>
  <c r="BD83"/>
  <c r="AZ85"/>
  <c r="AZ87"/>
  <c r="AV88"/>
  <c r="AZ89"/>
  <c r="AV90"/>
  <c r="AZ91"/>
  <c r="AY92"/>
  <c r="AY93"/>
  <c r="AY94"/>
  <c r="AY95"/>
  <c r="AV96"/>
  <c r="BD96"/>
  <c r="AZ97"/>
  <c r="AY98"/>
  <c r="AV99"/>
  <c r="BC99" s="1"/>
  <c r="BD99"/>
  <c r="AZ100"/>
  <c r="AY76"/>
  <c r="AY77"/>
  <c r="AY78"/>
  <c r="AY79"/>
  <c r="AY80"/>
  <c r="AY81"/>
  <c r="AY82"/>
  <c r="AY83"/>
  <c r="AV84"/>
  <c r="BC84" s="1"/>
  <c r="BD84"/>
  <c r="BC85"/>
  <c r="BC87"/>
  <c r="BC90"/>
  <c r="BC91"/>
  <c r="AZ92"/>
  <c r="AV93"/>
  <c r="BC93" s="1"/>
  <c r="BD93"/>
  <c r="AZ94"/>
  <c r="AV95"/>
  <c r="BC95" s="1"/>
  <c r="BD95"/>
  <c r="BC96"/>
  <c r="BC97"/>
  <c r="AZ98"/>
  <c r="AY99"/>
  <c r="AY100"/>
  <c r="AO5"/>
  <c r="AO4" s="1"/>
  <c r="AO86" s="1"/>
  <c r="AO101" s="1"/>
  <c r="U6"/>
  <c r="BE6" s="1"/>
  <c r="BA7"/>
  <c r="AM4" l="1"/>
  <c r="BA90"/>
  <c r="Q89"/>
  <c r="AT27"/>
  <c r="J18"/>
  <c r="AT18" s="1"/>
  <c r="BB27"/>
  <c r="R18"/>
  <c r="BB18" s="1"/>
  <c r="AX27"/>
  <c r="N18"/>
  <c r="AX18" s="1"/>
  <c r="M5"/>
  <c r="AW5" s="1"/>
  <c r="AT5"/>
  <c r="BD5" s="1"/>
  <c r="AX5"/>
  <c r="Q5"/>
  <c r="BA5" s="1"/>
  <c r="N4"/>
  <c r="AW66"/>
  <c r="BD66" s="1"/>
  <c r="M65"/>
  <c r="O101"/>
  <c r="S101"/>
  <c r="BC86"/>
  <c r="BC101" s="1"/>
  <c r="AK18"/>
  <c r="AW90"/>
  <c r="BD90" s="1"/>
  <c r="AS101"/>
  <c r="AY89"/>
  <c r="AV72"/>
  <c r="BC72" s="1"/>
  <c r="BC61"/>
  <c r="AV22"/>
  <c r="BC22" s="1"/>
  <c r="AW22"/>
  <c r="AK4"/>
  <c r="AZ5"/>
  <c r="BC5"/>
  <c r="AW6"/>
  <c r="BD6" s="1"/>
  <c r="AK65"/>
  <c r="U5"/>
  <c r="BE5" s="1"/>
  <c r="BB5"/>
  <c r="R4"/>
  <c r="AW20"/>
  <c r="BD20" s="1"/>
  <c r="M19"/>
  <c r="BE20"/>
  <c r="U19"/>
  <c r="AW28"/>
  <c r="BD28" s="1"/>
  <c r="M27"/>
  <c r="AW27" s="1"/>
  <c r="BD27" s="1"/>
  <c r="BE28"/>
  <c r="U27"/>
  <c r="BE27" s="1"/>
  <c r="BA66"/>
  <c r="Q65"/>
  <c r="BA65" s="1"/>
  <c r="BA20"/>
  <c r="Q19"/>
  <c r="AU27"/>
  <c r="AI18"/>
  <c r="BA28"/>
  <c r="Q27"/>
  <c r="BA27" s="1"/>
  <c r="AW89"/>
  <c r="BD89" s="1"/>
  <c r="M88"/>
  <c r="AW88" s="1"/>
  <c r="BD88" s="1"/>
  <c r="BE89"/>
  <c r="U88"/>
  <c r="BE88" s="1"/>
  <c r="BE66"/>
  <c r="U65"/>
  <c r="BE65" s="1"/>
  <c r="AV89"/>
  <c r="BC89" s="1"/>
  <c r="AZ86"/>
  <c r="AZ101" s="1"/>
  <c r="AV27"/>
  <c r="BC27" s="1"/>
  <c r="AY27"/>
  <c r="BD22"/>
  <c r="AY5"/>
  <c r="BC4"/>
  <c r="AU18" l="1"/>
  <c r="AI4"/>
  <c r="AY18"/>
  <c r="BA19"/>
  <c r="Q18"/>
  <c r="BA18" s="1"/>
  <c r="BE19"/>
  <c r="U18"/>
  <c r="BE18" s="1"/>
  <c r="AW19"/>
  <c r="BD19" s="1"/>
  <c r="M18"/>
  <c r="AW18" s="1"/>
  <c r="R86"/>
  <c r="BB4"/>
  <c r="U4"/>
  <c r="AM86"/>
  <c r="AY4"/>
  <c r="BD18"/>
  <c r="J4"/>
  <c r="AV18"/>
  <c r="BC18" s="1"/>
  <c r="AV65"/>
  <c r="N86"/>
  <c r="AX4"/>
  <c r="Q4"/>
  <c r="BA89"/>
  <c r="Q88"/>
  <c r="BA88" s="1"/>
  <c r="AK86"/>
  <c r="AW65"/>
  <c r="BD65" s="1"/>
  <c r="AK101" l="1"/>
  <c r="AV86"/>
  <c r="AV101" s="1"/>
  <c r="AM101"/>
  <c r="AY86"/>
  <c r="AY101" s="1"/>
  <c r="Q86"/>
  <c r="BA4"/>
  <c r="N101"/>
  <c r="AX86"/>
  <c r="AX101" s="1"/>
  <c r="J86"/>
  <c r="AT4"/>
  <c r="M4"/>
  <c r="U86"/>
  <c r="BE4"/>
  <c r="R101"/>
  <c r="BB86"/>
  <c r="BB101" s="1"/>
  <c r="AI86"/>
  <c r="AU4"/>
  <c r="AI101" l="1"/>
  <c r="AU86"/>
  <c r="AU101" s="1"/>
  <c r="U101"/>
  <c r="BE86"/>
  <c r="BE101" s="1"/>
  <c r="BE105" s="1"/>
  <c r="M86"/>
  <c r="AW4"/>
  <c r="BD4" s="1"/>
  <c r="J101"/>
  <c r="AT86"/>
  <c r="Q101"/>
  <c r="BA86"/>
  <c r="BA101" s="1"/>
  <c r="BA105" s="1"/>
  <c r="AT101" l="1"/>
  <c r="BD86"/>
  <c r="BD101" s="1"/>
  <c r="M101"/>
  <c r="AW86"/>
  <c r="AW101" s="1"/>
  <c r="AW105" l="1"/>
  <c r="AW103"/>
</calcChain>
</file>

<file path=xl/sharedStrings.xml><?xml version="1.0" encoding="utf-8"?>
<sst xmlns="http://schemas.openxmlformats.org/spreadsheetml/2006/main" count="284" uniqueCount="177">
  <si>
    <t>Címszám</t>
  </si>
  <si>
    <t>Alcímszám</t>
  </si>
  <si>
    <t>Jogcímcsoportszám</t>
  </si>
  <si>
    <t>Jogcímszám</t>
  </si>
  <si>
    <t>Előirányzat megnevezése</t>
  </si>
  <si>
    <t>Rovat-
szám</t>
  </si>
  <si>
    <t>Eredeti előirányzat</t>
  </si>
  <si>
    <t>Módosított előirányzat</t>
  </si>
  <si>
    <t>Módosított előirányzat II.</t>
  </si>
  <si>
    <t>Harkányi Közös Önkormányzati Hivatal</t>
  </si>
  <si>
    <t>Harkányi Könyvtár, Kulturális és Sportközpont</t>
  </si>
  <si>
    <t>Önkormányzat</t>
  </si>
  <si>
    <t>Összesen</t>
  </si>
  <si>
    <t>Kötelező feladatok</t>
  </si>
  <si>
    <t>Önként vállalt feladatok</t>
  </si>
  <si>
    <t>Államigazgatási feladatok</t>
  </si>
  <si>
    <t>Működési bevételek összesen:</t>
  </si>
  <si>
    <t>Működési célú támogatások államháztartáson belülről</t>
  </si>
  <si>
    <t>B1</t>
  </si>
  <si>
    <t>Önkormányzat működési támogatása</t>
  </si>
  <si>
    <t>B11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</si>
  <si>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</si>
  <si>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</si>
  <si>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</si>
  <si>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</si>
  <si>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</si>
  <si>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</si>
  <si>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</si>
  <si>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</si>
  <si>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</si>
  <si>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</si>
  <si>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</si>
  <si>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</si>
  <si>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Elvonások és befizetések bevételei</t>
  </si>
  <si>
    <t>B12</t>
  </si>
  <si>
    <t>Működési célú garancia- és kezességvállalásból származó megtérülések áht-n belülről</t>
  </si>
  <si>
    <t>B13</t>
  </si>
  <si>
    <t>Működési célú visszatérítendő támogatások, kölcsönök visszatérülése áht-n belülről</t>
  </si>
  <si>
    <t>B14</t>
  </si>
  <si>
    <t>Működési célú visszatérítendő támogtások, kölcsönök igénybevétele áht-n belülről</t>
  </si>
  <si>
    <t>B15</t>
  </si>
  <si>
    <t>Egyéb működési célú támogatások bevételei államháztartáson belülről</t>
  </si>
  <si>
    <t>B16</t>
  </si>
  <si>
    <t>Közhatalmi bevételek</t>
  </si>
  <si>
    <t>B3</t>
  </si>
  <si>
    <t>Jövedelemadók</t>
  </si>
  <si>
    <t>B31</t>
  </si>
  <si>
    <t>Magánszemélyek jövedelemadói</t>
  </si>
  <si>
    <t>B311</t>
  </si>
  <si>
    <t>ebből:</t>
  </si>
  <si>
    <t>Terműföld bérbeadásából származó szem.jöv. adó bevétel</t>
  </si>
  <si>
    <t>Vagyoni típusú adók</t>
  </si>
  <si>
    <t>B34</t>
  </si>
  <si>
    <t>Építményadó</t>
  </si>
  <si>
    <t>Idegenforgalmi adó épület után</t>
  </si>
  <si>
    <t>Kommunális adó</t>
  </si>
  <si>
    <t>Telekadó</t>
  </si>
  <si>
    <t>Termékek és szolgáltatások adói</t>
  </si>
  <si>
    <t>B35</t>
  </si>
  <si>
    <t>Értékesítési és forgalmi adók</t>
  </si>
  <si>
    <t>B351</t>
  </si>
  <si>
    <t>Iparűzési adó állandó jelleggel végzett iparűzési tev.után</t>
  </si>
  <si>
    <t>Iparűzési adó ideiglenes jelleggel végzett iparűzési tev.után</t>
  </si>
  <si>
    <t>Gépjárműadók</t>
  </si>
  <si>
    <t>B354</t>
  </si>
  <si>
    <t xml:space="preserve">Belföldi gj-ek adójának a központi ktgvetést megillető része </t>
  </si>
  <si>
    <t xml:space="preserve">Belföldi gj-ek adójának a helyi önkormányzatot megillető része </t>
  </si>
  <si>
    <t>Egyéb áruhasználati és szolgáltatási adók</t>
  </si>
  <si>
    <t>B355</t>
  </si>
  <si>
    <t>Idegenforgalmi adó tartózkodás után</t>
  </si>
  <si>
    <t>Talajterhelési díj</t>
  </si>
  <si>
    <t>Korábbi évek megszünt adónemei áthuzódó fizetéseiből bef.bev.</t>
  </si>
  <si>
    <t>Egyéb közhatalmi bevételek</t>
  </si>
  <si>
    <t>B36</t>
  </si>
  <si>
    <t>Igazgatási szolgáltatási díj</t>
  </si>
  <si>
    <t>Környezetvédelmi bírság</t>
  </si>
  <si>
    <t>Természetvédelmi bírság</t>
  </si>
  <si>
    <t>Műemlékvédelmi bírság</t>
  </si>
  <si>
    <t>Építésügyi bírság</t>
  </si>
  <si>
    <t>Működési bevételek</t>
  </si>
  <si>
    <t>B4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</si>
  <si>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</si>
  <si>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</si>
  <si>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</si>
  <si>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</si>
  <si>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</si>
  <si>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</si>
  <si>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</si>
  <si>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</si>
  <si>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Önkormányzati vagyon üzemeltetéséből, koncesszióból szárm.bevétel</t>
  </si>
  <si>
    <t>Önkormányzati vagyon vagyonkezelésbe adásából származó bevétel</t>
  </si>
  <si>
    <t>Önkormányzati többségi tulajdonú vállalkozástól kapott osztalék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</si>
  <si>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</si>
  <si>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</si>
  <si>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</si>
  <si>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</si>
  <si>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</si>
  <si>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</si>
  <si>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</si>
  <si>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</si>
  <si>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Államháztartáson belül</t>
  </si>
  <si>
    <t>Egyéb pénzügyi műveletek bevételei</t>
  </si>
  <si>
    <t>B409</t>
  </si>
  <si>
    <t>Részesedések értékesítéséhez kapcsolódó realizált nyereség</t>
  </si>
  <si>
    <t>Egyéb működési bevételek</t>
  </si>
  <si>
    <t>B410</t>
  </si>
  <si>
    <t>Működési célú átvett pénzeszközök</t>
  </si>
  <si>
    <t>B6</t>
  </si>
  <si>
    <t>Működési célú garancia- és kezességvállalásból származó megtérülések áht-n kívülről</t>
  </si>
  <si>
    <t>B61</t>
  </si>
  <si>
    <t>Működési célú visszatérítendő támogatások, kölcsönök visszatérülése áht-n kívülről</t>
  </si>
  <si>
    <t>B62</t>
  </si>
  <si>
    <t>Egyéb működési célú átvett pénzeszközök</t>
  </si>
  <si>
    <t>B65</t>
  </si>
  <si>
    <t>Felhalmozási bevételek összesen:</t>
  </si>
  <si>
    <t>Felhalmozási célú támogatások államháztartáson belülről</t>
  </si>
  <si>
    <t>B2</t>
  </si>
  <si>
    <t>Felhalmozási célú önkormányzati támogatás</t>
  </si>
  <si>
    <t>B21</t>
  </si>
  <si>
    <t>Felhalmozási célú garancia- és kezességvállalásból származó megtérülések áht-n belülről</t>
  </si>
  <si>
    <t>B22</t>
  </si>
  <si>
    <t>Felhalmozási célú visszatérítendő támogatások, kölcsönök visszatérülése áht-n belülről</t>
  </si>
  <si>
    <t>B23</t>
  </si>
  <si>
    <t>Felhalmozási célú visszatérítendő támogtások, kölcsönök igénybevétele áht-n belülről</t>
  </si>
  <si>
    <t>B24</t>
  </si>
  <si>
    <t>Egyéb felhalmozási célú támogatások bevételei államháztartáson belülről</t>
  </si>
  <si>
    <t>B25</t>
  </si>
  <si>
    <t>Felhalmozási bevételek</t>
  </si>
  <si>
    <t>B5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</si>
  <si>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</si>
  <si>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</si>
  <si>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</si>
  <si>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</si>
  <si>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</si>
  <si>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</si>
  <si>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</si>
  <si>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</si>
  <si>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Privatizációból származó bevétel</t>
  </si>
  <si>
    <t>Részesedések megszünéséhez kapcsolódó bevételek</t>
  </si>
  <si>
    <t>B55</t>
  </si>
  <si>
    <t>Felhalmozási célú átvett pénzeszközök</t>
  </si>
  <si>
    <t>B7</t>
  </si>
  <si>
    <t>Felhalmozási célú garancia- és kezességvállalásból származó megtérülések áht-n kívülről</t>
  </si>
  <si>
    <t>B71</t>
  </si>
  <si>
    <t>Felhalmozási célú visszatérítendő támogatások, kölcsönök visszatérülése áht-n kívülről</t>
  </si>
  <si>
    <t>B72</t>
  </si>
  <si>
    <t>Egyéb felhalmozási célú átvett pénzeszközök</t>
  </si>
  <si>
    <t>B73</t>
  </si>
  <si>
    <t>Költségvetési bevételek:</t>
  </si>
  <si>
    <t>Költségvetési bevétel - költségvetési kiadás =</t>
  </si>
  <si>
    <t>Finanszírozási bevételek</t>
  </si>
  <si>
    <t>B8</t>
  </si>
  <si>
    <t>Belföldi finanszírozás bevételei</t>
  </si>
  <si>
    <t>B81</t>
  </si>
  <si>
    <t>Hitel-, kölcsönfelvétel államháztartáson kívülről</t>
  </si>
  <si>
    <t>B811</t>
  </si>
  <si>
    <t>Hosszú lejáratú hitelek, kölcsönök felvétele</t>
  </si>
  <si>
    <t>B8111</t>
  </si>
  <si>
    <t>Likviditási célú hitelek, kölcsönök felvétele pénzügyi vállalkozástól</t>
  </si>
  <si>
    <t>B8112</t>
  </si>
  <si>
    <t>Rövid lejáratú hitelek, kölcsönök felvétele</t>
  </si>
  <si>
    <t>B8113</t>
  </si>
  <si>
    <t>Belföldi értékpapírok bevételei</t>
  </si>
  <si>
    <t>B812</t>
  </si>
  <si>
    <t>Maradvány igénybevétele</t>
  </si>
  <si>
    <t>B813</t>
  </si>
  <si>
    <t>Előző év költségvetési maradványának igénybevétele</t>
  </si>
  <si>
    <t>B8131</t>
  </si>
  <si>
    <t>Előző év vállalkozási maradványának igénybevétele</t>
  </si>
  <si>
    <t>B8132</t>
  </si>
  <si>
    <t>Központi, irányító szervi támogatás</t>
  </si>
  <si>
    <t>B816</t>
  </si>
  <si>
    <t>Államháztartáson belüli megelőlegezések</t>
  </si>
  <si>
    <t>B817</t>
  </si>
  <si>
    <t>B83</t>
  </si>
  <si>
    <t>Bevételek összesen:</t>
  </si>
  <si>
    <t xml:space="preserve">Összes bevétel - összes kiadás = 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</si>
</sst>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43" fontId="7" fillId="0" borderId="0" applyFont="0" applyFill="0" applyBorder="0" applyAlignment="0" applyProtection="0"/>
  </cellStyleXfs>
  <cellXfs count="118">
    <xf numFmtId="0" fontId="0" fillId="0" borderId="0" xfId="0"/>
    <xf numFmtId="0" fontId="2" fillId="2" borderId="1" xfId="1" applyFont="1" applyFill="1" applyBorder="1" applyAlignment="1" applyProtection="1">
      <alignment horizontal="center" vertical="center" textRotation="90"/>
      <protection hidden="1"/>
    </xf>
    <xf numFmtId="0" fontId="2" fillId="2" borderId="2" xfId="1" applyFont="1" applyFill="1" applyBorder="1" applyAlignment="1" applyProtection="1">
      <alignment horizontal="center" vertical="center" textRotation="90"/>
      <protection hidden="1"/>
    </xf>
    <xf numFmtId="0" fontId="2" fillId="2" borderId="3" xfId="1" applyFont="1" applyFill="1" applyBorder="1" applyAlignment="1" applyProtection="1">
      <alignment horizontal="center" vertical="center" wrapText="1"/>
      <protection hidden="1"/>
    </xf>
    <xf numFmtId="0" fontId="2" fillId="2" borderId="4" xfId="1" applyFont="1" applyFill="1" applyBorder="1" applyAlignment="1" applyProtection="1">
      <alignment horizontal="center" vertical="center" wrapText="1"/>
      <protection hidden="1"/>
    </xf>
    <xf numFmtId="0" fontId="2" fillId="2" borderId="5" xfId="1" applyFont="1" applyFill="1" applyBorder="1" applyAlignment="1" applyProtection="1">
      <alignment horizontal="center" vertical="center" wrapText="1"/>
      <protection hidden="1"/>
    </xf>
    <xf numFmtId="0" fontId="2" fillId="2" borderId="6" xfId="1" applyFont="1" applyFill="1" applyBorder="1" applyAlignment="1" applyProtection="1">
      <alignment horizontal="center" vertical="center" wrapText="1"/>
      <protection hidden="1"/>
    </xf>
    <xf numFmtId="0" fontId="2" fillId="0" borderId="7" xfId="2" applyFont="1" applyBorder="1" applyAlignment="1" applyProtection="1">
      <alignment horizontal="center" vertical="center"/>
    </xf>
    <xf numFmtId="0" fontId="2" fillId="0" borderId="8" xfId="2" applyFont="1" applyBorder="1" applyAlignment="1" applyProtection="1">
      <alignment horizontal="center" vertical="center"/>
    </xf>
    <xf numFmtId="0" fontId="2" fillId="0" borderId="9" xfId="2" applyFont="1" applyBorder="1" applyAlignment="1" applyProtection="1">
      <alignment horizontal="center" vertical="center"/>
    </xf>
    <xf numFmtId="0" fontId="4" fillId="0" borderId="7" xfId="2" applyFont="1" applyBorder="1" applyAlignment="1" applyProtection="1">
      <alignment horizontal="center" vertical="center"/>
    </xf>
    <xf numFmtId="0" fontId="4" fillId="0" borderId="8" xfId="2" applyFont="1" applyBorder="1" applyAlignment="1" applyProtection="1">
      <alignment horizontal="center" vertical="center"/>
    </xf>
    <xf numFmtId="0" fontId="4" fillId="0" borderId="9" xfId="2" applyFont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vertical="center"/>
    </xf>
    <xf numFmtId="0" fontId="2" fillId="2" borderId="10" xfId="1" applyFont="1" applyFill="1" applyBorder="1" applyAlignment="1" applyProtection="1">
      <alignment horizontal="center" vertical="center" textRotation="90"/>
      <protection hidden="1"/>
    </xf>
    <xf numFmtId="0" fontId="2" fillId="2" borderId="11" xfId="1" applyFont="1" applyFill="1" applyBorder="1" applyAlignment="1" applyProtection="1">
      <alignment horizontal="center" vertical="center" textRotation="90"/>
      <protection hidden="1"/>
    </xf>
    <xf numFmtId="0" fontId="2" fillId="2" borderId="12" xfId="1" applyFont="1" applyFill="1" applyBorder="1" applyAlignment="1" applyProtection="1">
      <alignment horizontal="center" vertical="center" wrapText="1"/>
      <protection hidden="1"/>
    </xf>
    <xf numFmtId="0" fontId="2" fillId="2" borderId="0" xfId="1" applyFont="1" applyFill="1" applyBorder="1" applyAlignment="1" applyProtection="1">
      <alignment horizontal="center" vertical="center" wrapText="1"/>
      <protection hidden="1"/>
    </xf>
    <xf numFmtId="0" fontId="2" fillId="2" borderId="13" xfId="1" applyFont="1" applyFill="1" applyBorder="1" applyAlignment="1" applyProtection="1">
      <alignment horizontal="center" vertical="center" wrapText="1"/>
      <protection hidden="1"/>
    </xf>
    <xf numFmtId="0" fontId="2" fillId="2" borderId="14" xfId="1" applyFont="1" applyFill="1" applyBorder="1" applyAlignment="1" applyProtection="1">
      <alignment horizontal="center" vertical="center" wrapText="1"/>
      <protection hidden="1"/>
    </xf>
    <xf numFmtId="0" fontId="4" fillId="0" borderId="15" xfId="2" applyFont="1" applyBorder="1" applyAlignment="1" applyProtection="1">
      <alignment horizontal="center" vertical="center"/>
    </xf>
    <xf numFmtId="0" fontId="2" fillId="2" borderId="16" xfId="1" applyFont="1" applyFill="1" applyBorder="1" applyAlignment="1" applyProtection="1">
      <alignment horizontal="center" vertical="center" textRotation="90"/>
      <protection hidden="1"/>
    </xf>
    <xf numFmtId="0" fontId="2" fillId="2" borderId="17" xfId="1" applyFont="1" applyFill="1" applyBorder="1" applyAlignment="1" applyProtection="1">
      <alignment horizontal="center" vertical="center" textRotation="90"/>
      <protection hidden="1"/>
    </xf>
    <xf numFmtId="0" fontId="2" fillId="2" borderId="18" xfId="1" applyFont="1" applyFill="1" applyBorder="1" applyAlignment="1" applyProtection="1">
      <alignment horizontal="center" vertical="center" wrapText="1"/>
      <protection hidden="1"/>
    </xf>
    <xf numFmtId="0" fontId="2" fillId="2" borderId="19" xfId="1" applyFont="1" applyFill="1" applyBorder="1" applyAlignment="1" applyProtection="1">
      <alignment horizontal="center" vertical="center" wrapText="1"/>
      <protection hidden="1"/>
    </xf>
    <xf numFmtId="0" fontId="2" fillId="2" borderId="20" xfId="1" applyFont="1" applyFill="1" applyBorder="1" applyAlignment="1" applyProtection="1">
      <alignment horizontal="center" vertical="center" wrapText="1"/>
      <protection hidden="1"/>
    </xf>
    <xf numFmtId="0" fontId="2" fillId="2" borderId="17" xfId="1" applyFont="1" applyFill="1" applyBorder="1" applyAlignment="1" applyProtection="1">
      <alignment horizontal="center" vertical="center" wrapText="1"/>
      <protection hidden="1"/>
    </xf>
    <xf numFmtId="0" fontId="2" fillId="2" borderId="21" xfId="1" applyFont="1" applyFill="1" applyBorder="1" applyAlignment="1" applyProtection="1">
      <alignment horizontal="center" vertical="center" wrapText="1"/>
      <protection hidden="1"/>
    </xf>
    <xf numFmtId="0" fontId="2" fillId="2" borderId="22" xfId="1" applyFont="1" applyFill="1" applyBorder="1" applyAlignment="1" applyProtection="1">
      <alignment horizontal="center" vertical="center" wrapText="1"/>
      <protection hidden="1"/>
    </xf>
    <xf numFmtId="0" fontId="4" fillId="2" borderId="21" xfId="1" applyFont="1" applyFill="1" applyBorder="1" applyAlignment="1" applyProtection="1">
      <alignment horizontal="center" vertical="center" wrapText="1"/>
      <protection hidden="1"/>
    </xf>
    <xf numFmtId="0" fontId="4" fillId="2" borderId="22" xfId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Border="1" applyAlignment="1" applyProtection="1">
      <alignment horizontal="center" vertical="center" wrapText="1"/>
      <protection hidden="1"/>
    </xf>
    <xf numFmtId="0" fontId="5" fillId="0" borderId="23" xfId="1" applyFont="1" applyBorder="1" applyAlignment="1" applyProtection="1">
      <alignment vertical="center" textRotation="90"/>
      <protection hidden="1"/>
    </xf>
    <xf numFmtId="0" fontId="5" fillId="3" borderId="21" xfId="1" applyFont="1" applyFill="1" applyBorder="1" applyAlignment="1" applyProtection="1">
      <alignment horizontal="center" vertical="center"/>
      <protection hidden="1"/>
    </xf>
    <xf numFmtId="0" fontId="6" fillId="3" borderId="21" xfId="1" applyFont="1" applyFill="1" applyBorder="1" applyAlignment="1" applyProtection="1">
      <alignment vertical="center"/>
      <protection hidden="1"/>
    </xf>
    <xf numFmtId="3" fontId="2" fillId="3" borderId="21" xfId="3" applyNumberFormat="1" applyFont="1" applyFill="1" applyBorder="1" applyAlignment="1" applyProtection="1">
      <alignment horizontal="right" vertical="center" wrapText="1"/>
      <protection hidden="1"/>
    </xf>
    <xf numFmtId="3" fontId="2" fillId="3" borderId="22" xfId="3" applyNumberFormat="1" applyFont="1" applyFill="1" applyBorder="1" applyAlignment="1" applyProtection="1">
      <alignment horizontal="right" vertical="center" wrapText="1"/>
      <protection hidden="1"/>
    </xf>
    <xf numFmtId="3" fontId="4" fillId="3" borderId="21" xfId="3" applyNumberFormat="1" applyFont="1" applyFill="1" applyBorder="1" applyAlignment="1" applyProtection="1">
      <alignment horizontal="right" vertical="center" wrapText="1"/>
      <protection hidden="1"/>
    </xf>
    <xf numFmtId="3" fontId="6" fillId="3" borderId="21" xfId="3" applyNumberFormat="1" applyFont="1" applyFill="1" applyBorder="1" applyAlignment="1" applyProtection="1">
      <alignment horizontal="right" vertical="center" wrapText="1"/>
      <protection hidden="1"/>
    </xf>
    <xf numFmtId="3" fontId="6" fillId="4" borderId="21" xfId="3" applyNumberFormat="1" applyFont="1" applyFill="1" applyBorder="1" applyAlignment="1" applyProtection="1">
      <alignment horizontal="right" vertical="center" wrapText="1"/>
      <protection hidden="1"/>
    </xf>
    <xf numFmtId="3" fontId="2" fillId="0" borderId="0" xfId="3" applyNumberFormat="1" applyFont="1" applyFill="1" applyBorder="1" applyAlignment="1" applyProtection="1">
      <alignment horizontal="right" vertical="center" wrapText="1"/>
      <protection hidden="1"/>
    </xf>
    <xf numFmtId="0" fontId="5" fillId="0" borderId="23" xfId="1" applyFont="1" applyBorder="1" applyAlignment="1" applyProtection="1">
      <alignment vertical="center"/>
      <protection hidden="1"/>
    </xf>
    <xf numFmtId="0" fontId="2" fillId="0" borderId="21" xfId="1" applyFont="1" applyBorder="1" applyAlignment="1" applyProtection="1">
      <alignment horizontal="left" vertical="center"/>
      <protection hidden="1"/>
    </xf>
    <xf numFmtId="0" fontId="2" fillId="4" borderId="21" xfId="1" applyFont="1" applyFill="1" applyBorder="1" applyAlignment="1" applyProtection="1">
      <alignment horizontal="center" vertical="center"/>
      <protection hidden="1"/>
    </xf>
    <xf numFmtId="0" fontId="2" fillId="4" borderId="21" xfId="1" applyFont="1" applyFill="1" applyBorder="1" applyAlignment="1" applyProtection="1">
      <alignment vertical="center"/>
      <protection hidden="1"/>
    </xf>
    <xf numFmtId="0" fontId="2" fillId="4" borderId="21" xfId="1" applyFont="1" applyFill="1" applyBorder="1" applyAlignment="1" applyProtection="1">
      <alignment horizontal="left" vertical="center"/>
      <protection hidden="1"/>
    </xf>
    <xf numFmtId="3" fontId="5" fillId="4" borderId="21" xfId="3" applyNumberFormat="1" applyFont="1" applyFill="1" applyBorder="1" applyAlignment="1" applyProtection="1">
      <alignment horizontal="right" vertical="center"/>
      <protection hidden="1"/>
    </xf>
    <xf numFmtId="3" fontId="5" fillId="4" borderId="22" xfId="3" applyNumberFormat="1" applyFont="1" applyFill="1" applyBorder="1" applyAlignment="1" applyProtection="1">
      <alignment horizontal="right" vertical="center"/>
      <protection hidden="1"/>
    </xf>
    <xf numFmtId="3" fontId="4" fillId="4" borderId="21" xfId="3" applyNumberFormat="1" applyFont="1" applyFill="1" applyBorder="1" applyAlignment="1" applyProtection="1">
      <alignment horizontal="right" vertical="center" wrapText="1"/>
      <protection hidden="1"/>
    </xf>
    <xf numFmtId="3" fontId="4" fillId="0" borderId="21" xfId="3" applyNumberFormat="1" applyFont="1" applyFill="1" applyBorder="1" applyAlignment="1" applyProtection="1">
      <alignment horizontal="right" vertical="center" wrapText="1"/>
      <protection hidden="1"/>
    </xf>
    <xf numFmtId="3" fontId="5" fillId="0" borderId="0" xfId="3" applyNumberFormat="1" applyFont="1" applyFill="1" applyBorder="1" applyAlignment="1" applyProtection="1">
      <alignment horizontal="right" vertical="center"/>
      <protection hidden="1"/>
    </xf>
    <xf numFmtId="0" fontId="2" fillId="0" borderId="23" xfId="1" applyFont="1" applyBorder="1" applyAlignment="1" applyProtection="1">
      <alignment vertical="center"/>
      <protection hidden="1"/>
    </xf>
    <xf numFmtId="0" fontId="2" fillId="0" borderId="21" xfId="1" applyFont="1" applyBorder="1" applyAlignment="1" applyProtection="1">
      <alignment vertical="center"/>
      <protection hidden="1"/>
    </xf>
    <xf numFmtId="0" fontId="2" fillId="0" borderId="21" xfId="1" applyFont="1" applyBorder="1" applyAlignment="1" applyProtection="1">
      <alignment horizontal="center" vertical="center"/>
      <protection hidden="1"/>
    </xf>
    <xf numFmtId="3" fontId="5" fillId="0" borderId="21" xfId="3" applyNumberFormat="1" applyFont="1" applyFill="1" applyBorder="1" applyAlignment="1" applyProtection="1">
      <alignment horizontal="right" vertical="center"/>
      <protection hidden="1"/>
    </xf>
    <xf numFmtId="3" fontId="5" fillId="0" borderId="22" xfId="3" applyNumberFormat="1" applyFont="1" applyFill="1" applyBorder="1" applyAlignment="1" applyProtection="1">
      <alignment horizontal="right" vertical="center"/>
      <protection hidden="1"/>
    </xf>
    <xf numFmtId="0" fontId="2" fillId="0" borderId="21" xfId="2" applyFont="1" applyBorder="1" applyAlignment="1">
      <alignment vertical="center"/>
    </xf>
    <xf numFmtId="3" fontId="2" fillId="0" borderId="21" xfId="2" applyNumberFormat="1" applyFont="1" applyBorder="1" applyAlignment="1">
      <alignment horizontal="right" vertical="center"/>
    </xf>
    <xf numFmtId="3" fontId="2" fillId="0" borderId="22" xfId="2" applyNumberFormat="1" applyFont="1" applyBorder="1" applyAlignment="1">
      <alignment horizontal="right" vertical="center"/>
    </xf>
    <xf numFmtId="3" fontId="2" fillId="0" borderId="0" xfId="2" applyNumberFormat="1" applyFont="1" applyFill="1" applyBorder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right" vertical="center"/>
      <protection hidden="1"/>
    </xf>
    <xf numFmtId="0" fontId="2" fillId="0" borderId="21" xfId="2" applyFont="1" applyBorder="1" applyAlignment="1">
      <alignment horizontal="center" vertical="center"/>
    </xf>
    <xf numFmtId="3" fontId="2" fillId="4" borderId="21" xfId="3" applyNumberFormat="1" applyFont="1" applyFill="1" applyBorder="1" applyAlignment="1" applyProtection="1">
      <alignment horizontal="right" vertical="center"/>
      <protection hidden="1"/>
    </xf>
    <xf numFmtId="3" fontId="2" fillId="4" borderId="22" xfId="3" applyNumberFormat="1" applyFont="1" applyFill="1" applyBorder="1" applyAlignment="1" applyProtection="1">
      <alignment horizontal="right" vertical="center"/>
      <protection hidden="1"/>
    </xf>
    <xf numFmtId="3" fontId="2" fillId="0" borderId="0" xfId="3" applyNumberFormat="1" applyFont="1" applyFill="1" applyBorder="1" applyAlignment="1" applyProtection="1">
      <alignment horizontal="right" vertical="center"/>
      <protection hidden="1"/>
    </xf>
    <xf numFmtId="0" fontId="4" fillId="0" borderId="21" xfId="1" applyFont="1" applyBorder="1" applyAlignment="1" applyProtection="1">
      <alignment vertical="center"/>
      <protection hidden="1"/>
    </xf>
    <xf numFmtId="3" fontId="2" fillId="0" borderId="21" xfId="3" applyNumberFormat="1" applyFont="1" applyBorder="1" applyAlignment="1" applyProtection="1">
      <alignment horizontal="right" vertical="center"/>
      <protection hidden="1"/>
    </xf>
    <xf numFmtId="3" fontId="2" fillId="0" borderId="22" xfId="3" applyNumberFormat="1" applyFont="1" applyBorder="1" applyAlignment="1" applyProtection="1">
      <alignment horizontal="right" vertical="center"/>
      <protection hidden="1"/>
    </xf>
    <xf numFmtId="0" fontId="4" fillId="0" borderId="22" xfId="1" applyFont="1" applyBorder="1" applyAlignment="1" applyProtection="1">
      <alignment horizontal="left" vertical="center"/>
      <protection hidden="1"/>
    </xf>
    <xf numFmtId="0" fontId="4" fillId="0" borderId="15" xfId="1" applyFont="1" applyBorder="1" applyAlignment="1" applyProtection="1">
      <alignment horizontal="left" vertical="center"/>
      <protection hidden="1"/>
    </xf>
    <xf numFmtId="3" fontId="2" fillId="0" borderId="22" xfId="1" applyNumberFormat="1" applyFont="1" applyBorder="1" applyAlignment="1" applyProtection="1">
      <alignment horizontal="right" vertical="center"/>
      <protection hidden="1"/>
    </xf>
    <xf numFmtId="0" fontId="4" fillId="0" borderId="23" xfId="1" applyFont="1" applyBorder="1" applyAlignment="1" applyProtection="1">
      <alignment vertical="center"/>
      <protection hidden="1"/>
    </xf>
    <xf numFmtId="0" fontId="4" fillId="0" borderId="21" xfId="1" applyFont="1" applyBorder="1" applyAlignment="1" applyProtection="1">
      <alignment horizontal="left" vertical="center"/>
      <protection hidden="1"/>
    </xf>
    <xf numFmtId="3" fontId="5" fillId="0" borderId="21" xfId="3" applyNumberFormat="1" applyFont="1" applyBorder="1" applyAlignment="1" applyProtection="1">
      <alignment horizontal="right" vertical="center"/>
      <protection hidden="1"/>
    </xf>
    <xf numFmtId="3" fontId="5" fillId="0" borderId="22" xfId="3" applyNumberFormat="1" applyFont="1" applyBorder="1" applyAlignment="1" applyProtection="1">
      <alignment horizontal="right" vertical="center"/>
      <protection hidden="1"/>
    </xf>
    <xf numFmtId="0" fontId="2" fillId="4" borderId="21" xfId="2" applyFont="1" applyFill="1" applyBorder="1" applyAlignment="1">
      <alignment horizontal="left" vertical="center"/>
    </xf>
    <xf numFmtId="0" fontId="5" fillId="0" borderId="21" xfId="1" applyFont="1" applyBorder="1" applyAlignment="1" applyProtection="1">
      <alignment vertical="center"/>
      <protection hidden="1"/>
    </xf>
    <xf numFmtId="3" fontId="2" fillId="3" borderId="21" xfId="3" applyNumberFormat="1" applyFont="1" applyFill="1" applyBorder="1" applyAlignment="1" applyProtection="1">
      <alignment horizontal="right" vertical="center"/>
      <protection hidden="1"/>
    </xf>
    <xf numFmtId="3" fontId="2" fillId="3" borderId="22" xfId="3" applyNumberFormat="1" applyFont="1" applyFill="1" applyBorder="1" applyAlignment="1" applyProtection="1">
      <alignment horizontal="right" vertical="center"/>
      <protection hidden="1"/>
    </xf>
    <xf numFmtId="0" fontId="4" fillId="0" borderId="21" xfId="1" applyFont="1" applyBorder="1" applyAlignment="1" applyProtection="1">
      <alignment horizontal="left" vertical="center"/>
      <protection hidden="1"/>
    </xf>
    <xf numFmtId="3" fontId="4" fillId="0" borderId="21" xfId="1" applyNumberFormat="1" applyFont="1" applyBorder="1" applyAlignment="1" applyProtection="1">
      <alignment horizontal="right" vertical="center"/>
      <protection hidden="1"/>
    </xf>
    <xf numFmtId="3" fontId="4" fillId="0" borderId="22" xfId="1" applyNumberFormat="1" applyFont="1" applyBorder="1" applyAlignment="1" applyProtection="1">
      <alignment horizontal="right" vertical="center"/>
      <protection hidden="1"/>
    </xf>
    <xf numFmtId="3" fontId="4" fillId="0" borderId="0" xfId="1" applyNumberFormat="1" applyFont="1" applyFill="1" applyBorder="1" applyAlignment="1" applyProtection="1">
      <alignment horizontal="right" vertical="center"/>
      <protection hidden="1"/>
    </xf>
    <xf numFmtId="3" fontId="2" fillId="0" borderId="21" xfId="1" applyNumberFormat="1" applyFont="1" applyBorder="1" applyAlignment="1" applyProtection="1">
      <alignment horizontal="right" vertical="center"/>
      <protection hidden="1"/>
    </xf>
    <xf numFmtId="0" fontId="5" fillId="5" borderId="23" xfId="1" applyFont="1" applyFill="1" applyBorder="1" applyAlignment="1" applyProtection="1">
      <alignment horizontal="left" vertical="center"/>
      <protection hidden="1"/>
    </xf>
    <xf numFmtId="0" fontId="5" fillId="5" borderId="21" xfId="1" applyFont="1" applyFill="1" applyBorder="1" applyAlignment="1" applyProtection="1">
      <alignment horizontal="left" vertical="center"/>
      <protection hidden="1"/>
    </xf>
    <xf numFmtId="0" fontId="5" fillId="5" borderId="21" xfId="1" applyFont="1" applyFill="1" applyBorder="1" applyAlignment="1" applyProtection="1">
      <alignment horizontal="center" vertical="center"/>
      <protection hidden="1"/>
    </xf>
    <xf numFmtId="3" fontId="5" fillId="5" borderId="21" xfId="3" applyNumberFormat="1" applyFont="1" applyFill="1" applyBorder="1" applyAlignment="1" applyProtection="1">
      <alignment horizontal="right" vertical="center"/>
      <protection hidden="1"/>
    </xf>
    <xf numFmtId="3" fontId="5" fillId="5" borderId="22" xfId="3" applyNumberFormat="1" applyFont="1" applyFill="1" applyBorder="1" applyAlignment="1" applyProtection="1">
      <alignment horizontal="right" vertical="center"/>
      <protection hidden="1"/>
    </xf>
    <xf numFmtId="3" fontId="4" fillId="5" borderId="21" xfId="3" applyNumberFormat="1" applyFont="1" applyFill="1" applyBorder="1" applyAlignment="1" applyProtection="1">
      <alignment horizontal="right" vertical="center" wrapText="1"/>
      <protection hidden="1"/>
    </xf>
    <xf numFmtId="0" fontId="5" fillId="0" borderId="23" xfId="1" applyFont="1" applyBorder="1" applyAlignment="1" applyProtection="1">
      <alignment horizontal="left" vertical="center"/>
      <protection hidden="1"/>
    </xf>
    <xf numFmtId="0" fontId="5" fillId="0" borderId="21" xfId="1" applyFont="1" applyBorder="1" applyAlignment="1" applyProtection="1">
      <alignment horizontal="left" vertical="center"/>
      <protection hidden="1"/>
    </xf>
    <xf numFmtId="0" fontId="5" fillId="0" borderId="21" xfId="1" applyFont="1" applyBorder="1" applyAlignment="1" applyProtection="1">
      <alignment horizontal="center" vertical="center"/>
      <protection hidden="1"/>
    </xf>
    <xf numFmtId="3" fontId="5" fillId="0" borderId="21" xfId="1" applyNumberFormat="1" applyFont="1" applyBorder="1" applyAlignment="1" applyProtection="1">
      <alignment horizontal="right" vertical="center"/>
      <protection hidden="1"/>
    </xf>
    <xf numFmtId="3" fontId="5" fillId="0" borderId="22" xfId="1" applyNumberFormat="1" applyFont="1" applyBorder="1" applyAlignment="1" applyProtection="1">
      <alignment horizontal="right" vertical="center"/>
      <protection hidden="1"/>
    </xf>
    <xf numFmtId="3" fontId="5" fillId="0" borderId="0" xfId="1" applyNumberFormat="1" applyFont="1" applyFill="1" applyBorder="1" applyAlignment="1" applyProtection="1">
      <alignment horizontal="right" vertical="center"/>
      <protection hidden="1"/>
    </xf>
    <xf numFmtId="0" fontId="6" fillId="3" borderId="21" xfId="1" applyFont="1" applyFill="1" applyBorder="1" applyAlignment="1" applyProtection="1">
      <alignment horizontal="left" vertical="center"/>
      <protection hidden="1"/>
    </xf>
    <xf numFmtId="0" fontId="2" fillId="3" borderId="21" xfId="1" applyFont="1" applyFill="1" applyBorder="1" applyAlignment="1" applyProtection="1">
      <alignment horizontal="left" vertical="center"/>
      <protection hidden="1"/>
    </xf>
    <xf numFmtId="3" fontId="5" fillId="3" borderId="21" xfId="3" applyNumberFormat="1" applyFont="1" applyFill="1" applyBorder="1" applyAlignment="1" applyProtection="1">
      <alignment horizontal="right" vertical="center"/>
      <protection hidden="1"/>
    </xf>
    <xf numFmtId="3" fontId="5" fillId="3" borderId="22" xfId="3" applyNumberFormat="1" applyFont="1" applyFill="1" applyBorder="1" applyAlignment="1" applyProtection="1">
      <alignment horizontal="right" vertical="center"/>
      <protection hidden="1"/>
    </xf>
    <xf numFmtId="0" fontId="2" fillId="4" borderId="21" xfId="1" applyFont="1" applyFill="1" applyBorder="1" applyAlignment="1" applyProtection="1">
      <alignment horizontal="left" vertical="center"/>
      <protection hidden="1"/>
    </xf>
    <xf numFmtId="0" fontId="2" fillId="0" borderId="21" xfId="1" applyFont="1" applyFill="1" applyBorder="1" applyAlignment="1" applyProtection="1">
      <alignment vertical="center"/>
      <protection hidden="1"/>
    </xf>
    <xf numFmtId="3" fontId="2" fillId="0" borderId="21" xfId="3" applyNumberFormat="1" applyFont="1" applyFill="1" applyBorder="1" applyAlignment="1" applyProtection="1">
      <alignment horizontal="right" vertical="center"/>
      <protection hidden="1"/>
    </xf>
    <xf numFmtId="3" fontId="2" fillId="0" borderId="22" xfId="3" applyNumberFormat="1" applyFont="1" applyFill="1" applyBorder="1" applyAlignment="1" applyProtection="1">
      <alignment horizontal="right" vertical="center"/>
      <protection hidden="1"/>
    </xf>
    <xf numFmtId="0" fontId="2" fillId="0" borderId="21" xfId="1" applyFont="1" applyBorder="1" applyAlignment="1" applyProtection="1">
      <alignment horizontal="left" vertical="center"/>
      <protection hidden="1"/>
    </xf>
    <xf numFmtId="0" fontId="6" fillId="0" borderId="24" xfId="2" applyFont="1" applyBorder="1" applyAlignment="1" applyProtection="1">
      <alignment horizontal="right" vertical="center"/>
      <protection hidden="1"/>
    </xf>
    <xf numFmtId="0" fontId="4" fillId="0" borderId="25" xfId="2" applyFont="1" applyBorder="1" applyAlignment="1" applyProtection="1">
      <alignment horizontal="right" vertical="center"/>
      <protection hidden="1"/>
    </xf>
    <xf numFmtId="0" fontId="4" fillId="0" borderId="25" xfId="2" applyFont="1" applyBorder="1" applyAlignment="1" applyProtection="1">
      <alignment horizontal="right" vertical="center"/>
      <protection hidden="1"/>
    </xf>
    <xf numFmtId="3" fontId="5" fillId="0" borderId="25" xfId="3" applyNumberFormat="1" applyFont="1" applyBorder="1" applyAlignment="1" applyProtection="1">
      <alignment horizontal="right" vertical="center"/>
      <protection hidden="1"/>
    </xf>
    <xf numFmtId="3" fontId="5" fillId="0" borderId="26" xfId="3" applyNumberFormat="1" applyFont="1" applyBorder="1" applyAlignment="1" applyProtection="1">
      <alignment horizontal="right" vertical="center"/>
      <protection hidden="1"/>
    </xf>
    <xf numFmtId="3" fontId="5" fillId="0" borderId="25" xfId="3" applyNumberFormat="1" applyFont="1" applyFill="1" applyBorder="1" applyAlignment="1" applyProtection="1">
      <alignment horizontal="right" vertical="center"/>
      <protection hidden="1"/>
    </xf>
    <xf numFmtId="3" fontId="5" fillId="0" borderId="26" xfId="3" applyNumberFormat="1" applyFont="1" applyFill="1" applyBorder="1" applyAlignment="1" applyProtection="1">
      <alignment horizontal="right" vertical="center"/>
      <protection hidden="1"/>
    </xf>
    <xf numFmtId="0" fontId="2" fillId="0" borderId="0" xfId="1" applyFont="1" applyBorder="1" applyAlignment="1" applyProtection="1">
      <alignment vertical="center"/>
      <protection hidden="1"/>
    </xf>
    <xf numFmtId="3" fontId="2" fillId="0" borderId="0" xfId="1" applyNumberFormat="1" applyFont="1" applyBorder="1" applyAlignment="1" applyProtection="1">
      <alignment horizontal="right" vertical="center"/>
      <protection hidden="1"/>
    </xf>
    <xf numFmtId="0" fontId="4" fillId="0" borderId="0" xfId="1" applyFont="1" applyBorder="1" applyAlignment="1" applyProtection="1">
      <alignment vertical="center"/>
      <protection hidden="1"/>
    </xf>
    <xf numFmtId="3" fontId="4" fillId="0" borderId="0" xfId="1" applyNumberFormat="1" applyFont="1" applyBorder="1" applyAlignment="1" applyProtection="1">
      <alignment horizontal="right" vertical="center"/>
      <protection hidden="1"/>
    </xf>
    <xf numFmtId="0" fontId="2" fillId="0" borderId="0" xfId="1" applyFont="1" applyFill="1" applyBorder="1" applyAlignment="1" applyProtection="1">
      <alignment vertical="center"/>
      <protection hidden="1"/>
    </xf>
    <xf numFmtId="3" fontId="2" fillId="0" borderId="0" xfId="1" applyNumberFormat="1" applyFont="1" applyBorder="1" applyAlignment="1" applyProtection="1">
      <alignment vertical="center"/>
      <protection hidden="1"/>
    </xf>
  </cellXfs>
  <cellStyles count="4">
    <cellStyle name="Ezres 2" xfId="3"/>
    <cellStyle name="Normál" xfId="0" builtinId="0"/>
    <cellStyle name="Normál 2_2014szerkesztett ktgvetés" xfId="2"/>
    <cellStyle name="Normál_KVFORMÁTUM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elyi%20rendeletek/Rendeletek%20&#233;vek%20szerint/2017/2016%20&#233;vi%20ktgvet%20rend%20m&#243;d.%20mell&#233;klete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i főtábla 1.sz "/>
      <sheetName val="kiadási főtábla 2.sz"/>
      <sheetName val="működési felhalmozási m. 3. (2)"/>
      <sheetName val="bevételi tábla 4.sz."/>
      <sheetName val="mód.bevét 4a"/>
      <sheetName val="II.mód.bev.4-b"/>
      <sheetName val="kiadási tábla 5.sz"/>
      <sheetName val="mód.kiad 5a"/>
      <sheetName val="II.mód.kiad 5-b"/>
      <sheetName val="stab. 6.sz"/>
      <sheetName val="7.sz melléklet Normatíva"/>
      <sheetName val="8. sz. közhatalmi bevételek"/>
      <sheetName val="9.sz. előirányzat-felhasználás"/>
      <sheetName val="közvetett támogatás 10. sz."/>
      <sheetName val="felúj. kiad. célonként 11."/>
      <sheetName val="beruh. kiad. fel.ként 12. sz"/>
      <sheetName val="tartalékok 13. sz."/>
      <sheetName val="támogatás 14. sz"/>
      <sheetName val="bérleti díj-sportcsarnok 15.sz "/>
      <sheetName val="16.sz. bérldíj kult közp"/>
      <sheetName val="könyvtári díjak 17.sz."/>
      <sheetName val="18. sz. térítési díj isi-ovi"/>
      <sheetName val="szoc étk 19.sz melléklet"/>
      <sheetName val="Több éves kihat.20.sz.mell"/>
      <sheetName val="21. Eus projekt"/>
      <sheetName val="Munka1"/>
    </sheetNames>
    <sheetDataSet>
      <sheetData sheetId="0"/>
      <sheetData sheetId="1"/>
      <sheetData sheetId="2"/>
      <sheetData sheetId="3">
        <row r="4">
          <cell r="U4" t="str">
            <v>Önként vállalt feladatok</v>
          </cell>
          <cell r="V4" t="str">
            <v>Államigazgatási feladatok</v>
          </cell>
          <cell r="Y4" t="str">
            <v>Államigazgatási feladatok</v>
          </cell>
          <cell r="Z4" t="str">
            <v>Kötelező feladatok</v>
          </cell>
          <cell r="AC4" t="str">
            <v>Kötelező feladatok</v>
          </cell>
          <cell r="AD4" t="str">
            <v>Önként vállalt feladatok</v>
          </cell>
          <cell r="AF4" t="str">
            <v>Kötelező feladatok</v>
          </cell>
          <cell r="AG4" t="str">
            <v>Önként vállalt feladatok</v>
          </cell>
          <cell r="AH4" t="str">
            <v>Államigazgatási feladatok</v>
          </cell>
          <cell r="AJ4" t="str">
            <v>Önként vállalt feladatok</v>
          </cell>
          <cell r="AK4" t="str">
            <v>Államigazgatási feladatok</v>
          </cell>
          <cell r="AL4" t="str">
            <v>Kötelező feladatok</v>
          </cell>
          <cell r="AN4" t="str">
            <v>Államigazgatási feladatok</v>
          </cell>
          <cell r="AO4" t="str">
            <v>Kötelező feladatok</v>
          </cell>
          <cell r="AP4" t="str">
            <v>Önként vállalt feladatok</v>
          </cell>
          <cell r="DY4" t="str">
            <v>Önként vállalt feladatok</v>
          </cell>
          <cell r="DZ4" t="str">
            <v>Államigazgatási feladatok</v>
          </cell>
          <cell r="ED4">
            <v>821900.91012100002</v>
          </cell>
          <cell r="EG4">
            <v>910502</v>
          </cell>
        </row>
        <row r="5">
          <cell r="T5">
            <v>100294</v>
          </cell>
          <cell r="U5">
            <v>0</v>
          </cell>
          <cell r="X5">
            <v>0</v>
          </cell>
          <cell r="Z5">
            <v>1300</v>
          </cell>
          <cell r="AC5">
            <v>2400</v>
          </cell>
          <cell r="AD5">
            <v>0</v>
          </cell>
          <cell r="AF5">
            <v>9043</v>
          </cell>
          <cell r="AG5">
            <v>0</v>
          </cell>
          <cell r="AJ5">
            <v>0</v>
          </cell>
          <cell r="AL5">
            <v>0</v>
          </cell>
          <cell r="AO5">
            <v>9300</v>
          </cell>
          <cell r="AP5">
            <v>0</v>
          </cell>
          <cell r="DY5">
            <v>4400</v>
          </cell>
          <cell r="DZ5">
            <v>0</v>
          </cell>
          <cell r="EC5" t="str">
            <v>Államigazgatási feladatok</v>
          </cell>
          <cell r="ED5" t="str">
            <v>Kötelező feladatok</v>
          </cell>
          <cell r="EG5" t="str">
            <v>Kötelező feladatok</v>
          </cell>
          <cell r="EH5" t="str">
            <v>Önként vállalt feladatok</v>
          </cell>
        </row>
        <row r="6">
          <cell r="T6">
            <v>99294</v>
          </cell>
          <cell r="U6">
            <v>0</v>
          </cell>
          <cell r="X6">
            <v>0</v>
          </cell>
          <cell r="Z6">
            <v>0</v>
          </cell>
          <cell r="AC6">
            <v>0</v>
          </cell>
          <cell r="AD6">
            <v>0</v>
          </cell>
          <cell r="AF6">
            <v>4943</v>
          </cell>
          <cell r="AG6">
            <v>0</v>
          </cell>
          <cell r="AJ6">
            <v>0</v>
          </cell>
          <cell r="AL6">
            <v>0</v>
          </cell>
          <cell r="AO6">
            <v>9300</v>
          </cell>
          <cell r="AP6">
            <v>0</v>
          </cell>
          <cell r="DY6">
            <v>0</v>
          </cell>
          <cell r="DZ6">
            <v>0</v>
          </cell>
        </row>
        <row r="7">
          <cell r="T7">
            <v>99294</v>
          </cell>
          <cell r="U7">
            <v>0</v>
          </cell>
          <cell r="X7">
            <v>0</v>
          </cell>
          <cell r="Z7">
            <v>0</v>
          </cell>
          <cell r="AC7">
            <v>0</v>
          </cell>
          <cell r="AD7">
            <v>0</v>
          </cell>
          <cell r="AG7">
            <v>0</v>
          </cell>
          <cell r="AL7">
            <v>0</v>
          </cell>
          <cell r="AO7">
            <v>0</v>
          </cell>
          <cell r="AP7">
            <v>0</v>
          </cell>
          <cell r="DX7">
            <v>306895</v>
          </cell>
          <cell r="DY7">
            <v>0</v>
          </cell>
          <cell r="DZ7">
            <v>0</v>
          </cell>
        </row>
        <row r="8">
          <cell r="T8">
            <v>99294</v>
          </cell>
          <cell r="AF8">
            <v>0</v>
          </cell>
          <cell r="DX8">
            <v>150660</v>
          </cell>
          <cell r="DY8">
            <v>0</v>
          </cell>
          <cell r="DZ8">
            <v>0</v>
          </cell>
        </row>
        <row r="9">
          <cell r="T9">
            <v>0</v>
          </cell>
          <cell r="AF9">
            <v>0</v>
          </cell>
          <cell r="DX9">
            <v>105757</v>
          </cell>
          <cell r="DY9">
            <v>0</v>
          </cell>
          <cell r="DZ9">
            <v>0</v>
          </cell>
        </row>
        <row r="10">
          <cell r="T10">
            <v>0</v>
          </cell>
          <cell r="AF10">
            <v>0</v>
          </cell>
          <cell r="DY10">
            <v>0</v>
          </cell>
          <cell r="DZ10">
            <v>0</v>
          </cell>
        </row>
        <row r="11">
          <cell r="T11">
            <v>0</v>
          </cell>
          <cell r="AF11">
            <v>4943</v>
          </cell>
          <cell r="DX11">
            <v>0</v>
          </cell>
          <cell r="DY11">
            <v>0</v>
          </cell>
          <cell r="DZ11">
            <v>0</v>
          </cell>
        </row>
        <row r="12">
          <cell r="T12">
            <v>0</v>
          </cell>
          <cell r="AF12">
            <v>0</v>
          </cell>
          <cell r="DX12">
            <v>0</v>
          </cell>
          <cell r="DY12">
            <v>0</v>
          </cell>
          <cell r="DZ12">
            <v>0</v>
          </cell>
        </row>
        <row r="13">
          <cell r="T13">
            <v>0</v>
          </cell>
          <cell r="AF13">
            <v>0</v>
          </cell>
          <cell r="DX13">
            <v>0</v>
          </cell>
          <cell r="DY13">
            <v>0</v>
          </cell>
          <cell r="DZ13">
            <v>0</v>
          </cell>
        </row>
        <row r="14">
          <cell r="T14">
            <v>0</v>
          </cell>
          <cell r="AF14">
            <v>0</v>
          </cell>
          <cell r="DY14">
            <v>0</v>
          </cell>
          <cell r="DZ14">
            <v>0</v>
          </cell>
        </row>
        <row r="18">
          <cell r="T18">
            <v>0</v>
          </cell>
          <cell r="AF18">
            <v>0</v>
          </cell>
          <cell r="AO18">
            <v>9300</v>
          </cell>
          <cell r="DX18">
            <v>23800</v>
          </cell>
          <cell r="DY18">
            <v>0</v>
          </cell>
          <cell r="DZ18">
            <v>0</v>
          </cell>
        </row>
        <row r="20">
          <cell r="T20">
            <v>0</v>
          </cell>
          <cell r="U20">
            <v>0</v>
          </cell>
          <cell r="X20">
            <v>0</v>
          </cell>
          <cell r="Z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J20">
            <v>0</v>
          </cell>
          <cell r="AL20">
            <v>0</v>
          </cell>
          <cell r="AO20">
            <v>0</v>
          </cell>
          <cell r="AP20">
            <v>0</v>
          </cell>
          <cell r="DX20">
            <v>0</v>
          </cell>
          <cell r="DY20">
            <v>0</v>
          </cell>
          <cell r="DZ20">
            <v>0</v>
          </cell>
        </row>
        <row r="21">
          <cell r="T21">
            <v>0</v>
          </cell>
          <cell r="U21">
            <v>0</v>
          </cell>
          <cell r="X21">
            <v>0</v>
          </cell>
          <cell r="Z21">
            <v>0</v>
          </cell>
          <cell r="AC21">
            <v>0</v>
          </cell>
          <cell r="AD21">
            <v>0</v>
          </cell>
          <cell r="AF21">
            <v>0</v>
          </cell>
          <cell r="AG21">
            <v>0</v>
          </cell>
          <cell r="AJ21">
            <v>0</v>
          </cell>
          <cell r="AL21">
            <v>0</v>
          </cell>
          <cell r="AO21">
            <v>0</v>
          </cell>
          <cell r="AP21">
            <v>0</v>
          </cell>
          <cell r="DX21">
            <v>0</v>
          </cell>
          <cell r="DY21">
            <v>0</v>
          </cell>
          <cell r="DZ21">
            <v>0</v>
          </cell>
        </row>
        <row r="22">
          <cell r="T22">
            <v>0</v>
          </cell>
          <cell r="AF22">
            <v>0</v>
          </cell>
          <cell r="DX22">
            <v>0</v>
          </cell>
          <cell r="DY22">
            <v>0</v>
          </cell>
          <cell r="DZ22">
            <v>0</v>
          </cell>
        </row>
        <row r="23">
          <cell r="T23">
            <v>0</v>
          </cell>
          <cell r="U23">
            <v>0</v>
          </cell>
          <cell r="X23">
            <v>0</v>
          </cell>
          <cell r="Z23">
            <v>0</v>
          </cell>
          <cell r="AC23">
            <v>0</v>
          </cell>
          <cell r="AD23">
            <v>0</v>
          </cell>
          <cell r="AF23">
            <v>0</v>
          </cell>
          <cell r="AG23">
            <v>0</v>
          </cell>
          <cell r="AJ23">
            <v>0</v>
          </cell>
          <cell r="AL23">
            <v>0</v>
          </cell>
          <cell r="AO23">
            <v>0</v>
          </cell>
          <cell r="AP23">
            <v>0</v>
          </cell>
          <cell r="DY23">
            <v>0</v>
          </cell>
          <cell r="DZ23">
            <v>0</v>
          </cell>
        </row>
        <row r="26">
          <cell r="T26">
            <v>0</v>
          </cell>
          <cell r="AF26">
            <v>0</v>
          </cell>
          <cell r="DY26">
            <v>0</v>
          </cell>
          <cell r="DZ26">
            <v>0</v>
          </cell>
        </row>
        <row r="27">
          <cell r="T27">
            <v>0</v>
          </cell>
          <cell r="AF27">
            <v>0</v>
          </cell>
          <cell r="DX27">
            <v>35000</v>
          </cell>
          <cell r="DY27">
            <v>0</v>
          </cell>
          <cell r="DZ27">
            <v>0</v>
          </cell>
        </row>
        <row r="29">
          <cell r="T29">
            <v>0</v>
          </cell>
          <cell r="U29">
            <v>0</v>
          </cell>
          <cell r="X29">
            <v>0</v>
          </cell>
          <cell r="Z29">
            <v>0</v>
          </cell>
          <cell r="AC29">
            <v>0</v>
          </cell>
          <cell r="AD29">
            <v>0</v>
          </cell>
          <cell r="AF29">
            <v>0</v>
          </cell>
          <cell r="AG29">
            <v>0</v>
          </cell>
          <cell r="AJ29">
            <v>0</v>
          </cell>
          <cell r="AL29">
            <v>0</v>
          </cell>
          <cell r="AO29">
            <v>0</v>
          </cell>
          <cell r="AP29">
            <v>0</v>
          </cell>
          <cell r="DX29">
            <v>105000</v>
          </cell>
          <cell r="DY29">
            <v>0</v>
          </cell>
          <cell r="DZ29">
            <v>0</v>
          </cell>
        </row>
        <row r="30">
          <cell r="T30">
            <v>0</v>
          </cell>
          <cell r="AF30">
            <v>0</v>
          </cell>
          <cell r="DX30">
            <v>105000</v>
          </cell>
          <cell r="DY30">
            <v>0</v>
          </cell>
          <cell r="DZ30">
            <v>0</v>
          </cell>
        </row>
        <row r="32">
          <cell r="T32">
            <v>0</v>
          </cell>
          <cell r="U32">
            <v>0</v>
          </cell>
          <cell r="X32">
            <v>0</v>
          </cell>
          <cell r="Z32">
            <v>0</v>
          </cell>
          <cell r="AC32">
            <v>0</v>
          </cell>
          <cell r="AD32">
            <v>0</v>
          </cell>
          <cell r="AF32">
            <v>0</v>
          </cell>
          <cell r="AG32">
            <v>0</v>
          </cell>
          <cell r="AJ32">
            <v>0</v>
          </cell>
          <cell r="AL32">
            <v>0</v>
          </cell>
          <cell r="AO32">
            <v>0</v>
          </cell>
          <cell r="AP32">
            <v>0</v>
          </cell>
          <cell r="DY32">
            <v>0</v>
          </cell>
          <cell r="DZ32">
            <v>0</v>
          </cell>
        </row>
        <row r="33">
          <cell r="T33">
            <v>0</v>
          </cell>
          <cell r="AF33">
            <v>0</v>
          </cell>
          <cell r="DX33">
            <v>0</v>
          </cell>
          <cell r="DY33">
            <v>0</v>
          </cell>
          <cell r="DZ33">
            <v>0</v>
          </cell>
        </row>
        <row r="34">
          <cell r="T34">
            <v>0</v>
          </cell>
          <cell r="AF34">
            <v>0</v>
          </cell>
          <cell r="DX34">
            <v>11000</v>
          </cell>
          <cell r="DY34">
            <v>0</v>
          </cell>
          <cell r="DZ34">
            <v>0</v>
          </cell>
        </row>
        <row r="35">
          <cell r="DX35">
            <v>90000</v>
          </cell>
          <cell r="DY35">
            <v>0</v>
          </cell>
          <cell r="DZ35">
            <v>0</v>
          </cell>
        </row>
        <row r="36">
          <cell r="T36">
            <v>0</v>
          </cell>
          <cell r="AF36">
            <v>0</v>
          </cell>
          <cell r="DX36">
            <v>90000</v>
          </cell>
          <cell r="DY36">
            <v>0</v>
          </cell>
          <cell r="DZ36">
            <v>0</v>
          </cell>
        </row>
        <row r="37">
          <cell r="T37">
            <v>0</v>
          </cell>
          <cell r="AF37">
            <v>0</v>
          </cell>
          <cell r="DX37">
            <v>0</v>
          </cell>
          <cell r="DY37">
            <v>0</v>
          </cell>
          <cell r="DZ37">
            <v>0</v>
          </cell>
        </row>
        <row r="38">
          <cell r="T38">
            <v>0</v>
          </cell>
          <cell r="AF38">
            <v>0</v>
          </cell>
          <cell r="DX38">
            <v>0</v>
          </cell>
          <cell r="DY38">
            <v>0</v>
          </cell>
          <cell r="DZ38">
            <v>0</v>
          </cell>
        </row>
        <row r="39">
          <cell r="T39">
            <v>0</v>
          </cell>
          <cell r="U39">
            <v>0</v>
          </cell>
          <cell r="X39">
            <v>0</v>
          </cell>
          <cell r="Z39">
            <v>0</v>
          </cell>
          <cell r="AC39">
            <v>0</v>
          </cell>
          <cell r="AD39">
            <v>0</v>
          </cell>
          <cell r="AF39">
            <v>0</v>
          </cell>
          <cell r="AG39">
            <v>0</v>
          </cell>
          <cell r="AJ39">
            <v>0</v>
          </cell>
          <cell r="AL39">
            <v>0</v>
          </cell>
          <cell r="AO39">
            <v>0</v>
          </cell>
          <cell r="AP39">
            <v>0</v>
          </cell>
          <cell r="DX39">
            <v>2500</v>
          </cell>
          <cell r="DY39">
            <v>0</v>
          </cell>
          <cell r="DZ39">
            <v>0</v>
          </cell>
        </row>
        <row r="40">
          <cell r="T40">
            <v>0</v>
          </cell>
          <cell r="AF40">
            <v>0</v>
          </cell>
          <cell r="DX40">
            <v>0</v>
          </cell>
          <cell r="DY40">
            <v>0</v>
          </cell>
          <cell r="DZ40">
            <v>0</v>
          </cell>
        </row>
        <row r="42">
          <cell r="T42">
            <v>0</v>
          </cell>
          <cell r="AF42">
            <v>0</v>
          </cell>
          <cell r="DX42">
            <v>0</v>
          </cell>
          <cell r="DY42">
            <v>0</v>
          </cell>
          <cell r="DZ42">
            <v>0</v>
          </cell>
        </row>
        <row r="43">
          <cell r="T43">
            <v>0</v>
          </cell>
          <cell r="DY43">
            <v>0</v>
          </cell>
          <cell r="DZ43">
            <v>0</v>
          </cell>
        </row>
        <row r="44">
          <cell r="AF44">
            <v>0</v>
          </cell>
          <cell r="DY44">
            <v>0</v>
          </cell>
          <cell r="DZ44">
            <v>0</v>
          </cell>
        </row>
        <row r="45">
          <cell r="T45">
            <v>1000</v>
          </cell>
          <cell r="U45">
            <v>0</v>
          </cell>
          <cell r="X45">
            <v>0</v>
          </cell>
          <cell r="Z45">
            <v>1300</v>
          </cell>
          <cell r="AC45">
            <v>2400</v>
          </cell>
          <cell r="AD45">
            <v>0</v>
          </cell>
          <cell r="AF45">
            <v>4100</v>
          </cell>
          <cell r="AG45">
            <v>0</v>
          </cell>
          <cell r="AJ45">
            <v>0</v>
          </cell>
          <cell r="AL45">
            <v>0</v>
          </cell>
          <cell r="AO45">
            <v>0</v>
          </cell>
          <cell r="AP45">
            <v>0</v>
          </cell>
          <cell r="DY45">
            <v>4400</v>
          </cell>
          <cell r="DZ45">
            <v>0</v>
          </cell>
        </row>
        <row r="46">
          <cell r="T46">
            <v>0</v>
          </cell>
          <cell r="AF46">
            <v>0</v>
          </cell>
          <cell r="DY46">
            <v>0</v>
          </cell>
          <cell r="DZ46">
            <v>0</v>
          </cell>
        </row>
        <row r="47">
          <cell r="T47">
            <v>0</v>
          </cell>
          <cell r="Z47">
            <v>1300</v>
          </cell>
          <cell r="AC47">
            <v>2400</v>
          </cell>
          <cell r="AF47">
            <v>4100</v>
          </cell>
          <cell r="DX47">
            <v>61500</v>
          </cell>
          <cell r="DY47">
            <v>0</v>
          </cell>
          <cell r="DZ47">
            <v>0</v>
          </cell>
        </row>
        <row r="48">
          <cell r="T48">
            <v>700</v>
          </cell>
          <cell r="AF48">
            <v>0</v>
          </cell>
          <cell r="DX48">
            <v>3701</v>
          </cell>
          <cell r="DY48">
            <v>0</v>
          </cell>
          <cell r="DZ48">
            <v>0</v>
          </cell>
        </row>
        <row r="49">
          <cell r="T49">
            <v>0</v>
          </cell>
          <cell r="AF49">
            <v>0</v>
          </cell>
          <cell r="DZ49">
            <v>0</v>
          </cell>
        </row>
        <row r="50">
          <cell r="T50">
            <v>0</v>
          </cell>
          <cell r="AF50">
            <v>0</v>
          </cell>
          <cell r="DZ50">
            <v>0</v>
          </cell>
        </row>
        <row r="51">
          <cell r="T51">
            <v>0</v>
          </cell>
          <cell r="AF51">
            <v>0</v>
          </cell>
          <cell r="DX51">
            <v>0</v>
          </cell>
          <cell r="DY51">
            <v>0</v>
          </cell>
          <cell r="DZ51">
            <v>0</v>
          </cell>
        </row>
        <row r="52">
          <cell r="T52">
            <v>0</v>
          </cell>
          <cell r="AF52">
            <v>0</v>
          </cell>
          <cell r="DX52">
            <v>0</v>
          </cell>
          <cell r="DY52">
            <v>0</v>
          </cell>
          <cell r="DZ52">
            <v>0</v>
          </cell>
        </row>
        <row r="53">
          <cell r="T53">
            <v>0</v>
          </cell>
          <cell r="AF53">
            <v>0</v>
          </cell>
          <cell r="DX53">
            <v>12008</v>
          </cell>
          <cell r="DY53">
            <v>3464</v>
          </cell>
          <cell r="DZ53">
            <v>0</v>
          </cell>
        </row>
        <row r="54">
          <cell r="T54">
            <v>0</v>
          </cell>
          <cell r="AF54">
            <v>0</v>
          </cell>
          <cell r="DX54">
            <v>20827</v>
          </cell>
          <cell r="DY54">
            <v>936</v>
          </cell>
          <cell r="DZ54">
            <v>0</v>
          </cell>
        </row>
        <row r="55">
          <cell r="T55">
            <v>0</v>
          </cell>
          <cell r="AF55">
            <v>0</v>
          </cell>
          <cell r="DX55">
            <v>0</v>
          </cell>
          <cell r="DY55">
            <v>0</v>
          </cell>
          <cell r="DZ55">
            <v>0</v>
          </cell>
        </row>
        <row r="56">
          <cell r="T56">
            <v>0</v>
          </cell>
          <cell r="AF56">
            <v>0</v>
          </cell>
          <cell r="DX56">
            <v>0</v>
          </cell>
          <cell r="DY56">
            <v>0</v>
          </cell>
          <cell r="DZ56">
            <v>0</v>
          </cell>
        </row>
        <row r="59">
          <cell r="T59">
            <v>0</v>
          </cell>
          <cell r="AF59">
            <v>0</v>
          </cell>
          <cell r="DX59">
            <v>0</v>
          </cell>
          <cell r="DY59">
            <v>0</v>
          </cell>
          <cell r="DZ59">
            <v>0</v>
          </cell>
        </row>
        <row r="60">
          <cell r="T60">
            <v>300</v>
          </cell>
          <cell r="AF60">
            <v>0</v>
          </cell>
          <cell r="DX60">
            <v>0</v>
          </cell>
          <cell r="DY60">
            <v>0</v>
          </cell>
          <cell r="DZ60">
            <v>0</v>
          </cell>
        </row>
        <row r="61">
          <cell r="AF61">
            <v>0</v>
          </cell>
          <cell r="DX61">
            <v>0</v>
          </cell>
          <cell r="DY61">
            <v>0</v>
          </cell>
          <cell r="DZ61">
            <v>0</v>
          </cell>
        </row>
        <row r="64">
          <cell r="T64">
            <v>0</v>
          </cell>
          <cell r="AF64">
            <v>0</v>
          </cell>
          <cell r="DX64">
            <v>0</v>
          </cell>
          <cell r="DY64">
            <v>0</v>
          </cell>
          <cell r="DZ64">
            <v>0</v>
          </cell>
        </row>
        <row r="65">
          <cell r="T65">
            <v>0</v>
          </cell>
          <cell r="AF65">
            <v>0</v>
          </cell>
          <cell r="DX65">
            <v>0</v>
          </cell>
          <cell r="DY65">
            <v>0</v>
          </cell>
          <cell r="DZ65">
            <v>0</v>
          </cell>
        </row>
        <row r="66">
          <cell r="T66">
            <v>0</v>
          </cell>
          <cell r="U66">
            <v>0</v>
          </cell>
          <cell r="X66">
            <v>0</v>
          </cell>
          <cell r="Z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J66">
            <v>0</v>
          </cell>
          <cell r="AL66">
            <v>0</v>
          </cell>
          <cell r="AO66">
            <v>0</v>
          </cell>
          <cell r="AP66">
            <v>0</v>
          </cell>
          <cell r="DX66">
            <v>0</v>
          </cell>
          <cell r="DY66">
            <v>0</v>
          </cell>
          <cell r="DZ66">
            <v>0</v>
          </cell>
        </row>
        <row r="67">
          <cell r="T67">
            <v>0</v>
          </cell>
          <cell r="U67">
            <v>0</v>
          </cell>
          <cell r="X67">
            <v>0</v>
          </cell>
          <cell r="Z67">
            <v>0</v>
          </cell>
          <cell r="AC67">
            <v>0</v>
          </cell>
          <cell r="AD67">
            <v>0</v>
          </cell>
          <cell r="AF67">
            <v>0</v>
          </cell>
          <cell r="AG67">
            <v>0</v>
          </cell>
          <cell r="AJ67">
            <v>0</v>
          </cell>
          <cell r="AL67">
            <v>0</v>
          </cell>
          <cell r="AO67">
            <v>0</v>
          </cell>
          <cell r="AP67">
            <v>0</v>
          </cell>
          <cell r="DX67">
            <v>0</v>
          </cell>
          <cell r="DY67">
            <v>0</v>
          </cell>
          <cell r="DZ67">
            <v>0</v>
          </cell>
        </row>
        <row r="68">
          <cell r="T68">
            <v>0</v>
          </cell>
          <cell r="AF68">
            <v>0</v>
          </cell>
          <cell r="DY68">
            <v>0</v>
          </cell>
          <cell r="DZ68">
            <v>0</v>
          </cell>
        </row>
        <row r="70">
          <cell r="T70">
            <v>0</v>
          </cell>
          <cell r="AF70">
            <v>0</v>
          </cell>
          <cell r="DX70">
            <v>0</v>
          </cell>
          <cell r="DY70">
            <v>0</v>
          </cell>
          <cell r="DZ70">
            <v>0</v>
          </cell>
        </row>
        <row r="71">
          <cell r="T71">
            <v>0</v>
          </cell>
          <cell r="AF71">
            <v>0</v>
          </cell>
          <cell r="DX71">
            <v>0</v>
          </cell>
          <cell r="DY71">
            <v>0</v>
          </cell>
          <cell r="DZ71">
            <v>0</v>
          </cell>
        </row>
        <row r="72">
          <cell r="T72">
            <v>0</v>
          </cell>
          <cell r="AF72">
            <v>0</v>
          </cell>
          <cell r="DX72">
            <v>0</v>
          </cell>
          <cell r="DY72">
            <v>0</v>
          </cell>
          <cell r="DZ72">
            <v>0</v>
          </cell>
        </row>
        <row r="73">
          <cell r="T73">
            <v>0</v>
          </cell>
          <cell r="U73">
            <v>0</v>
          </cell>
          <cell r="X73">
            <v>0</v>
          </cell>
          <cell r="Z73">
            <v>0</v>
          </cell>
          <cell r="AC73">
            <v>0</v>
          </cell>
          <cell r="AD73">
            <v>0</v>
          </cell>
          <cell r="AF73">
            <v>0</v>
          </cell>
          <cell r="AG73">
            <v>0</v>
          </cell>
          <cell r="AJ73">
            <v>0</v>
          </cell>
          <cell r="AL73">
            <v>0</v>
          </cell>
          <cell r="AO73">
            <v>0</v>
          </cell>
          <cell r="AP73">
            <v>0</v>
          </cell>
          <cell r="DX73">
            <v>0</v>
          </cell>
          <cell r="DY73">
            <v>0</v>
          </cell>
          <cell r="DZ73">
            <v>0</v>
          </cell>
        </row>
        <row r="80">
          <cell r="AF80">
            <v>0</v>
          </cell>
          <cell r="DX80">
            <v>0</v>
          </cell>
          <cell r="DY80">
            <v>0</v>
          </cell>
          <cell r="DZ80">
            <v>0</v>
          </cell>
        </row>
        <row r="81">
          <cell r="AF81">
            <v>0</v>
          </cell>
          <cell r="DX81">
            <v>0</v>
          </cell>
          <cell r="DZ81">
            <v>0</v>
          </cell>
        </row>
        <row r="82">
          <cell r="AF82">
            <v>0</v>
          </cell>
          <cell r="DY82">
            <v>0</v>
          </cell>
          <cell r="DZ82">
            <v>0</v>
          </cell>
        </row>
        <row r="88">
          <cell r="AF88">
            <v>0</v>
          </cell>
          <cell r="DX88">
            <v>0</v>
          </cell>
          <cell r="DY88">
            <v>0</v>
          </cell>
          <cell r="DZ88">
            <v>0</v>
          </cell>
        </row>
        <row r="89">
          <cell r="T89">
            <v>47559</v>
          </cell>
          <cell r="U89">
            <v>0</v>
          </cell>
          <cell r="X89">
            <v>0</v>
          </cell>
          <cell r="Z89">
            <v>28998</v>
          </cell>
          <cell r="AC89">
            <v>21968</v>
          </cell>
          <cell r="AD89">
            <v>0</v>
          </cell>
          <cell r="AF89">
            <v>50966</v>
          </cell>
          <cell r="AG89">
            <v>0</v>
          </cell>
          <cell r="AJ89">
            <v>0</v>
          </cell>
          <cell r="AL89">
            <v>0</v>
          </cell>
          <cell r="AO89">
            <v>0</v>
          </cell>
          <cell r="AP89">
            <v>0</v>
          </cell>
          <cell r="DY89">
            <v>0</v>
          </cell>
          <cell r="DZ89">
            <v>0</v>
          </cell>
        </row>
        <row r="90">
          <cell r="T90">
            <v>47559</v>
          </cell>
          <cell r="U90">
            <v>0</v>
          </cell>
          <cell r="X90">
            <v>0</v>
          </cell>
          <cell r="Z90">
            <v>28998</v>
          </cell>
          <cell r="AC90">
            <v>21968</v>
          </cell>
          <cell r="AD90">
            <v>0</v>
          </cell>
          <cell r="AF90">
            <v>52161</v>
          </cell>
          <cell r="AG90">
            <v>0</v>
          </cell>
          <cell r="AJ90">
            <v>0</v>
          </cell>
          <cell r="AL90">
            <v>0</v>
          </cell>
          <cell r="AO90">
            <v>0</v>
          </cell>
          <cell r="AP90">
            <v>0</v>
          </cell>
          <cell r="DX90">
            <v>229470</v>
          </cell>
          <cell r="DY90">
            <v>0</v>
          </cell>
          <cell r="DZ90">
            <v>0</v>
          </cell>
        </row>
        <row r="91">
          <cell r="T91">
            <v>0</v>
          </cell>
          <cell r="U91">
            <v>0</v>
          </cell>
          <cell r="X91">
            <v>0</v>
          </cell>
          <cell r="Z91">
            <v>0</v>
          </cell>
          <cell r="AC91">
            <v>0</v>
          </cell>
          <cell r="AD91">
            <v>0</v>
          </cell>
          <cell r="AF91">
            <v>0</v>
          </cell>
          <cell r="AG91">
            <v>0</v>
          </cell>
          <cell r="AJ91">
            <v>0</v>
          </cell>
          <cell r="AL91">
            <v>0</v>
          </cell>
          <cell r="AO91">
            <v>0</v>
          </cell>
          <cell r="AP91">
            <v>0</v>
          </cell>
          <cell r="DX91">
            <v>0</v>
          </cell>
          <cell r="DY91">
            <v>0</v>
          </cell>
          <cell r="DZ91">
            <v>0</v>
          </cell>
        </row>
        <row r="93">
          <cell r="DY93">
            <v>0</v>
          </cell>
          <cell r="DZ93">
            <v>0</v>
          </cell>
        </row>
        <row r="94">
          <cell r="T94">
            <v>0</v>
          </cell>
          <cell r="AF94">
            <v>0</v>
          </cell>
          <cell r="DX94">
            <v>0</v>
          </cell>
          <cell r="DY94">
            <v>0</v>
          </cell>
          <cell r="DZ94">
            <v>0</v>
          </cell>
        </row>
        <row r="95">
          <cell r="DX95">
            <v>0</v>
          </cell>
          <cell r="DY95">
            <v>0</v>
          </cell>
          <cell r="DZ95">
            <v>0</v>
          </cell>
        </row>
        <row r="96">
          <cell r="T96">
            <v>4793</v>
          </cell>
          <cell r="U96">
            <v>0</v>
          </cell>
          <cell r="X96">
            <v>0</v>
          </cell>
          <cell r="Z96">
            <v>2163</v>
          </cell>
          <cell r="AC96">
            <v>0</v>
          </cell>
          <cell r="AD96">
            <v>0</v>
          </cell>
          <cell r="AF96">
            <v>2163</v>
          </cell>
          <cell r="AG96">
            <v>0</v>
          </cell>
          <cell r="AJ96">
            <v>0</v>
          </cell>
          <cell r="AL96">
            <v>0</v>
          </cell>
          <cell r="AO96">
            <v>0</v>
          </cell>
          <cell r="AP96">
            <v>0</v>
          </cell>
          <cell r="DX96">
            <v>229470</v>
          </cell>
          <cell r="DY96">
            <v>0</v>
          </cell>
          <cell r="DZ96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G113"/>
  <sheetViews>
    <sheetView tabSelected="1" workbookViewId="0">
      <selection sqref="A1:BG113"/>
    </sheetView>
  </sheetViews>
  <sheetFormatPr defaultRowHeight="15"/>
  <sheetData>
    <row r="1" spans="1:59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/>
      <c r="G1" s="4"/>
      <c r="H1" s="5"/>
      <c r="I1" s="6" t="s">
        <v>5</v>
      </c>
      <c r="J1" s="7" t="s">
        <v>6</v>
      </c>
      <c r="K1" s="8"/>
      <c r="L1" s="8"/>
      <c r="M1" s="9"/>
      <c r="N1" s="7" t="s">
        <v>7</v>
      </c>
      <c r="O1" s="8"/>
      <c r="P1" s="8"/>
      <c r="Q1" s="9"/>
      <c r="R1" s="7" t="s">
        <v>8</v>
      </c>
      <c r="S1" s="8"/>
      <c r="T1" s="8"/>
      <c r="U1" s="9"/>
      <c r="V1" s="7" t="s">
        <v>6</v>
      </c>
      <c r="W1" s="8"/>
      <c r="X1" s="8"/>
      <c r="Y1" s="9"/>
      <c r="Z1" s="7" t="s">
        <v>7</v>
      </c>
      <c r="AA1" s="8"/>
      <c r="AB1" s="8"/>
      <c r="AC1" s="9"/>
      <c r="AD1" s="7" t="s">
        <v>8</v>
      </c>
      <c r="AE1" s="8"/>
      <c r="AF1" s="8"/>
      <c r="AG1" s="9"/>
      <c r="AH1" s="7" t="s">
        <v>6</v>
      </c>
      <c r="AI1" s="8"/>
      <c r="AJ1" s="8"/>
      <c r="AK1" s="9"/>
      <c r="AL1" s="7" t="s">
        <v>7</v>
      </c>
      <c r="AM1" s="8"/>
      <c r="AN1" s="8"/>
      <c r="AO1" s="9"/>
      <c r="AP1" s="7" t="s">
        <v>8</v>
      </c>
      <c r="AQ1" s="8"/>
      <c r="AR1" s="8"/>
      <c r="AS1" s="9"/>
      <c r="AT1" s="10" t="s">
        <v>6</v>
      </c>
      <c r="AU1" s="11"/>
      <c r="AV1" s="11"/>
      <c r="AW1" s="12"/>
      <c r="AX1" s="7" t="s">
        <v>7</v>
      </c>
      <c r="AY1" s="8"/>
      <c r="AZ1" s="8"/>
      <c r="BA1" s="9"/>
      <c r="BB1" s="7" t="s">
        <v>8</v>
      </c>
      <c r="BC1" s="8"/>
      <c r="BD1" s="8"/>
      <c r="BE1" s="9"/>
      <c r="BF1" s="13"/>
      <c r="BG1" s="13"/>
    </row>
    <row r="2" spans="1:59">
      <c r="A2" s="14"/>
      <c r="B2" s="15"/>
      <c r="C2" s="15"/>
      <c r="D2" s="15"/>
      <c r="E2" s="16"/>
      <c r="F2" s="17"/>
      <c r="G2" s="17"/>
      <c r="H2" s="18"/>
      <c r="I2" s="19"/>
      <c r="J2" s="7" t="s">
        <v>9</v>
      </c>
      <c r="K2" s="8"/>
      <c r="L2" s="8"/>
      <c r="M2" s="9"/>
      <c r="N2" s="7" t="s">
        <v>9</v>
      </c>
      <c r="O2" s="8"/>
      <c r="P2" s="8"/>
      <c r="Q2" s="9"/>
      <c r="R2" s="7" t="s">
        <v>9</v>
      </c>
      <c r="S2" s="8"/>
      <c r="T2" s="8"/>
      <c r="U2" s="9"/>
      <c r="V2" s="7" t="s">
        <v>10</v>
      </c>
      <c r="W2" s="8"/>
      <c r="X2" s="8"/>
      <c r="Y2" s="9"/>
      <c r="Z2" s="7" t="s">
        <v>10</v>
      </c>
      <c r="AA2" s="8"/>
      <c r="AB2" s="8"/>
      <c r="AC2" s="9"/>
      <c r="AD2" s="7" t="s">
        <v>10</v>
      </c>
      <c r="AE2" s="8"/>
      <c r="AF2" s="8"/>
      <c r="AG2" s="9"/>
      <c r="AH2" s="7" t="s">
        <v>11</v>
      </c>
      <c r="AI2" s="8"/>
      <c r="AJ2" s="8"/>
      <c r="AK2" s="9"/>
      <c r="AL2" s="7" t="s">
        <v>11</v>
      </c>
      <c r="AM2" s="8"/>
      <c r="AN2" s="8"/>
      <c r="AO2" s="9"/>
      <c r="AP2" s="7" t="s">
        <v>11</v>
      </c>
      <c r="AQ2" s="8"/>
      <c r="AR2" s="8"/>
      <c r="AS2" s="9"/>
      <c r="AT2" s="10" t="s">
        <v>12</v>
      </c>
      <c r="AU2" s="11"/>
      <c r="AV2" s="11"/>
      <c r="AW2" s="20"/>
      <c r="AX2" s="10" t="s">
        <v>12</v>
      </c>
      <c r="AY2" s="11"/>
      <c r="AZ2" s="11"/>
      <c r="BA2" s="20"/>
      <c r="BB2" s="10" t="s">
        <v>12</v>
      </c>
      <c r="BC2" s="11"/>
      <c r="BD2" s="11"/>
      <c r="BE2" s="20"/>
      <c r="BF2" s="13"/>
      <c r="BG2" s="13"/>
    </row>
    <row r="3" spans="1:59" ht="60">
      <c r="A3" s="21"/>
      <c r="B3" s="22"/>
      <c r="C3" s="22"/>
      <c r="D3" s="22"/>
      <c r="E3" s="23"/>
      <c r="F3" s="24"/>
      <c r="G3" s="24"/>
      <c r="H3" s="25"/>
      <c r="I3" s="26"/>
      <c r="J3" s="27" t="s">
        <v>13</v>
      </c>
      <c r="K3" s="27" t="s">
        <v>14</v>
      </c>
      <c r="L3" s="27" t="s">
        <v>15</v>
      </c>
      <c r="M3" s="28" t="s">
        <v>12</v>
      </c>
      <c r="N3" s="27" t="s">
        <v>13</v>
      </c>
      <c r="O3" s="27" t="s">
        <v>14</v>
      </c>
      <c r="P3" s="27" t="s">
        <v>15</v>
      </c>
      <c r="Q3" s="28" t="s">
        <v>12</v>
      </c>
      <c r="R3" s="27" t="s">
        <v>13</v>
      </c>
      <c r="S3" s="27" t="s">
        <v>14</v>
      </c>
      <c r="T3" s="27" t="s">
        <v>15</v>
      </c>
      <c r="U3" s="28" t="s">
        <v>12</v>
      </c>
      <c r="V3" s="27" t="s">
        <v>13</v>
      </c>
      <c r="W3" s="27" t="s">
        <v>14</v>
      </c>
      <c r="X3" s="27" t="s">
        <v>15</v>
      </c>
      <c r="Y3" s="27" t="s">
        <v>12</v>
      </c>
      <c r="Z3" s="27" t="s">
        <v>13</v>
      </c>
      <c r="AA3" s="27" t="s">
        <v>14</v>
      </c>
      <c r="AB3" s="27" t="s">
        <v>15</v>
      </c>
      <c r="AC3" s="28" t="s">
        <v>12</v>
      </c>
      <c r="AD3" s="27" t="s">
        <v>13</v>
      </c>
      <c r="AE3" s="27" t="s">
        <v>14</v>
      </c>
      <c r="AF3" s="27" t="s">
        <v>15</v>
      </c>
      <c r="AG3" s="28" t="s">
        <v>12</v>
      </c>
      <c r="AH3" s="27" t="s">
        <v>13</v>
      </c>
      <c r="AI3" s="27" t="s">
        <v>14</v>
      </c>
      <c r="AJ3" s="27" t="s">
        <v>15</v>
      </c>
      <c r="AK3" s="28" t="s">
        <v>12</v>
      </c>
      <c r="AL3" s="27" t="s">
        <v>13</v>
      </c>
      <c r="AM3" s="27" t="s">
        <v>14</v>
      </c>
      <c r="AN3" s="27" t="s">
        <v>15</v>
      </c>
      <c r="AO3" s="28" t="s">
        <v>12</v>
      </c>
      <c r="AP3" s="27" t="s">
        <v>13</v>
      </c>
      <c r="AQ3" s="27" t="s">
        <v>14</v>
      </c>
      <c r="AR3" s="27" t="s">
        <v>15</v>
      </c>
      <c r="AS3" s="28" t="s">
        <v>12</v>
      </c>
      <c r="AT3" s="29" t="s">
        <v>13</v>
      </c>
      <c r="AU3" s="29" t="s">
        <v>14</v>
      </c>
      <c r="AV3" s="29" t="s">
        <v>15</v>
      </c>
      <c r="AW3" s="30" t="s">
        <v>12</v>
      </c>
      <c r="AX3" s="29" t="s">
        <v>13</v>
      </c>
      <c r="AY3" s="29" t="s">
        <v>14</v>
      </c>
      <c r="AZ3" s="29" t="s">
        <v>15</v>
      </c>
      <c r="BA3" s="29" t="s">
        <v>12</v>
      </c>
      <c r="BB3" s="29" t="s">
        <v>13</v>
      </c>
      <c r="BC3" s="29" t="s">
        <v>14</v>
      </c>
      <c r="BD3" s="29" t="s">
        <v>15</v>
      </c>
      <c r="BE3" s="29" t="s">
        <v>12</v>
      </c>
      <c r="BF3" s="31"/>
      <c r="BG3" s="31"/>
    </row>
    <row r="4" spans="1:59" ht="23.25">
      <c r="A4" s="32">
        <v>101</v>
      </c>
      <c r="B4" s="33">
        <v>1</v>
      </c>
      <c r="C4" s="34" t="s">
        <v>16</v>
      </c>
      <c r="D4" s="34"/>
      <c r="E4" s="34"/>
      <c r="F4" s="34"/>
      <c r="G4" s="34"/>
      <c r="H4" s="34"/>
      <c r="I4" s="34"/>
      <c r="J4" s="35">
        <f>J5+J18+J44+J61</f>
        <v>499470</v>
      </c>
      <c r="K4" s="35">
        <f>K5+K18+K44+K61</f>
        <v>0</v>
      </c>
      <c r="L4" s="35">
        <f>L5+L18+L44+L61</f>
        <v>0</v>
      </c>
      <c r="M4" s="36">
        <f>SUM(J4:L4)</f>
        <v>499470</v>
      </c>
      <c r="N4" s="35">
        <f>N5+N18+N44+N61</f>
        <v>101310</v>
      </c>
      <c r="O4" s="35">
        <f>O5+O18+O44+O61</f>
        <v>0</v>
      </c>
      <c r="P4" s="35">
        <f>P5+P18+P44+P61</f>
        <v>2600</v>
      </c>
      <c r="Q4" s="36">
        <f>SUM(N4:P4)</f>
        <v>103910</v>
      </c>
      <c r="R4" s="35">
        <f>R5+R18+R44+R61</f>
        <v>101035</v>
      </c>
      <c r="S4" s="35">
        <f>S5+S18+S44+S61</f>
        <v>4800</v>
      </c>
      <c r="T4" s="35">
        <f>T5+T18+T44+T61</f>
        <v>0</v>
      </c>
      <c r="U4" s="36">
        <f>SUM(R4:T4)</f>
        <v>105835</v>
      </c>
      <c r="V4" s="35">
        <f t="shared" ref="V4:AI4" si="0">V5+V18+V44+V61</f>
        <v>32072</v>
      </c>
      <c r="W4" s="35">
        <f t="shared" si="0"/>
        <v>0</v>
      </c>
      <c r="X4" s="35">
        <f t="shared" si="0"/>
        <v>0</v>
      </c>
      <c r="Y4" s="35">
        <f t="shared" si="0"/>
        <v>32072</v>
      </c>
      <c r="Z4" s="35">
        <f t="shared" si="0"/>
        <v>9403</v>
      </c>
      <c r="AA4" s="35">
        <f t="shared" si="0"/>
        <v>0</v>
      </c>
      <c r="AB4" s="35">
        <f t="shared" si="0"/>
        <v>0</v>
      </c>
      <c r="AC4" s="36">
        <f t="shared" si="0"/>
        <v>9403</v>
      </c>
      <c r="AD4" s="35">
        <f t="shared" si="0"/>
        <v>15406</v>
      </c>
      <c r="AE4" s="35">
        <f t="shared" si="0"/>
        <v>27900</v>
      </c>
      <c r="AF4" s="35">
        <f t="shared" si="0"/>
        <v>0</v>
      </c>
      <c r="AG4" s="36">
        <f t="shared" si="0"/>
        <v>43306</v>
      </c>
      <c r="AH4" s="35">
        <f t="shared" si="0"/>
        <v>1672850</v>
      </c>
      <c r="AI4" s="35">
        <f t="shared" si="0"/>
        <v>14136</v>
      </c>
      <c r="AJ4" s="35"/>
      <c r="AK4" s="36">
        <f t="shared" ref="AK4:AR4" si="1">AK5+AK18+AK44+AK61</f>
        <v>1686986</v>
      </c>
      <c r="AL4" s="35">
        <f t="shared" si="1"/>
        <v>951240</v>
      </c>
      <c r="AM4" s="35">
        <f t="shared" si="1"/>
        <v>4400</v>
      </c>
      <c r="AN4" s="35">
        <f t="shared" si="1"/>
        <v>821900.91012100002</v>
      </c>
      <c r="AO4" s="36">
        <f t="shared" si="1"/>
        <v>1777540.9101209999</v>
      </c>
      <c r="AP4" s="35">
        <f t="shared" si="1"/>
        <v>979346</v>
      </c>
      <c r="AQ4" s="35">
        <f t="shared" si="1"/>
        <v>955126</v>
      </c>
      <c r="AR4" s="35">
        <f t="shared" si="1"/>
        <v>0</v>
      </c>
      <c r="AS4" s="36">
        <f>AS5+AS18+AS44+AS61</f>
        <v>1934472</v>
      </c>
      <c r="AT4" s="37">
        <f>J4+V4+AH4</f>
        <v>2204392</v>
      </c>
      <c r="AU4" s="37">
        <f>AI4</f>
        <v>14136</v>
      </c>
      <c r="AV4" s="37">
        <f>L4+X4+AJ4</f>
        <v>0</v>
      </c>
      <c r="AW4" s="38">
        <f>M4+Y4+AK4</f>
        <v>2218528</v>
      </c>
      <c r="AX4" s="37">
        <f>N4+Z4+AL4</f>
        <v>1061953</v>
      </c>
      <c r="AY4" s="37">
        <f>O4+AA4+AM4</f>
        <v>4400</v>
      </c>
      <c r="AZ4" s="37">
        <f t="shared" ref="AZ4:AZ67" si="2">SUMIF($J$7:$AK$7,"Kötelező feladatok",X4:AY4)</f>
        <v>2972530</v>
      </c>
      <c r="BA4" s="39">
        <f>Q4+AC4+AO4</f>
        <v>1890853.9101209999</v>
      </c>
      <c r="BB4" s="37">
        <f>R4+AD4+AP4</f>
        <v>1095787</v>
      </c>
      <c r="BC4" s="37">
        <f>S4+AE4+AQ4</f>
        <v>987826</v>
      </c>
      <c r="BD4" s="37">
        <f t="shared" ref="BD4:BD67" si="3">SUMIF($J$7:$AK$7,"Kötelező feladatok",AB4:BC4)</f>
        <v>8604656.9101209994</v>
      </c>
      <c r="BE4" s="39">
        <f>U4+AG4+AS4</f>
        <v>2083613</v>
      </c>
      <c r="BF4" s="40"/>
      <c r="BG4" s="40"/>
    </row>
    <row r="5" spans="1:59">
      <c r="A5" s="41"/>
      <c r="B5" s="42"/>
      <c r="C5" s="43">
        <v>1</v>
      </c>
      <c r="D5" s="44" t="s">
        <v>17</v>
      </c>
      <c r="E5" s="43"/>
      <c r="F5" s="43"/>
      <c r="G5" s="43"/>
      <c r="H5" s="43"/>
      <c r="I5" s="45" t="s">
        <v>18</v>
      </c>
      <c r="J5" s="46">
        <f>J6+J13+J14+J15+J16+J17</f>
        <v>497470</v>
      </c>
      <c r="K5" s="46">
        <f>K6+K13+K14+K15+K16+K17</f>
        <v>0</v>
      </c>
      <c r="L5" s="46">
        <f>L6+L13+L14+L15+L16+L17</f>
        <v>0</v>
      </c>
      <c r="M5" s="47">
        <f>SUM(J5:L5)</f>
        <v>497470</v>
      </c>
      <c r="N5" s="46">
        <f>N6+N13+N14+N15+N16+N17</f>
        <v>100310</v>
      </c>
      <c r="O5" s="46">
        <f>O6+O13+O14+O15+O16+O17</f>
        <v>0</v>
      </c>
      <c r="P5" s="46">
        <f>P6+P13+P14+P15+P16+P17</f>
        <v>1300</v>
      </c>
      <c r="Q5" s="47">
        <f>SUM(N5:P5)</f>
        <v>101610</v>
      </c>
      <c r="R5" s="46">
        <f>R6+R13+R14+R15+R16+R17</f>
        <v>99294</v>
      </c>
      <c r="S5" s="46">
        <f>S6+S13+S14+S15+S16+S17</f>
        <v>2400</v>
      </c>
      <c r="T5" s="46">
        <f>T6+T13+T14+T15+T16+T17</f>
        <v>0</v>
      </c>
      <c r="U5" s="47">
        <f>SUM(R5:T5)</f>
        <v>101694</v>
      </c>
      <c r="V5" s="46">
        <f t="shared" ref="V5:AO5" si="4">V6+V13+V14+V15+V16+V17</f>
        <v>23872</v>
      </c>
      <c r="W5" s="46">
        <f t="shared" si="4"/>
        <v>0</v>
      </c>
      <c r="X5" s="46">
        <f t="shared" si="4"/>
        <v>0</v>
      </c>
      <c r="Y5" s="46">
        <f t="shared" si="4"/>
        <v>23872</v>
      </c>
      <c r="Z5" s="46">
        <f t="shared" si="4"/>
        <v>5303</v>
      </c>
      <c r="AA5" s="46">
        <f t="shared" si="4"/>
        <v>0</v>
      </c>
      <c r="AB5" s="46">
        <f t="shared" si="4"/>
        <v>0</v>
      </c>
      <c r="AC5" s="47">
        <f t="shared" si="4"/>
        <v>5303</v>
      </c>
      <c r="AD5" s="46">
        <f>AD6+AD13+AD14+AD15+AD16+AD17</f>
        <v>9762</v>
      </c>
      <c r="AE5" s="46">
        <f>AE6+AE13+AE14+AE15+AE16+AE17</f>
        <v>18600</v>
      </c>
      <c r="AF5" s="46">
        <f>AF6+AF13+AF14+AF15+AF16+AF17</f>
        <v>0</v>
      </c>
      <c r="AG5" s="47">
        <f>AG6+AG13+AG14+AG15+AG16+AG17</f>
        <v>28362</v>
      </c>
      <c r="AH5" s="46">
        <f t="shared" si="4"/>
        <v>922756</v>
      </c>
      <c r="AI5" s="46">
        <f t="shared" si="4"/>
        <v>4400</v>
      </c>
      <c r="AJ5" s="46">
        <f t="shared" si="4"/>
        <v>0</v>
      </c>
      <c r="AK5" s="47">
        <f t="shared" si="4"/>
        <v>927156</v>
      </c>
      <c r="AL5" s="46">
        <f t="shared" si="4"/>
        <v>394773</v>
      </c>
      <c r="AM5" s="46">
        <f t="shared" si="4"/>
        <v>0</v>
      </c>
      <c r="AN5" s="46">
        <f t="shared" si="4"/>
        <v>821900.91012100002</v>
      </c>
      <c r="AO5" s="47">
        <f t="shared" si="4"/>
        <v>1216673.9101209999</v>
      </c>
      <c r="AP5" s="46">
        <f>AP6+AP13+AP14+AP15+AP16+AP17</f>
        <v>412322</v>
      </c>
      <c r="AQ5" s="46">
        <f>AQ6+AQ13+AQ14+AQ15+AQ16+AQ17</f>
        <v>910502</v>
      </c>
      <c r="AR5" s="46">
        <f>AR6+AR13+AR14+AR15+AR16+AR17</f>
        <v>0</v>
      </c>
      <c r="AS5" s="47">
        <f>AS6+AS13+AS14+AS15+AS16+AS17</f>
        <v>1322824</v>
      </c>
      <c r="AT5" s="37">
        <f t="shared" ref="AT5:AT68" si="5">J5+V5+AH5</f>
        <v>1444098</v>
      </c>
      <c r="AU5" s="37">
        <f t="shared" ref="AU5:AU68" si="6">AI5</f>
        <v>4400</v>
      </c>
      <c r="AV5" s="48">
        <f t="shared" ref="AV5:AV68" si="7">SUMIF($J$7:$AK$7,"Kötelező feladatok",P5:AU5)</f>
        <v>1897656</v>
      </c>
      <c r="AW5" s="38">
        <f t="shared" ref="AW5:AX68" si="8">M5+Y5+AK5</f>
        <v>1448498</v>
      </c>
      <c r="AX5" s="49">
        <f t="shared" si="8"/>
        <v>500386</v>
      </c>
      <c r="AY5" s="48">
        <f t="shared" ref="AY5:AZ68" si="9">SUMIF($J$7:$AK$7,"Kötelező feladatok",W5:AX5)</f>
        <v>1226376.9101209999</v>
      </c>
      <c r="AZ5" s="48">
        <f t="shared" si="2"/>
        <v>1773270</v>
      </c>
      <c r="BA5" s="39">
        <f t="shared" ref="BA5:BB36" si="10">Q5+AC5+AO5</f>
        <v>1323586.9101209999</v>
      </c>
      <c r="BB5" s="49">
        <f>R5+AD5+AP5</f>
        <v>521378</v>
      </c>
      <c r="BC5" s="48">
        <f t="shared" ref="BC5:BC43" si="11">SUMIF($J$7:$AK$7,"Kötelező feladatok",AA5:BB5)</f>
        <v>3248842</v>
      </c>
      <c r="BD5" s="48">
        <f t="shared" si="3"/>
        <v>5564408.9101209994</v>
      </c>
      <c r="BE5" s="39">
        <f t="shared" ref="BE5:BE68" si="12">U5+AG5+AS5</f>
        <v>1452880</v>
      </c>
      <c r="BF5" s="50"/>
      <c r="BG5" s="50"/>
    </row>
    <row r="6" spans="1:59">
      <c r="A6" s="51"/>
      <c r="B6" s="52"/>
      <c r="C6" s="52"/>
      <c r="D6" s="53">
        <v>1</v>
      </c>
      <c r="E6" s="52" t="s">
        <v>19</v>
      </c>
      <c r="F6" s="53"/>
      <c r="G6" s="53"/>
      <c r="H6" s="53"/>
      <c r="I6" s="42" t="s">
        <v>20</v>
      </c>
      <c r="J6" s="54">
        <f t="shared" ref="J6:Q6" si="13">SUM(J7:J12)</f>
        <v>497470</v>
      </c>
      <c r="K6" s="54">
        <f t="shared" si="13"/>
        <v>0</v>
      </c>
      <c r="L6" s="54">
        <f t="shared" si="13"/>
        <v>0</v>
      </c>
      <c r="M6" s="54">
        <f t="shared" si="13"/>
        <v>497470</v>
      </c>
      <c r="N6" s="54">
        <f t="shared" si="13"/>
        <v>100310</v>
      </c>
      <c r="O6" s="54">
        <f t="shared" si="13"/>
        <v>0</v>
      </c>
      <c r="P6" s="54">
        <f t="shared" si="13"/>
        <v>1300</v>
      </c>
      <c r="Q6" s="54">
        <f t="shared" si="13"/>
        <v>101610</v>
      </c>
      <c r="R6" s="54">
        <f>SUM(R7:R12)</f>
        <v>99294</v>
      </c>
      <c r="S6" s="54">
        <f>SUM(S7:S12)</f>
        <v>2400</v>
      </c>
      <c r="T6" s="54">
        <f>SUM(T7:T12)</f>
        <v>0</v>
      </c>
      <c r="U6" s="54">
        <f>SUM(U7:U12)</f>
        <v>101694</v>
      </c>
      <c r="V6" s="54">
        <f t="shared" ref="V6:AR6" si="14">SUM(V7:V12)</f>
        <v>18929</v>
      </c>
      <c r="W6" s="54">
        <f t="shared" si="14"/>
        <v>0</v>
      </c>
      <c r="X6" s="54">
        <f t="shared" si="14"/>
        <v>0</v>
      </c>
      <c r="Y6" s="54">
        <f t="shared" si="14"/>
        <v>18929</v>
      </c>
      <c r="Z6" s="54">
        <f t="shared" si="14"/>
        <v>5303</v>
      </c>
      <c r="AA6" s="54">
        <f t="shared" si="14"/>
        <v>0</v>
      </c>
      <c r="AB6" s="54">
        <f t="shared" si="14"/>
        <v>0</v>
      </c>
      <c r="AC6" s="55">
        <f t="shared" si="14"/>
        <v>5303</v>
      </c>
      <c r="AD6" s="54">
        <f t="shared" si="14"/>
        <v>5262</v>
      </c>
      <c r="AE6" s="54">
        <f t="shared" si="14"/>
        <v>18600</v>
      </c>
      <c r="AF6" s="54">
        <f t="shared" si="14"/>
        <v>0</v>
      </c>
      <c r="AG6" s="55">
        <f t="shared" si="14"/>
        <v>23862</v>
      </c>
      <c r="AH6" s="54">
        <f t="shared" si="14"/>
        <v>870207</v>
      </c>
      <c r="AI6" s="54">
        <f t="shared" si="14"/>
        <v>4400</v>
      </c>
      <c r="AJ6" s="54">
        <f t="shared" si="14"/>
        <v>0</v>
      </c>
      <c r="AK6" s="55">
        <f t="shared" si="14"/>
        <v>874607</v>
      </c>
      <c r="AL6" s="54">
        <f t="shared" si="14"/>
        <v>312812</v>
      </c>
      <c r="AM6" s="54">
        <f t="shared" si="14"/>
        <v>0</v>
      </c>
      <c r="AN6" s="54">
        <f t="shared" si="14"/>
        <v>821900.91012100002</v>
      </c>
      <c r="AO6" s="55">
        <f t="shared" si="14"/>
        <v>1134712.9101209999</v>
      </c>
      <c r="AP6" s="54">
        <f>SUM(AP7:AP12)</f>
        <v>317471</v>
      </c>
      <c r="AQ6" s="54">
        <f t="shared" si="14"/>
        <v>910502</v>
      </c>
      <c r="AR6" s="54">
        <f t="shared" si="14"/>
        <v>0</v>
      </c>
      <c r="AS6" s="55">
        <f>SUM(AS7:AS12)</f>
        <v>1227973</v>
      </c>
      <c r="AT6" s="37">
        <f t="shared" si="5"/>
        <v>1386606</v>
      </c>
      <c r="AU6" s="37">
        <f t="shared" si="6"/>
        <v>4400</v>
      </c>
      <c r="AV6" s="49">
        <f t="shared" si="7"/>
        <v>1782672</v>
      </c>
      <c r="AW6" s="38">
        <f t="shared" si="8"/>
        <v>1391006</v>
      </c>
      <c r="AX6" s="49">
        <f t="shared" si="8"/>
        <v>418425</v>
      </c>
      <c r="AY6" s="49">
        <f t="shared" si="9"/>
        <v>1144415.9101209999</v>
      </c>
      <c r="AZ6" s="49">
        <f t="shared" si="2"/>
        <v>1574568</v>
      </c>
      <c r="BA6" s="39">
        <f t="shared" si="10"/>
        <v>1241625.9101209999</v>
      </c>
      <c r="BB6" s="49">
        <f>R6+AD6+AP6</f>
        <v>422027</v>
      </c>
      <c r="BC6" s="49">
        <f t="shared" si="11"/>
        <v>3034507</v>
      </c>
      <c r="BD6" s="49">
        <f t="shared" si="3"/>
        <v>5344326.9101209994</v>
      </c>
      <c r="BE6" s="39">
        <f t="shared" si="12"/>
        <v>1353529</v>
      </c>
      <c r="BF6" s="50"/>
      <c r="BG6" s="50"/>
    </row>
    <row r="7" spans="1:59">
      <c r="A7" s="51"/>
      <c r="B7" s="52"/>
      <c r="C7" s="52"/>
      <c r="D7" s="42"/>
      <c r="E7" s="53">
        <v>1</v>
      </c>
      <c r="F7" s="52" t="s">
        <v>21</v>
      </c>
      <c r="G7" s="53"/>
      <c r="H7" s="53"/>
      <c r="I7" s="56" t="s">
        <v>22</v>
      </c>
      <c r="J7" s="57">
        <v>99294</v>
      </c>
      <c r="K7" s="57" t="str">
        <f>'[1]bevételi tábla 4.sz.'!U4</f>
        <v>Önként vállalt feladatok</v>
      </c>
      <c r="L7" s="57" t="str">
        <f>'[1]bevételi tábla 4.sz.'!V4</f>
        <v>Államigazgatási feladatok</v>
      </c>
      <c r="M7" s="58">
        <f>SUM(J7:L7)</f>
        <v>99294</v>
      </c>
      <c r="N7" s="57">
        <v>99294</v>
      </c>
      <c r="O7" s="57" t="str">
        <f>'[1]bevételi tábla 4.sz.'!Y4</f>
        <v>Államigazgatási feladatok</v>
      </c>
      <c r="P7" s="57" t="str">
        <f>'[1]bevételi tábla 4.sz.'!Z4</f>
        <v>Kötelező feladatok</v>
      </c>
      <c r="Q7" s="58">
        <f>SUM(N7:P7)</f>
        <v>99294</v>
      </c>
      <c r="R7" s="57">
        <v>99294</v>
      </c>
      <c r="S7" s="57" t="str">
        <f>'[1]bevételi tábla 4.sz.'!AC4</f>
        <v>Kötelező feladatok</v>
      </c>
      <c r="T7" s="57" t="str">
        <f>'[1]bevételi tábla 4.sz.'!AD4</f>
        <v>Önként vállalt feladatok</v>
      </c>
      <c r="U7" s="58">
        <f>SUM(R7:T7)</f>
        <v>99294</v>
      </c>
      <c r="V7" s="57" t="str">
        <f>'[1]bevételi tábla 4.sz.'!AF4</f>
        <v>Kötelező feladatok</v>
      </c>
      <c r="W7" s="57" t="str">
        <f>'[1]bevételi tábla 4.sz.'!AG4</f>
        <v>Önként vállalt feladatok</v>
      </c>
      <c r="X7" s="57" t="str">
        <f>'[1]bevételi tábla 4.sz.'!AH4</f>
        <v>Államigazgatási feladatok</v>
      </c>
      <c r="Y7" s="57">
        <f>SUM(V7:X7)</f>
        <v>0</v>
      </c>
      <c r="Z7" s="57" t="str">
        <f>'[1]bevételi tábla 4.sz.'!AJ4</f>
        <v>Önként vállalt feladatok</v>
      </c>
      <c r="AA7" s="57" t="str">
        <f>'[1]bevételi tábla 4.sz.'!AK4</f>
        <v>Államigazgatási feladatok</v>
      </c>
      <c r="AB7" s="57" t="str">
        <f>'[1]bevételi tábla 4.sz.'!AL4</f>
        <v>Kötelező feladatok</v>
      </c>
      <c r="AC7" s="58">
        <f>SUM(Z7:AB7)</f>
        <v>0</v>
      </c>
      <c r="AD7" s="57" t="str">
        <f>'[1]bevételi tábla 4.sz.'!AN4</f>
        <v>Államigazgatási feladatok</v>
      </c>
      <c r="AE7" s="57" t="str">
        <f>'[1]bevételi tábla 4.sz.'!AO4</f>
        <v>Kötelező feladatok</v>
      </c>
      <c r="AF7" s="57" t="str">
        <f>'[1]bevételi tábla 4.sz.'!AP4</f>
        <v>Önként vállalt feladatok</v>
      </c>
      <c r="AG7" s="58">
        <f>SUM(AD7:AF7)</f>
        <v>0</v>
      </c>
      <c r="AH7" s="57">
        <v>150660</v>
      </c>
      <c r="AI7" s="57" t="str">
        <f>'[1]bevételi tábla 4.sz.'!DY4</f>
        <v>Önként vállalt feladatok</v>
      </c>
      <c r="AJ7" s="57" t="str">
        <f>'[1]bevételi tábla 4.sz.'!DZ4</f>
        <v>Államigazgatási feladatok</v>
      </c>
      <c r="AK7" s="58">
        <f>SUM(AH7:AJ7)</f>
        <v>150660</v>
      </c>
      <c r="AL7" s="57">
        <v>150660</v>
      </c>
      <c r="AM7" s="57">
        <f>'[1]bevételi tábla 4.sz.'!EC4</f>
        <v>0</v>
      </c>
      <c r="AN7" s="57">
        <f>'[1]bevételi tábla 4.sz.'!ED4</f>
        <v>821900.91012100002</v>
      </c>
      <c r="AO7" s="58">
        <f>SUM(AL7:AN7)</f>
        <v>972560.91012100002</v>
      </c>
      <c r="AP7" s="57">
        <v>151377</v>
      </c>
      <c r="AQ7" s="57">
        <f>'[1]bevételi tábla 4.sz.'!EG4</f>
        <v>910502</v>
      </c>
      <c r="AR7" s="57">
        <f>'[1]bevételi tábla 4.sz.'!EH4</f>
        <v>0</v>
      </c>
      <c r="AS7" s="58">
        <f>SUM(AP7:AR7)</f>
        <v>1061879</v>
      </c>
      <c r="AT7" s="37" t="e">
        <f t="shared" si="5"/>
        <v>#VALUE!</v>
      </c>
      <c r="AU7" s="37" t="str">
        <f t="shared" si="6"/>
        <v>Önként vállalt feladatok</v>
      </c>
      <c r="AV7" s="49">
        <f t="shared" si="7"/>
        <v>301320</v>
      </c>
      <c r="AW7" s="38">
        <f t="shared" si="8"/>
        <v>249954</v>
      </c>
      <c r="AX7" s="49" t="e">
        <f t="shared" si="8"/>
        <v>#VALUE!</v>
      </c>
      <c r="AY7" s="49">
        <f t="shared" si="9"/>
        <v>972560.91012100002</v>
      </c>
      <c r="AZ7" s="49">
        <f t="shared" si="2"/>
        <v>1213256</v>
      </c>
      <c r="BA7" s="39">
        <f t="shared" si="10"/>
        <v>1071854.9101209999</v>
      </c>
      <c r="BB7" s="49" t="e">
        <f t="shared" si="10"/>
        <v>#VALUE!</v>
      </c>
      <c r="BC7" s="49">
        <f t="shared" si="11"/>
        <v>1363199</v>
      </c>
      <c r="BD7" s="49" t="e">
        <f t="shared" si="3"/>
        <v>#VALUE!</v>
      </c>
      <c r="BE7" s="39">
        <f t="shared" si="12"/>
        <v>1161173</v>
      </c>
      <c r="BF7" s="59"/>
      <c r="BG7" s="59"/>
    </row>
    <row r="8" spans="1:59">
      <c r="A8" s="51"/>
      <c r="B8" s="52"/>
      <c r="C8" s="52"/>
      <c r="D8" s="42"/>
      <c r="E8" s="53">
        <v>2</v>
      </c>
      <c r="F8" s="52" t="s">
        <v>23</v>
      </c>
      <c r="G8" s="53"/>
      <c r="H8" s="53"/>
      <c r="I8" s="56" t="s">
        <v>24</v>
      </c>
      <c r="J8" s="57">
        <f>'[1]bevételi tábla 4.sz.'!T5</f>
        <v>100294</v>
      </c>
      <c r="K8" s="57">
        <f>'[1]bevételi tábla 4.sz.'!U5</f>
        <v>0</v>
      </c>
      <c r="L8" s="57">
        <f>'[1]bevételi tábla 4.sz.'!V5</f>
        <v>0</v>
      </c>
      <c r="M8" s="58">
        <f t="shared" ref="M8:M17" si="15">SUM(J8:L8)</f>
        <v>100294</v>
      </c>
      <c r="N8" s="57">
        <f>'[1]bevételi tábla 4.sz.'!X5</f>
        <v>0</v>
      </c>
      <c r="O8" s="57">
        <f>'[1]bevételi tábla 4.sz.'!Y5</f>
        <v>0</v>
      </c>
      <c r="P8" s="57">
        <f>'[1]bevételi tábla 4.sz.'!Z5</f>
        <v>1300</v>
      </c>
      <c r="Q8" s="58">
        <f t="shared" ref="Q8:Q17" si="16">SUM(N8:P8)</f>
        <v>1300</v>
      </c>
      <c r="R8" s="57">
        <f>'[1]bevételi tábla 4.sz.'!AB5</f>
        <v>0</v>
      </c>
      <c r="S8" s="57">
        <f>'[1]bevételi tábla 4.sz.'!AC5</f>
        <v>2400</v>
      </c>
      <c r="T8" s="57">
        <f>'[1]bevételi tábla 4.sz.'!AD5</f>
        <v>0</v>
      </c>
      <c r="U8" s="58">
        <f t="shared" ref="U8:U17" si="17">SUM(R8:T8)</f>
        <v>2400</v>
      </c>
      <c r="V8" s="57">
        <f>'[1]bevételi tábla 4.sz.'!AF5</f>
        <v>9043</v>
      </c>
      <c r="W8" s="57">
        <f>'[1]bevételi tábla 4.sz.'!AG5</f>
        <v>0</v>
      </c>
      <c r="X8" s="57">
        <f>'[1]bevételi tábla 4.sz.'!AH5</f>
        <v>0</v>
      </c>
      <c r="Y8" s="57">
        <f t="shared" ref="Y8:Y17" si="18">SUM(V8:X8)</f>
        <v>9043</v>
      </c>
      <c r="Z8" s="57">
        <f>'[1]bevételi tábla 4.sz.'!AJ5</f>
        <v>0</v>
      </c>
      <c r="AA8" s="57">
        <f>'[1]bevételi tábla 4.sz.'!AK5</f>
        <v>0</v>
      </c>
      <c r="AB8" s="57">
        <f>'[1]bevételi tábla 4.sz.'!AL5</f>
        <v>0</v>
      </c>
      <c r="AC8" s="58">
        <f t="shared" ref="AC8:AC17" si="19">SUM(Z8:AB8)</f>
        <v>0</v>
      </c>
      <c r="AD8" s="57">
        <f>'[1]bevételi tábla 4.sz.'!AN5</f>
        <v>0</v>
      </c>
      <c r="AE8" s="57">
        <f>'[1]bevételi tábla 4.sz.'!AO5</f>
        <v>9300</v>
      </c>
      <c r="AF8" s="57">
        <f>'[1]bevételi tábla 4.sz.'!AP5</f>
        <v>0</v>
      </c>
      <c r="AG8" s="58">
        <f t="shared" ref="AG8:AG17" si="20">SUM(AD8:AF8)</f>
        <v>9300</v>
      </c>
      <c r="AH8" s="57">
        <v>105757</v>
      </c>
      <c r="AI8" s="57">
        <f>'[1]bevételi tábla 4.sz.'!DY5</f>
        <v>4400</v>
      </c>
      <c r="AJ8" s="57">
        <f>'[1]bevételi tábla 4.sz.'!DZ5</f>
        <v>0</v>
      </c>
      <c r="AK8" s="58">
        <f t="shared" ref="AK8:AK17" si="21">SUM(AH8:AJ8)</f>
        <v>110157</v>
      </c>
      <c r="AL8" s="57">
        <v>105757</v>
      </c>
      <c r="AM8" s="57" t="str">
        <f>'[1]bevételi tábla 4.sz.'!EC5</f>
        <v>Államigazgatási feladatok</v>
      </c>
      <c r="AN8" s="57" t="str">
        <f>'[1]bevételi tábla 4.sz.'!ED5</f>
        <v>Kötelező feladatok</v>
      </c>
      <c r="AO8" s="58">
        <f t="shared" ref="AO8:AO17" si="22">SUM(AL8:AN8)</f>
        <v>105757</v>
      </c>
      <c r="AP8" s="57">
        <v>106090</v>
      </c>
      <c r="AQ8" s="57" t="str">
        <f>'[1]bevételi tábla 4.sz.'!EG5</f>
        <v>Kötelező feladatok</v>
      </c>
      <c r="AR8" s="57" t="str">
        <f>'[1]bevételi tábla 4.sz.'!EH5</f>
        <v>Önként vállalt feladatok</v>
      </c>
      <c r="AS8" s="58">
        <f t="shared" ref="AS8:AS17" si="23">SUM(AP8:AR8)</f>
        <v>106090</v>
      </c>
      <c r="AT8" s="37">
        <f t="shared" si="5"/>
        <v>215094</v>
      </c>
      <c r="AU8" s="37">
        <f t="shared" si="6"/>
        <v>4400</v>
      </c>
      <c r="AV8" s="49">
        <f t="shared" si="7"/>
        <v>234000</v>
      </c>
      <c r="AW8" s="38">
        <f t="shared" si="8"/>
        <v>219494</v>
      </c>
      <c r="AX8" s="49">
        <f t="shared" si="8"/>
        <v>105757</v>
      </c>
      <c r="AY8" s="49">
        <f t="shared" si="9"/>
        <v>110157</v>
      </c>
      <c r="AZ8" s="49">
        <f t="shared" si="2"/>
        <v>221480</v>
      </c>
      <c r="BA8" s="39">
        <f t="shared" si="10"/>
        <v>107057</v>
      </c>
      <c r="BB8" s="49">
        <f t="shared" si="10"/>
        <v>106090</v>
      </c>
      <c r="BC8" s="49">
        <f t="shared" si="11"/>
        <v>349390</v>
      </c>
      <c r="BD8" s="49">
        <f t="shared" si="3"/>
        <v>650502</v>
      </c>
      <c r="BE8" s="39">
        <f t="shared" si="12"/>
        <v>117790</v>
      </c>
      <c r="BF8" s="59"/>
      <c r="BG8" s="59"/>
    </row>
    <row r="9" spans="1:59">
      <c r="A9" s="51"/>
      <c r="B9" s="52"/>
      <c r="C9" s="52"/>
      <c r="D9" s="42"/>
      <c r="E9" s="53">
        <v>3</v>
      </c>
      <c r="F9" s="52" t="s">
        <v>25</v>
      </c>
      <c r="G9" s="53"/>
      <c r="H9" s="53"/>
      <c r="I9" s="56" t="s">
        <v>26</v>
      </c>
      <c r="J9" s="57">
        <f>'[1]bevételi tábla 4.sz.'!T6</f>
        <v>99294</v>
      </c>
      <c r="K9" s="57">
        <f>'[1]bevételi tábla 4.sz.'!U6</f>
        <v>0</v>
      </c>
      <c r="L9" s="57">
        <f>'[1]bevételi tábla 4.sz.'!V6</f>
        <v>0</v>
      </c>
      <c r="M9" s="58">
        <f t="shared" si="15"/>
        <v>99294</v>
      </c>
      <c r="N9" s="57">
        <f>'[1]bevételi tábla 4.sz.'!X6</f>
        <v>0</v>
      </c>
      <c r="O9" s="57">
        <f>'[1]bevételi tábla 4.sz.'!Y6</f>
        <v>0</v>
      </c>
      <c r="P9" s="57">
        <f>'[1]bevételi tábla 4.sz.'!Z6</f>
        <v>0</v>
      </c>
      <c r="Q9" s="58">
        <f t="shared" si="16"/>
        <v>0</v>
      </c>
      <c r="R9" s="57">
        <f>'[1]bevételi tábla 4.sz.'!AB6</f>
        <v>0</v>
      </c>
      <c r="S9" s="57">
        <f>'[1]bevételi tábla 4.sz.'!AC6</f>
        <v>0</v>
      </c>
      <c r="T9" s="57">
        <f>'[1]bevételi tábla 4.sz.'!AD6</f>
        <v>0</v>
      </c>
      <c r="U9" s="58">
        <f t="shared" si="17"/>
        <v>0</v>
      </c>
      <c r="V9" s="57">
        <f>'[1]bevételi tábla 4.sz.'!AF6</f>
        <v>4943</v>
      </c>
      <c r="W9" s="57">
        <f>'[1]bevételi tábla 4.sz.'!AG6</f>
        <v>0</v>
      </c>
      <c r="X9" s="57">
        <f>'[1]bevételi tábla 4.sz.'!AH6</f>
        <v>0</v>
      </c>
      <c r="Y9" s="57">
        <f t="shared" si="18"/>
        <v>4943</v>
      </c>
      <c r="Z9" s="57">
        <f>'[1]bevételi tábla 4.sz.'!AJ6</f>
        <v>0</v>
      </c>
      <c r="AA9" s="57">
        <f>'[1]bevételi tábla 4.sz.'!AK6</f>
        <v>0</v>
      </c>
      <c r="AB9" s="57">
        <f>'[1]bevételi tábla 4.sz.'!AL6</f>
        <v>0</v>
      </c>
      <c r="AC9" s="58">
        <f t="shared" si="19"/>
        <v>0</v>
      </c>
      <c r="AD9" s="57">
        <f>'[1]bevételi tábla 4.sz.'!AN6</f>
        <v>0</v>
      </c>
      <c r="AE9" s="57">
        <f>'[1]bevételi tábla 4.sz.'!AO6</f>
        <v>9300</v>
      </c>
      <c r="AF9" s="57">
        <f>'[1]bevételi tábla 4.sz.'!AP6</f>
        <v>0</v>
      </c>
      <c r="AG9" s="58">
        <f t="shared" si="20"/>
        <v>9300</v>
      </c>
      <c r="AH9" s="57">
        <v>50478</v>
      </c>
      <c r="AI9" s="57">
        <f>'[1]bevételi tábla 4.sz.'!DY6</f>
        <v>0</v>
      </c>
      <c r="AJ9" s="57">
        <f>'[1]bevételi tábla 4.sz.'!DZ6</f>
        <v>0</v>
      </c>
      <c r="AK9" s="58">
        <f t="shared" si="21"/>
        <v>50478</v>
      </c>
      <c r="AL9" s="57">
        <v>50478</v>
      </c>
      <c r="AM9" s="57">
        <f>'[1]bevételi tábla 4.sz.'!EC6</f>
        <v>0</v>
      </c>
      <c r="AN9" s="57">
        <f>'[1]bevételi tábla 4.sz.'!ED6</f>
        <v>0</v>
      </c>
      <c r="AO9" s="58">
        <f t="shared" si="22"/>
        <v>50478</v>
      </c>
      <c r="AP9" s="57">
        <v>50536</v>
      </c>
      <c r="AQ9" s="57">
        <f>'[1]bevételi tábla 4.sz.'!EG6</f>
        <v>0</v>
      </c>
      <c r="AR9" s="57">
        <f>'[1]bevételi tábla 4.sz.'!EH6</f>
        <v>0</v>
      </c>
      <c r="AS9" s="58">
        <f t="shared" si="23"/>
        <v>50536</v>
      </c>
      <c r="AT9" s="37">
        <f t="shared" si="5"/>
        <v>154715</v>
      </c>
      <c r="AU9" s="37">
        <f t="shared" si="6"/>
        <v>0</v>
      </c>
      <c r="AV9" s="49">
        <f t="shared" si="7"/>
        <v>110842</v>
      </c>
      <c r="AW9" s="38">
        <f t="shared" si="8"/>
        <v>154715</v>
      </c>
      <c r="AX9" s="49">
        <f t="shared" si="8"/>
        <v>50478</v>
      </c>
      <c r="AY9" s="49">
        <f t="shared" si="9"/>
        <v>50478</v>
      </c>
      <c r="AZ9" s="49">
        <f t="shared" si="2"/>
        <v>110372</v>
      </c>
      <c r="BA9" s="39">
        <f t="shared" si="10"/>
        <v>50478</v>
      </c>
      <c r="BB9" s="49">
        <f t="shared" si="10"/>
        <v>50536</v>
      </c>
      <c r="BC9" s="49">
        <f t="shared" si="11"/>
        <v>170678</v>
      </c>
      <c r="BD9" s="49">
        <f t="shared" si="3"/>
        <v>410386</v>
      </c>
      <c r="BE9" s="39">
        <f t="shared" si="12"/>
        <v>59836</v>
      </c>
      <c r="BF9" s="59"/>
      <c r="BG9" s="59"/>
    </row>
    <row r="10" spans="1:59">
      <c r="A10" s="51"/>
      <c r="B10" s="52"/>
      <c r="C10" s="52"/>
      <c r="D10" s="42"/>
      <c r="E10" s="53">
        <v>4</v>
      </c>
      <c r="F10" s="52" t="s">
        <v>27</v>
      </c>
      <c r="G10" s="53"/>
      <c r="H10" s="53"/>
      <c r="I10" s="56" t="s">
        <v>28</v>
      </c>
      <c r="J10" s="57">
        <f>'[1]bevételi tábla 4.sz.'!T7</f>
        <v>99294</v>
      </c>
      <c r="K10" s="57">
        <f>'[1]bevételi tábla 4.sz.'!U7</f>
        <v>0</v>
      </c>
      <c r="L10" s="57">
        <f>'[1]bevételi tábla 4.sz.'!V7</f>
        <v>0</v>
      </c>
      <c r="M10" s="58">
        <f t="shared" si="15"/>
        <v>99294</v>
      </c>
      <c r="N10" s="57">
        <f>'[1]bevételi tábla 4.sz.'!X7</f>
        <v>0</v>
      </c>
      <c r="O10" s="57">
        <f>'[1]bevételi tábla 4.sz.'!Y7</f>
        <v>0</v>
      </c>
      <c r="P10" s="57">
        <f>'[1]bevételi tábla 4.sz.'!Z7</f>
        <v>0</v>
      </c>
      <c r="Q10" s="58">
        <f t="shared" si="16"/>
        <v>0</v>
      </c>
      <c r="R10" s="57">
        <f>'[1]bevételi tábla 4.sz.'!AB7</f>
        <v>0</v>
      </c>
      <c r="S10" s="57">
        <f>'[1]bevételi tábla 4.sz.'!AC7</f>
        <v>0</v>
      </c>
      <c r="T10" s="57">
        <f>'[1]bevételi tábla 4.sz.'!AD7</f>
        <v>0</v>
      </c>
      <c r="U10" s="58">
        <f t="shared" si="17"/>
        <v>0</v>
      </c>
      <c r="V10" s="57">
        <v>4943</v>
      </c>
      <c r="W10" s="57">
        <f>'[1]bevételi tábla 4.sz.'!AG7</f>
        <v>0</v>
      </c>
      <c r="X10" s="57">
        <f>'[1]bevételi tábla 4.sz.'!AH7</f>
        <v>0</v>
      </c>
      <c r="Y10" s="57">
        <f t="shared" si="18"/>
        <v>4943</v>
      </c>
      <c r="Z10" s="57">
        <v>4943</v>
      </c>
      <c r="AA10" s="57">
        <f>'[1]bevételi tábla 4.sz.'!AK7</f>
        <v>0</v>
      </c>
      <c r="AB10" s="57">
        <f>'[1]bevételi tábla 4.sz.'!AL7</f>
        <v>0</v>
      </c>
      <c r="AC10" s="58">
        <f t="shared" si="19"/>
        <v>4943</v>
      </c>
      <c r="AD10" s="57">
        <v>5262</v>
      </c>
      <c r="AE10" s="57">
        <f>'[1]bevételi tábla 4.sz.'!AO7</f>
        <v>0</v>
      </c>
      <c r="AF10" s="57">
        <f>'[1]bevételi tábla 4.sz.'!AP7</f>
        <v>0</v>
      </c>
      <c r="AG10" s="58">
        <f t="shared" si="20"/>
        <v>5262</v>
      </c>
      <c r="AH10" s="57">
        <f>'[1]bevételi tábla 4.sz.'!DX7</f>
        <v>306895</v>
      </c>
      <c r="AI10" s="57">
        <f>'[1]bevételi tábla 4.sz.'!DY7</f>
        <v>0</v>
      </c>
      <c r="AJ10" s="57">
        <f>'[1]bevételi tábla 4.sz.'!DZ7</f>
        <v>0</v>
      </c>
      <c r="AK10" s="58">
        <f t="shared" si="21"/>
        <v>306895</v>
      </c>
      <c r="AL10" s="57">
        <f>'[1]bevételi tábla 4.sz.'!EB7</f>
        <v>0</v>
      </c>
      <c r="AM10" s="57">
        <f>'[1]bevételi tábla 4.sz.'!EC7</f>
        <v>0</v>
      </c>
      <c r="AN10" s="57">
        <f>'[1]bevételi tábla 4.sz.'!ED7</f>
        <v>0</v>
      </c>
      <c r="AO10" s="58">
        <f t="shared" si="22"/>
        <v>0</v>
      </c>
      <c r="AP10" s="57"/>
      <c r="AQ10" s="57">
        <f>'[1]bevételi tábla 4.sz.'!EG7</f>
        <v>0</v>
      </c>
      <c r="AR10" s="57">
        <f>'[1]bevételi tábla 4.sz.'!EH7</f>
        <v>0</v>
      </c>
      <c r="AS10" s="58">
        <f t="shared" si="23"/>
        <v>0</v>
      </c>
      <c r="AT10" s="37">
        <f t="shared" si="5"/>
        <v>411132</v>
      </c>
      <c r="AU10" s="37">
        <f t="shared" si="6"/>
        <v>0</v>
      </c>
      <c r="AV10" s="49">
        <f t="shared" si="7"/>
        <v>623676</v>
      </c>
      <c r="AW10" s="38">
        <f t="shared" si="8"/>
        <v>411132</v>
      </c>
      <c r="AX10" s="49">
        <f t="shared" si="8"/>
        <v>4943</v>
      </c>
      <c r="AY10" s="49">
        <f t="shared" si="9"/>
        <v>4943</v>
      </c>
      <c r="AZ10" s="49">
        <f t="shared" si="2"/>
        <v>10524</v>
      </c>
      <c r="BA10" s="39">
        <f t="shared" si="10"/>
        <v>4943</v>
      </c>
      <c r="BB10" s="49">
        <f t="shared" si="10"/>
        <v>5262</v>
      </c>
      <c r="BC10" s="49">
        <f t="shared" si="11"/>
        <v>628938</v>
      </c>
      <c r="BD10" s="49">
        <f t="shared" si="3"/>
        <v>1436054</v>
      </c>
      <c r="BE10" s="39">
        <f t="shared" si="12"/>
        <v>5262</v>
      </c>
      <c r="BF10" s="59"/>
      <c r="BG10" s="59"/>
    </row>
    <row r="11" spans="1:59">
      <c r="A11" s="51"/>
      <c r="B11" s="52"/>
      <c r="C11" s="52"/>
      <c r="D11" s="42"/>
      <c r="E11" s="53">
        <v>5</v>
      </c>
      <c r="F11" s="52" t="s">
        <v>29</v>
      </c>
      <c r="G11" s="53"/>
      <c r="H11" s="53"/>
      <c r="I11" s="56" t="s">
        <v>30</v>
      </c>
      <c r="J11" s="57">
        <f>'[1]bevételi tábla 4.sz.'!T8</f>
        <v>99294</v>
      </c>
      <c r="K11" s="57">
        <f>'[1]bevételi tábla 4.sz.'!U8</f>
        <v>0</v>
      </c>
      <c r="L11" s="57">
        <f>'[1]bevételi tábla 4.sz.'!V8</f>
        <v>0</v>
      </c>
      <c r="M11" s="58">
        <f t="shared" si="15"/>
        <v>99294</v>
      </c>
      <c r="N11" s="57">
        <v>1016</v>
      </c>
      <c r="O11" s="57">
        <f>'[1]bevételi tábla 4.sz.'!Y8</f>
        <v>0</v>
      </c>
      <c r="P11" s="57">
        <f>'[1]bevételi tábla 4.sz.'!Z8</f>
        <v>0</v>
      </c>
      <c r="Q11" s="58">
        <f t="shared" si="16"/>
        <v>1016</v>
      </c>
      <c r="R11" s="57"/>
      <c r="S11" s="57">
        <f>'[1]bevételi tábla 4.sz.'!AC8</f>
        <v>0</v>
      </c>
      <c r="T11" s="57">
        <f>'[1]bevételi tábla 4.sz.'!AD8</f>
        <v>0</v>
      </c>
      <c r="U11" s="58">
        <f t="shared" si="17"/>
        <v>0</v>
      </c>
      <c r="V11" s="57">
        <f>'[1]bevételi tábla 4.sz.'!AF8</f>
        <v>0</v>
      </c>
      <c r="W11" s="57">
        <f>'[1]bevételi tábla 4.sz.'!AG8</f>
        <v>0</v>
      </c>
      <c r="X11" s="57">
        <f>'[1]bevételi tábla 4.sz.'!AH8</f>
        <v>0</v>
      </c>
      <c r="Y11" s="57">
        <f t="shared" si="18"/>
        <v>0</v>
      </c>
      <c r="Z11" s="57">
        <v>360</v>
      </c>
      <c r="AA11" s="57">
        <f>'[1]bevételi tábla 4.sz.'!AK8</f>
        <v>0</v>
      </c>
      <c r="AB11" s="57">
        <f>'[1]bevételi tábla 4.sz.'!AL8</f>
        <v>0</v>
      </c>
      <c r="AC11" s="58">
        <f t="shared" si="19"/>
        <v>360</v>
      </c>
      <c r="AD11" s="57"/>
      <c r="AE11" s="57">
        <f>'[1]bevételi tábla 4.sz.'!AO8</f>
        <v>0</v>
      </c>
      <c r="AF11" s="57">
        <f>'[1]bevételi tábla 4.sz.'!AP8</f>
        <v>0</v>
      </c>
      <c r="AG11" s="58">
        <f t="shared" si="20"/>
        <v>0</v>
      </c>
      <c r="AH11" s="57">
        <f>'[1]bevételi tábla 4.sz.'!DX8</f>
        <v>150660</v>
      </c>
      <c r="AI11" s="57">
        <f>'[1]bevételi tábla 4.sz.'!DY8</f>
        <v>0</v>
      </c>
      <c r="AJ11" s="57">
        <f>'[1]bevételi tábla 4.sz.'!DZ8</f>
        <v>0</v>
      </c>
      <c r="AK11" s="58">
        <f t="shared" si="21"/>
        <v>150660</v>
      </c>
      <c r="AL11" s="57">
        <v>5917</v>
      </c>
      <c r="AM11" s="57">
        <f>'[1]bevételi tábla 4.sz.'!EC8</f>
        <v>0</v>
      </c>
      <c r="AN11" s="57">
        <f>'[1]bevételi tábla 4.sz.'!ED8</f>
        <v>0</v>
      </c>
      <c r="AO11" s="58">
        <f t="shared" si="22"/>
        <v>5917</v>
      </c>
      <c r="AP11" s="57"/>
      <c r="AQ11" s="57">
        <f>'[1]bevételi tábla 4.sz.'!EG8</f>
        <v>0</v>
      </c>
      <c r="AR11" s="57">
        <f>'[1]bevételi tábla 4.sz.'!EH8</f>
        <v>0</v>
      </c>
      <c r="AS11" s="58">
        <f t="shared" si="23"/>
        <v>0</v>
      </c>
      <c r="AT11" s="37">
        <f t="shared" si="5"/>
        <v>249954</v>
      </c>
      <c r="AU11" s="37">
        <f t="shared" si="6"/>
        <v>0</v>
      </c>
      <c r="AV11" s="49">
        <f t="shared" si="7"/>
        <v>301320</v>
      </c>
      <c r="AW11" s="38">
        <f t="shared" si="8"/>
        <v>249954</v>
      </c>
      <c r="AX11" s="49">
        <f t="shared" si="8"/>
        <v>7293</v>
      </c>
      <c r="AY11" s="49">
        <f t="shared" si="9"/>
        <v>6277</v>
      </c>
      <c r="AZ11" s="49">
        <f t="shared" si="2"/>
        <v>0</v>
      </c>
      <c r="BA11" s="39">
        <f t="shared" si="10"/>
        <v>7293</v>
      </c>
      <c r="BB11" s="49">
        <f t="shared" si="10"/>
        <v>0</v>
      </c>
      <c r="BC11" s="49">
        <f t="shared" si="11"/>
        <v>301320</v>
      </c>
      <c r="BD11" s="49">
        <f t="shared" si="3"/>
        <v>801228</v>
      </c>
      <c r="BE11" s="39">
        <f t="shared" si="12"/>
        <v>0</v>
      </c>
      <c r="BF11" s="59"/>
      <c r="BG11" s="59"/>
    </row>
    <row r="12" spans="1:59">
      <c r="A12" s="51"/>
      <c r="B12" s="52"/>
      <c r="C12" s="52"/>
      <c r="D12" s="42"/>
      <c r="E12" s="53">
        <v>6</v>
      </c>
      <c r="F12" s="52" t="s">
        <v>31</v>
      </c>
      <c r="G12" s="53"/>
      <c r="H12" s="53"/>
      <c r="I12" s="56" t="s">
        <v>32</v>
      </c>
      <c r="J12" s="57">
        <f>'[1]bevételi tábla 4.sz.'!T9</f>
        <v>0</v>
      </c>
      <c r="K12" s="57">
        <f>'[1]bevételi tábla 4.sz.'!U9</f>
        <v>0</v>
      </c>
      <c r="L12" s="57">
        <f>'[1]bevételi tábla 4.sz.'!V9</f>
        <v>0</v>
      </c>
      <c r="M12" s="58">
        <f t="shared" si="15"/>
        <v>0</v>
      </c>
      <c r="N12" s="57">
        <f>'[1]bevételi tábla 4.sz.'!X9</f>
        <v>0</v>
      </c>
      <c r="O12" s="57">
        <f>'[1]bevételi tábla 4.sz.'!Y9</f>
        <v>0</v>
      </c>
      <c r="P12" s="57">
        <f>'[1]bevételi tábla 4.sz.'!Z9</f>
        <v>0</v>
      </c>
      <c r="Q12" s="58">
        <f t="shared" si="16"/>
        <v>0</v>
      </c>
      <c r="R12" s="57">
        <f>'[1]bevételi tábla 4.sz.'!AB9</f>
        <v>0</v>
      </c>
      <c r="S12" s="57">
        <f>'[1]bevételi tábla 4.sz.'!AC9</f>
        <v>0</v>
      </c>
      <c r="T12" s="57">
        <f>'[1]bevételi tábla 4.sz.'!AD9</f>
        <v>0</v>
      </c>
      <c r="U12" s="58">
        <f t="shared" si="17"/>
        <v>0</v>
      </c>
      <c r="V12" s="57">
        <f>'[1]bevételi tábla 4.sz.'!AF9</f>
        <v>0</v>
      </c>
      <c r="W12" s="57">
        <f>'[1]bevételi tábla 4.sz.'!AG9</f>
        <v>0</v>
      </c>
      <c r="X12" s="57">
        <f>'[1]bevételi tábla 4.sz.'!AH9</f>
        <v>0</v>
      </c>
      <c r="Y12" s="57">
        <f t="shared" si="18"/>
        <v>0</v>
      </c>
      <c r="Z12" s="57">
        <f>'[1]bevételi tábla 4.sz.'!AJ9</f>
        <v>0</v>
      </c>
      <c r="AA12" s="57">
        <f>'[1]bevételi tábla 4.sz.'!AK9</f>
        <v>0</v>
      </c>
      <c r="AB12" s="57">
        <f>'[1]bevételi tábla 4.sz.'!AL9</f>
        <v>0</v>
      </c>
      <c r="AC12" s="58">
        <f t="shared" si="19"/>
        <v>0</v>
      </c>
      <c r="AD12" s="57">
        <f>'[1]bevételi tábla 4.sz.'!AN9</f>
        <v>0</v>
      </c>
      <c r="AE12" s="57">
        <f>'[1]bevételi tábla 4.sz.'!AO9</f>
        <v>0</v>
      </c>
      <c r="AF12" s="57">
        <f>'[1]bevételi tábla 4.sz.'!AP9</f>
        <v>0</v>
      </c>
      <c r="AG12" s="58">
        <f t="shared" si="20"/>
        <v>0</v>
      </c>
      <c r="AH12" s="57">
        <f>'[1]bevételi tábla 4.sz.'!DX9</f>
        <v>105757</v>
      </c>
      <c r="AI12" s="57">
        <f>'[1]bevételi tábla 4.sz.'!DY9</f>
        <v>0</v>
      </c>
      <c r="AJ12" s="57">
        <f>'[1]bevételi tábla 4.sz.'!DZ9</f>
        <v>0</v>
      </c>
      <c r="AK12" s="58">
        <f t="shared" si="21"/>
        <v>105757</v>
      </c>
      <c r="AL12" s="57">
        <f>'[1]bevételi tábla 4.sz.'!EB9</f>
        <v>0</v>
      </c>
      <c r="AM12" s="57">
        <f>'[1]bevételi tábla 4.sz.'!EC9</f>
        <v>0</v>
      </c>
      <c r="AN12" s="57">
        <f>'[1]bevételi tábla 4.sz.'!ED9</f>
        <v>0</v>
      </c>
      <c r="AO12" s="58">
        <f t="shared" si="22"/>
        <v>0</v>
      </c>
      <c r="AP12" s="57">
        <v>9468</v>
      </c>
      <c r="AQ12" s="57">
        <f>'[1]bevételi tábla 4.sz.'!EG9</f>
        <v>0</v>
      </c>
      <c r="AR12" s="57">
        <f>'[1]bevételi tábla 4.sz.'!EH9</f>
        <v>0</v>
      </c>
      <c r="AS12" s="58">
        <f t="shared" si="23"/>
        <v>9468</v>
      </c>
      <c r="AT12" s="37">
        <f t="shared" si="5"/>
        <v>105757</v>
      </c>
      <c r="AU12" s="37">
        <f t="shared" si="6"/>
        <v>0</v>
      </c>
      <c r="AV12" s="49">
        <f t="shared" si="7"/>
        <v>211514</v>
      </c>
      <c r="AW12" s="38">
        <f t="shared" si="8"/>
        <v>105757</v>
      </c>
      <c r="AX12" s="49">
        <f t="shared" si="8"/>
        <v>0</v>
      </c>
      <c r="AY12" s="49">
        <f t="shared" si="9"/>
        <v>0</v>
      </c>
      <c r="AZ12" s="49">
        <f t="shared" si="2"/>
        <v>18936</v>
      </c>
      <c r="BA12" s="39">
        <f t="shared" si="10"/>
        <v>0</v>
      </c>
      <c r="BB12" s="49">
        <f t="shared" si="10"/>
        <v>9468</v>
      </c>
      <c r="BC12" s="49">
        <f t="shared" si="11"/>
        <v>220982</v>
      </c>
      <c r="BD12" s="49">
        <f t="shared" si="3"/>
        <v>423028</v>
      </c>
      <c r="BE12" s="39">
        <f t="shared" si="12"/>
        <v>9468</v>
      </c>
      <c r="BF12" s="59"/>
      <c r="BG12" s="59"/>
    </row>
    <row r="13" spans="1:59">
      <c r="A13" s="51"/>
      <c r="B13" s="52"/>
      <c r="C13" s="52"/>
      <c r="D13" s="53">
        <v>2</v>
      </c>
      <c r="E13" s="52" t="s">
        <v>33</v>
      </c>
      <c r="F13" s="53"/>
      <c r="G13" s="53"/>
      <c r="H13" s="53"/>
      <c r="I13" s="52" t="s">
        <v>34</v>
      </c>
      <c r="J13" s="57">
        <f>'[1]bevételi tábla 4.sz.'!T10</f>
        <v>0</v>
      </c>
      <c r="K13" s="57">
        <f>'[1]bevételi tábla 4.sz.'!U10</f>
        <v>0</v>
      </c>
      <c r="L13" s="57">
        <f>'[1]bevételi tábla 4.sz.'!V10</f>
        <v>0</v>
      </c>
      <c r="M13" s="58">
        <f t="shared" si="15"/>
        <v>0</v>
      </c>
      <c r="N13" s="57">
        <f>'[1]bevételi tábla 4.sz.'!X10</f>
        <v>0</v>
      </c>
      <c r="O13" s="57">
        <f>'[1]bevételi tábla 4.sz.'!Y10</f>
        <v>0</v>
      </c>
      <c r="P13" s="57">
        <f>'[1]bevételi tábla 4.sz.'!Z10</f>
        <v>0</v>
      </c>
      <c r="Q13" s="58">
        <f t="shared" si="16"/>
        <v>0</v>
      </c>
      <c r="R13" s="57">
        <f>'[1]bevételi tábla 4.sz.'!AB10</f>
        <v>0</v>
      </c>
      <c r="S13" s="57">
        <f>'[1]bevételi tábla 4.sz.'!AC10</f>
        <v>0</v>
      </c>
      <c r="T13" s="57">
        <f>'[1]bevételi tábla 4.sz.'!AD10</f>
        <v>0</v>
      </c>
      <c r="U13" s="58">
        <f t="shared" si="17"/>
        <v>0</v>
      </c>
      <c r="V13" s="57">
        <f>'[1]bevételi tábla 4.sz.'!AF10</f>
        <v>0</v>
      </c>
      <c r="W13" s="57">
        <f>'[1]bevételi tábla 4.sz.'!AG10</f>
        <v>0</v>
      </c>
      <c r="X13" s="57">
        <f>'[1]bevételi tábla 4.sz.'!AH10</f>
        <v>0</v>
      </c>
      <c r="Y13" s="57">
        <f t="shared" si="18"/>
        <v>0</v>
      </c>
      <c r="Z13" s="57">
        <f>'[1]bevételi tábla 4.sz.'!AJ10</f>
        <v>0</v>
      </c>
      <c r="AA13" s="57">
        <f>'[1]bevételi tábla 4.sz.'!AK10</f>
        <v>0</v>
      </c>
      <c r="AB13" s="57">
        <f>'[1]bevételi tábla 4.sz.'!AL10</f>
        <v>0</v>
      </c>
      <c r="AC13" s="58">
        <f t="shared" si="19"/>
        <v>0</v>
      </c>
      <c r="AD13" s="57">
        <f>'[1]bevételi tábla 4.sz.'!AN10</f>
        <v>0</v>
      </c>
      <c r="AE13" s="57">
        <f>'[1]bevételi tábla 4.sz.'!AO10</f>
        <v>0</v>
      </c>
      <c r="AF13" s="57">
        <f>'[1]bevételi tábla 4.sz.'!AP10</f>
        <v>0</v>
      </c>
      <c r="AG13" s="58">
        <f t="shared" si="20"/>
        <v>0</v>
      </c>
      <c r="AH13" s="57">
        <v>28749</v>
      </c>
      <c r="AI13" s="57">
        <f>'[1]bevételi tábla 4.sz.'!DY10</f>
        <v>0</v>
      </c>
      <c r="AJ13" s="57">
        <f>'[1]bevételi tábla 4.sz.'!DZ10</f>
        <v>0</v>
      </c>
      <c r="AK13" s="58">
        <f t="shared" si="21"/>
        <v>28749</v>
      </c>
      <c r="AL13" s="57">
        <f>28749-27361</f>
        <v>1388</v>
      </c>
      <c r="AM13" s="57">
        <f>'[1]bevételi tábla 4.sz.'!EC10</f>
        <v>0</v>
      </c>
      <c r="AN13" s="57">
        <f>'[1]bevételi tábla 4.sz.'!ED10</f>
        <v>0</v>
      </c>
      <c r="AO13" s="58">
        <f t="shared" si="22"/>
        <v>1388</v>
      </c>
      <c r="AP13" s="57">
        <v>1388</v>
      </c>
      <c r="AQ13" s="57">
        <f>'[1]bevételi tábla 4.sz.'!EG10</f>
        <v>0</v>
      </c>
      <c r="AR13" s="57">
        <f>'[1]bevételi tábla 4.sz.'!EH10</f>
        <v>0</v>
      </c>
      <c r="AS13" s="58">
        <f t="shared" si="23"/>
        <v>1388</v>
      </c>
      <c r="AT13" s="37">
        <f t="shared" si="5"/>
        <v>28749</v>
      </c>
      <c r="AU13" s="37">
        <f t="shared" si="6"/>
        <v>0</v>
      </c>
      <c r="AV13" s="49">
        <f t="shared" si="7"/>
        <v>57498</v>
      </c>
      <c r="AW13" s="38">
        <f t="shared" si="8"/>
        <v>28749</v>
      </c>
      <c r="AX13" s="49">
        <f t="shared" si="8"/>
        <v>1388</v>
      </c>
      <c r="AY13" s="49">
        <f t="shared" si="9"/>
        <v>1388</v>
      </c>
      <c r="AZ13" s="49">
        <f t="shared" si="2"/>
        <v>2776</v>
      </c>
      <c r="BA13" s="39">
        <f t="shared" si="10"/>
        <v>1388</v>
      </c>
      <c r="BB13" s="49">
        <f t="shared" si="10"/>
        <v>1388</v>
      </c>
      <c r="BC13" s="49">
        <f t="shared" si="11"/>
        <v>58886</v>
      </c>
      <c r="BD13" s="49">
        <f t="shared" si="3"/>
        <v>114996</v>
      </c>
      <c r="BE13" s="39">
        <f t="shared" si="12"/>
        <v>1388</v>
      </c>
      <c r="BF13" s="60"/>
      <c r="BG13" s="60"/>
    </row>
    <row r="14" spans="1:59">
      <c r="A14" s="51"/>
      <c r="B14" s="52"/>
      <c r="C14" s="52"/>
      <c r="D14" s="53">
        <v>3</v>
      </c>
      <c r="E14" s="52" t="s">
        <v>35</v>
      </c>
      <c r="F14" s="61"/>
      <c r="G14" s="61"/>
      <c r="H14" s="61"/>
      <c r="I14" s="56" t="s">
        <v>36</v>
      </c>
      <c r="J14" s="57">
        <f>'[1]bevételi tábla 4.sz.'!T11</f>
        <v>0</v>
      </c>
      <c r="K14" s="57">
        <f>'[1]bevételi tábla 4.sz.'!U11</f>
        <v>0</v>
      </c>
      <c r="L14" s="57">
        <f>'[1]bevételi tábla 4.sz.'!V11</f>
        <v>0</v>
      </c>
      <c r="M14" s="58">
        <f t="shared" si="15"/>
        <v>0</v>
      </c>
      <c r="N14" s="57">
        <f>'[1]bevételi tábla 4.sz.'!X11</f>
        <v>0</v>
      </c>
      <c r="O14" s="57">
        <f>'[1]bevételi tábla 4.sz.'!Y11</f>
        <v>0</v>
      </c>
      <c r="P14" s="57">
        <f>'[1]bevételi tábla 4.sz.'!Z11</f>
        <v>0</v>
      </c>
      <c r="Q14" s="58">
        <f t="shared" si="16"/>
        <v>0</v>
      </c>
      <c r="R14" s="57">
        <f>'[1]bevételi tábla 4.sz.'!AB11</f>
        <v>0</v>
      </c>
      <c r="S14" s="57">
        <f>'[1]bevételi tábla 4.sz.'!AC11</f>
        <v>0</v>
      </c>
      <c r="T14" s="57">
        <f>'[1]bevételi tábla 4.sz.'!AD11</f>
        <v>0</v>
      </c>
      <c r="U14" s="58">
        <f t="shared" si="17"/>
        <v>0</v>
      </c>
      <c r="V14" s="57">
        <f>'[1]bevételi tábla 4.sz.'!AF11</f>
        <v>4943</v>
      </c>
      <c r="W14" s="57">
        <f>'[1]bevételi tábla 4.sz.'!AG11</f>
        <v>0</v>
      </c>
      <c r="X14" s="57">
        <f>'[1]bevételi tábla 4.sz.'!AH11</f>
        <v>0</v>
      </c>
      <c r="Y14" s="57">
        <f t="shared" si="18"/>
        <v>4943</v>
      </c>
      <c r="Z14" s="57">
        <f>'[1]bevételi tábla 4.sz.'!AJ11</f>
        <v>0</v>
      </c>
      <c r="AA14" s="57">
        <f>'[1]bevételi tábla 4.sz.'!AK11</f>
        <v>0</v>
      </c>
      <c r="AB14" s="57">
        <f>'[1]bevételi tábla 4.sz.'!AL11</f>
        <v>0</v>
      </c>
      <c r="AC14" s="58">
        <f t="shared" si="19"/>
        <v>0</v>
      </c>
      <c r="AD14" s="57">
        <f>'[1]bevételi tábla 4.sz.'!AN11</f>
        <v>0</v>
      </c>
      <c r="AE14" s="57">
        <f>'[1]bevételi tábla 4.sz.'!AO11</f>
        <v>0</v>
      </c>
      <c r="AF14" s="57">
        <f>'[1]bevételi tábla 4.sz.'!AP11</f>
        <v>0</v>
      </c>
      <c r="AG14" s="58">
        <f t="shared" si="20"/>
        <v>0</v>
      </c>
      <c r="AH14" s="57">
        <f>'[1]bevételi tábla 4.sz.'!DX11</f>
        <v>0</v>
      </c>
      <c r="AI14" s="57">
        <f>'[1]bevételi tábla 4.sz.'!DY11</f>
        <v>0</v>
      </c>
      <c r="AJ14" s="57">
        <f>'[1]bevételi tábla 4.sz.'!DZ11</f>
        <v>0</v>
      </c>
      <c r="AK14" s="58">
        <f t="shared" si="21"/>
        <v>0</v>
      </c>
      <c r="AL14" s="57">
        <f>'[1]bevételi tábla 4.sz.'!EB11</f>
        <v>0</v>
      </c>
      <c r="AM14" s="57">
        <f>'[1]bevételi tábla 4.sz.'!EC11</f>
        <v>0</v>
      </c>
      <c r="AN14" s="57">
        <f>'[1]bevételi tábla 4.sz.'!ED11</f>
        <v>0</v>
      </c>
      <c r="AO14" s="58">
        <f t="shared" si="22"/>
        <v>0</v>
      </c>
      <c r="AP14" s="57"/>
      <c r="AQ14" s="57">
        <f>'[1]bevételi tábla 4.sz.'!EG11</f>
        <v>0</v>
      </c>
      <c r="AR14" s="57">
        <f>'[1]bevételi tábla 4.sz.'!EH11</f>
        <v>0</v>
      </c>
      <c r="AS14" s="58">
        <f t="shared" si="23"/>
        <v>0</v>
      </c>
      <c r="AT14" s="37">
        <f t="shared" si="5"/>
        <v>4943</v>
      </c>
      <c r="AU14" s="37">
        <f t="shared" si="6"/>
        <v>0</v>
      </c>
      <c r="AV14" s="49">
        <f t="shared" si="7"/>
        <v>9886</v>
      </c>
      <c r="AW14" s="38">
        <f t="shared" si="8"/>
        <v>4943</v>
      </c>
      <c r="AX14" s="49">
        <f t="shared" si="8"/>
        <v>0</v>
      </c>
      <c r="AY14" s="49">
        <f t="shared" si="9"/>
        <v>0</v>
      </c>
      <c r="AZ14" s="49">
        <f t="shared" si="2"/>
        <v>0</v>
      </c>
      <c r="BA14" s="39">
        <f t="shared" si="10"/>
        <v>0</v>
      </c>
      <c r="BB14" s="49">
        <f t="shared" si="10"/>
        <v>0</v>
      </c>
      <c r="BC14" s="49">
        <f t="shared" si="11"/>
        <v>9886</v>
      </c>
      <c r="BD14" s="49">
        <f t="shared" si="3"/>
        <v>9886</v>
      </c>
      <c r="BE14" s="39">
        <f t="shared" si="12"/>
        <v>0</v>
      </c>
      <c r="BF14" s="59"/>
      <c r="BG14" s="59"/>
    </row>
    <row r="15" spans="1:59">
      <c r="A15" s="51"/>
      <c r="B15" s="52"/>
      <c r="C15" s="52"/>
      <c r="D15" s="53">
        <v>4</v>
      </c>
      <c r="E15" s="52" t="s">
        <v>37</v>
      </c>
      <c r="F15" s="61"/>
      <c r="G15" s="61"/>
      <c r="H15" s="61"/>
      <c r="I15" s="56" t="s">
        <v>38</v>
      </c>
      <c r="J15" s="57">
        <f>'[1]bevételi tábla 4.sz.'!T12</f>
        <v>0</v>
      </c>
      <c r="K15" s="57">
        <f>'[1]bevételi tábla 4.sz.'!U12</f>
        <v>0</v>
      </c>
      <c r="L15" s="57">
        <f>'[1]bevételi tábla 4.sz.'!V12</f>
        <v>0</v>
      </c>
      <c r="M15" s="58">
        <f t="shared" si="15"/>
        <v>0</v>
      </c>
      <c r="N15" s="57">
        <f>'[1]bevételi tábla 4.sz.'!X12</f>
        <v>0</v>
      </c>
      <c r="O15" s="57">
        <f>'[1]bevételi tábla 4.sz.'!Y12</f>
        <v>0</v>
      </c>
      <c r="P15" s="57">
        <f>'[1]bevételi tábla 4.sz.'!Z12</f>
        <v>0</v>
      </c>
      <c r="Q15" s="58">
        <f t="shared" si="16"/>
        <v>0</v>
      </c>
      <c r="R15" s="57">
        <f>'[1]bevételi tábla 4.sz.'!AB12</f>
        <v>0</v>
      </c>
      <c r="S15" s="57">
        <f>'[1]bevételi tábla 4.sz.'!AC12</f>
        <v>0</v>
      </c>
      <c r="T15" s="57">
        <f>'[1]bevételi tábla 4.sz.'!AD12</f>
        <v>0</v>
      </c>
      <c r="U15" s="58">
        <f t="shared" si="17"/>
        <v>0</v>
      </c>
      <c r="V15" s="57">
        <f>'[1]bevételi tábla 4.sz.'!AF12</f>
        <v>0</v>
      </c>
      <c r="W15" s="57">
        <f>'[1]bevételi tábla 4.sz.'!AG12</f>
        <v>0</v>
      </c>
      <c r="X15" s="57">
        <f>'[1]bevételi tábla 4.sz.'!AH12</f>
        <v>0</v>
      </c>
      <c r="Y15" s="57">
        <f t="shared" si="18"/>
        <v>0</v>
      </c>
      <c r="Z15" s="57">
        <f>'[1]bevételi tábla 4.sz.'!AJ12</f>
        <v>0</v>
      </c>
      <c r="AA15" s="57">
        <f>'[1]bevételi tábla 4.sz.'!AK12</f>
        <v>0</v>
      </c>
      <c r="AB15" s="57">
        <f>'[1]bevételi tábla 4.sz.'!AL12</f>
        <v>0</v>
      </c>
      <c r="AC15" s="58">
        <f t="shared" si="19"/>
        <v>0</v>
      </c>
      <c r="AD15" s="57">
        <f>'[1]bevételi tábla 4.sz.'!AN12</f>
        <v>0</v>
      </c>
      <c r="AE15" s="57">
        <f>'[1]bevételi tábla 4.sz.'!AO12</f>
        <v>0</v>
      </c>
      <c r="AF15" s="57">
        <f>'[1]bevételi tábla 4.sz.'!AP12</f>
        <v>0</v>
      </c>
      <c r="AG15" s="58">
        <f t="shared" si="20"/>
        <v>0</v>
      </c>
      <c r="AH15" s="57">
        <f>'[1]bevételi tábla 4.sz.'!DX12</f>
        <v>0</v>
      </c>
      <c r="AI15" s="57">
        <f>'[1]bevételi tábla 4.sz.'!DY12</f>
        <v>0</v>
      </c>
      <c r="AJ15" s="57">
        <f>'[1]bevételi tábla 4.sz.'!DZ12</f>
        <v>0</v>
      </c>
      <c r="AK15" s="58">
        <f t="shared" si="21"/>
        <v>0</v>
      </c>
      <c r="AL15" s="57">
        <f>'[1]bevételi tábla 4.sz.'!EB12</f>
        <v>0</v>
      </c>
      <c r="AM15" s="57">
        <f>'[1]bevételi tábla 4.sz.'!EC12</f>
        <v>0</v>
      </c>
      <c r="AN15" s="57">
        <f>'[1]bevételi tábla 4.sz.'!ED12</f>
        <v>0</v>
      </c>
      <c r="AO15" s="58">
        <f t="shared" si="22"/>
        <v>0</v>
      </c>
      <c r="AP15" s="57"/>
      <c r="AQ15" s="57">
        <f>'[1]bevételi tábla 4.sz.'!EG12</f>
        <v>0</v>
      </c>
      <c r="AR15" s="57">
        <f>'[1]bevételi tábla 4.sz.'!EH12</f>
        <v>0</v>
      </c>
      <c r="AS15" s="58">
        <f t="shared" si="23"/>
        <v>0</v>
      </c>
      <c r="AT15" s="37">
        <f t="shared" si="5"/>
        <v>0</v>
      </c>
      <c r="AU15" s="37">
        <f t="shared" si="6"/>
        <v>0</v>
      </c>
      <c r="AV15" s="49">
        <f t="shared" si="7"/>
        <v>0</v>
      </c>
      <c r="AW15" s="38">
        <f t="shared" si="8"/>
        <v>0</v>
      </c>
      <c r="AX15" s="49">
        <f t="shared" si="8"/>
        <v>0</v>
      </c>
      <c r="AY15" s="49">
        <f t="shared" si="9"/>
        <v>0</v>
      </c>
      <c r="AZ15" s="49">
        <f t="shared" si="2"/>
        <v>0</v>
      </c>
      <c r="BA15" s="39">
        <f t="shared" si="10"/>
        <v>0</v>
      </c>
      <c r="BB15" s="49">
        <f t="shared" si="10"/>
        <v>0</v>
      </c>
      <c r="BC15" s="49">
        <f t="shared" si="11"/>
        <v>0</v>
      </c>
      <c r="BD15" s="49">
        <f t="shared" si="3"/>
        <v>0</v>
      </c>
      <c r="BE15" s="39">
        <f t="shared" si="12"/>
        <v>0</v>
      </c>
      <c r="BF15" s="59"/>
      <c r="BG15" s="59"/>
    </row>
    <row r="16" spans="1:59">
      <c r="A16" s="51"/>
      <c r="B16" s="52"/>
      <c r="C16" s="52"/>
      <c r="D16" s="53">
        <v>5</v>
      </c>
      <c r="E16" s="52" t="s">
        <v>39</v>
      </c>
      <c r="F16" s="61"/>
      <c r="G16" s="61"/>
      <c r="H16" s="61"/>
      <c r="I16" s="56" t="s">
        <v>40</v>
      </c>
      <c r="J16" s="57">
        <f>'[1]bevételi tábla 4.sz.'!T13</f>
        <v>0</v>
      </c>
      <c r="K16" s="57">
        <f>'[1]bevételi tábla 4.sz.'!U13</f>
        <v>0</v>
      </c>
      <c r="L16" s="57">
        <f>'[1]bevételi tábla 4.sz.'!V13</f>
        <v>0</v>
      </c>
      <c r="M16" s="58">
        <f t="shared" si="15"/>
        <v>0</v>
      </c>
      <c r="N16" s="57">
        <f>'[1]bevételi tábla 4.sz.'!X13</f>
        <v>0</v>
      </c>
      <c r="O16" s="57">
        <f>'[1]bevételi tábla 4.sz.'!Y13</f>
        <v>0</v>
      </c>
      <c r="P16" s="57">
        <f>'[1]bevételi tábla 4.sz.'!Z13</f>
        <v>0</v>
      </c>
      <c r="Q16" s="58">
        <f t="shared" si="16"/>
        <v>0</v>
      </c>
      <c r="R16" s="57">
        <f>'[1]bevételi tábla 4.sz.'!AB13</f>
        <v>0</v>
      </c>
      <c r="S16" s="57">
        <f>'[1]bevételi tábla 4.sz.'!AC13</f>
        <v>0</v>
      </c>
      <c r="T16" s="57">
        <f>'[1]bevételi tábla 4.sz.'!AD13</f>
        <v>0</v>
      </c>
      <c r="U16" s="58">
        <f t="shared" si="17"/>
        <v>0</v>
      </c>
      <c r="V16" s="57">
        <f>'[1]bevételi tábla 4.sz.'!AF13</f>
        <v>0</v>
      </c>
      <c r="W16" s="57">
        <f>'[1]bevételi tábla 4.sz.'!AG13</f>
        <v>0</v>
      </c>
      <c r="X16" s="57">
        <f>'[1]bevételi tábla 4.sz.'!AH13</f>
        <v>0</v>
      </c>
      <c r="Y16" s="57">
        <f t="shared" si="18"/>
        <v>0</v>
      </c>
      <c r="Z16" s="57">
        <f>'[1]bevételi tábla 4.sz.'!AJ13</f>
        <v>0</v>
      </c>
      <c r="AA16" s="57">
        <f>'[1]bevételi tábla 4.sz.'!AK13</f>
        <v>0</v>
      </c>
      <c r="AB16" s="57">
        <f>'[1]bevételi tábla 4.sz.'!AL13</f>
        <v>0</v>
      </c>
      <c r="AC16" s="58">
        <f t="shared" si="19"/>
        <v>0</v>
      </c>
      <c r="AD16" s="57">
        <f>'[1]bevételi tábla 4.sz.'!AN13</f>
        <v>0</v>
      </c>
      <c r="AE16" s="57">
        <f>'[1]bevételi tábla 4.sz.'!AO13</f>
        <v>0</v>
      </c>
      <c r="AF16" s="57">
        <f>'[1]bevételi tábla 4.sz.'!AP13</f>
        <v>0</v>
      </c>
      <c r="AG16" s="58">
        <f t="shared" si="20"/>
        <v>0</v>
      </c>
      <c r="AH16" s="57">
        <f>'[1]bevételi tábla 4.sz.'!DX13</f>
        <v>0</v>
      </c>
      <c r="AI16" s="57">
        <f>'[1]bevételi tábla 4.sz.'!DY13</f>
        <v>0</v>
      </c>
      <c r="AJ16" s="57">
        <f>'[1]bevételi tábla 4.sz.'!DZ13</f>
        <v>0</v>
      </c>
      <c r="AK16" s="58">
        <f t="shared" si="21"/>
        <v>0</v>
      </c>
      <c r="AL16" s="57">
        <f>'[1]bevételi tábla 4.sz.'!EB13</f>
        <v>0</v>
      </c>
      <c r="AM16" s="57">
        <f>'[1]bevételi tábla 4.sz.'!EC13</f>
        <v>0</v>
      </c>
      <c r="AN16" s="57">
        <f>'[1]bevételi tábla 4.sz.'!ED13</f>
        <v>0</v>
      </c>
      <c r="AO16" s="58">
        <f t="shared" si="22"/>
        <v>0</v>
      </c>
      <c r="AP16" s="57"/>
      <c r="AQ16" s="57">
        <f>'[1]bevételi tábla 4.sz.'!EG13</f>
        <v>0</v>
      </c>
      <c r="AR16" s="57">
        <f>'[1]bevételi tábla 4.sz.'!EH13</f>
        <v>0</v>
      </c>
      <c r="AS16" s="58">
        <f t="shared" si="23"/>
        <v>0</v>
      </c>
      <c r="AT16" s="37">
        <f t="shared" si="5"/>
        <v>0</v>
      </c>
      <c r="AU16" s="37">
        <f t="shared" si="6"/>
        <v>0</v>
      </c>
      <c r="AV16" s="49">
        <f t="shared" si="7"/>
        <v>0</v>
      </c>
      <c r="AW16" s="38">
        <f t="shared" si="8"/>
        <v>0</v>
      </c>
      <c r="AX16" s="49">
        <f t="shared" si="8"/>
        <v>0</v>
      </c>
      <c r="AY16" s="49">
        <f t="shared" si="9"/>
        <v>0</v>
      </c>
      <c r="AZ16" s="49">
        <f t="shared" si="2"/>
        <v>0</v>
      </c>
      <c r="BA16" s="39">
        <f t="shared" si="10"/>
        <v>0</v>
      </c>
      <c r="BB16" s="49">
        <f t="shared" si="10"/>
        <v>0</v>
      </c>
      <c r="BC16" s="49">
        <f t="shared" si="11"/>
        <v>0</v>
      </c>
      <c r="BD16" s="49">
        <f t="shared" si="3"/>
        <v>0</v>
      </c>
      <c r="BE16" s="39">
        <f t="shared" si="12"/>
        <v>0</v>
      </c>
      <c r="BF16" s="59"/>
      <c r="BG16" s="59"/>
    </row>
    <row r="17" spans="1:59">
      <c r="A17" s="51"/>
      <c r="B17" s="52"/>
      <c r="C17" s="52"/>
      <c r="D17" s="53">
        <v>6</v>
      </c>
      <c r="E17" s="52" t="s">
        <v>41</v>
      </c>
      <c r="F17" s="61"/>
      <c r="G17" s="61"/>
      <c r="H17" s="61"/>
      <c r="I17" s="56" t="s">
        <v>42</v>
      </c>
      <c r="J17" s="57">
        <f>'[1]bevételi tábla 4.sz.'!T14</f>
        <v>0</v>
      </c>
      <c r="K17" s="57">
        <f>'[1]bevételi tábla 4.sz.'!U14</f>
        <v>0</v>
      </c>
      <c r="L17" s="57">
        <f>'[1]bevételi tábla 4.sz.'!V14</f>
        <v>0</v>
      </c>
      <c r="M17" s="58">
        <f t="shared" si="15"/>
        <v>0</v>
      </c>
      <c r="N17" s="57">
        <f>'[1]bevételi tábla 4.sz.'!X14</f>
        <v>0</v>
      </c>
      <c r="O17" s="57">
        <f>'[1]bevételi tábla 4.sz.'!Y14</f>
        <v>0</v>
      </c>
      <c r="P17" s="57">
        <f>'[1]bevételi tábla 4.sz.'!Z14</f>
        <v>0</v>
      </c>
      <c r="Q17" s="58">
        <f t="shared" si="16"/>
        <v>0</v>
      </c>
      <c r="R17" s="57">
        <f>'[1]bevételi tábla 4.sz.'!AB14</f>
        <v>0</v>
      </c>
      <c r="S17" s="57">
        <f>'[1]bevételi tábla 4.sz.'!AC14</f>
        <v>0</v>
      </c>
      <c r="T17" s="57">
        <f>'[1]bevételi tábla 4.sz.'!AD14</f>
        <v>0</v>
      </c>
      <c r="U17" s="58">
        <f t="shared" si="17"/>
        <v>0</v>
      </c>
      <c r="V17" s="57">
        <f>'[1]bevételi tábla 4.sz.'!AF14</f>
        <v>0</v>
      </c>
      <c r="W17" s="57">
        <f>'[1]bevételi tábla 4.sz.'!AG14</f>
        <v>0</v>
      </c>
      <c r="X17" s="57">
        <f>'[1]bevételi tábla 4.sz.'!AH14</f>
        <v>0</v>
      </c>
      <c r="Y17" s="57">
        <f t="shared" si="18"/>
        <v>0</v>
      </c>
      <c r="Z17" s="57">
        <f>'[1]bevételi tábla 4.sz.'!AJ14</f>
        <v>0</v>
      </c>
      <c r="AA17" s="57">
        <f>'[1]bevételi tábla 4.sz.'!AK14</f>
        <v>0</v>
      </c>
      <c r="AB17" s="57">
        <f>'[1]bevételi tábla 4.sz.'!AL14</f>
        <v>0</v>
      </c>
      <c r="AC17" s="58">
        <f t="shared" si="19"/>
        <v>0</v>
      </c>
      <c r="AD17" s="57">
        <v>4500</v>
      </c>
      <c r="AE17" s="57"/>
      <c r="AF17" s="57">
        <f>'[1]bevételi tábla 4.sz.'!AP14</f>
        <v>0</v>
      </c>
      <c r="AG17" s="58">
        <f t="shared" si="20"/>
        <v>4500</v>
      </c>
      <c r="AH17" s="57">
        <v>23800</v>
      </c>
      <c r="AI17" s="57">
        <f>'[1]bevételi tábla 4.sz.'!DY14</f>
        <v>0</v>
      </c>
      <c r="AJ17" s="57">
        <f>'[1]bevételi tábla 4.sz.'!DZ14</f>
        <v>0</v>
      </c>
      <c r="AK17" s="58">
        <f t="shared" si="21"/>
        <v>23800</v>
      </c>
      <c r="AL17" s="57">
        <f>23800+56773</f>
        <v>80573</v>
      </c>
      <c r="AM17" s="57">
        <f>'[1]bevételi tábla 4.sz.'!EC14</f>
        <v>0</v>
      </c>
      <c r="AN17" s="57">
        <f>'[1]bevételi tábla 4.sz.'!ED14</f>
        <v>0</v>
      </c>
      <c r="AO17" s="58">
        <f t="shared" si="22"/>
        <v>80573</v>
      </c>
      <c r="AP17" s="57">
        <v>93463</v>
      </c>
      <c r="AQ17" s="57">
        <f>'[1]bevételi tábla 4.sz.'!EG14</f>
        <v>0</v>
      </c>
      <c r="AR17" s="57">
        <f>'[1]bevételi tábla 4.sz.'!EH14</f>
        <v>0</v>
      </c>
      <c r="AS17" s="58">
        <f t="shared" si="23"/>
        <v>93463</v>
      </c>
      <c r="AT17" s="37">
        <f t="shared" si="5"/>
        <v>23800</v>
      </c>
      <c r="AU17" s="37">
        <f t="shared" si="6"/>
        <v>0</v>
      </c>
      <c r="AV17" s="49">
        <f t="shared" si="7"/>
        <v>47600</v>
      </c>
      <c r="AW17" s="38">
        <f t="shared" si="8"/>
        <v>23800</v>
      </c>
      <c r="AX17" s="49">
        <f t="shared" si="8"/>
        <v>80573</v>
      </c>
      <c r="AY17" s="49">
        <f t="shared" si="9"/>
        <v>80573</v>
      </c>
      <c r="AZ17" s="49">
        <f t="shared" si="2"/>
        <v>195926</v>
      </c>
      <c r="BA17" s="39">
        <f t="shared" si="10"/>
        <v>80573</v>
      </c>
      <c r="BB17" s="49">
        <f t="shared" si="10"/>
        <v>97963</v>
      </c>
      <c r="BC17" s="49">
        <f t="shared" si="11"/>
        <v>145563</v>
      </c>
      <c r="BD17" s="49">
        <f t="shared" si="3"/>
        <v>95200</v>
      </c>
      <c r="BE17" s="39">
        <f t="shared" si="12"/>
        <v>97963</v>
      </c>
      <c r="BF17" s="59"/>
      <c r="BG17" s="59"/>
    </row>
    <row r="18" spans="1:59">
      <c r="A18" s="51"/>
      <c r="B18" s="42"/>
      <c r="C18" s="43">
        <v>2</v>
      </c>
      <c r="D18" s="44" t="s">
        <v>43</v>
      </c>
      <c r="E18" s="43"/>
      <c r="F18" s="43"/>
      <c r="G18" s="43"/>
      <c r="H18" s="43"/>
      <c r="I18" s="45" t="s">
        <v>44</v>
      </c>
      <c r="J18" s="62">
        <f t="shared" ref="J18:AS18" si="24">J19+J22++J27+J38</f>
        <v>0</v>
      </c>
      <c r="K18" s="62">
        <f t="shared" si="24"/>
        <v>0</v>
      </c>
      <c r="L18" s="62">
        <f t="shared" si="24"/>
        <v>0</v>
      </c>
      <c r="M18" s="63">
        <f t="shared" si="24"/>
        <v>0</v>
      </c>
      <c r="N18" s="62">
        <f t="shared" si="24"/>
        <v>0</v>
      </c>
      <c r="O18" s="62">
        <f t="shared" si="24"/>
        <v>0</v>
      </c>
      <c r="P18" s="62">
        <f t="shared" si="24"/>
        <v>0</v>
      </c>
      <c r="Q18" s="63">
        <f t="shared" si="24"/>
        <v>0</v>
      </c>
      <c r="R18" s="62">
        <f t="shared" si="24"/>
        <v>0</v>
      </c>
      <c r="S18" s="62">
        <f t="shared" si="24"/>
        <v>0</v>
      </c>
      <c r="T18" s="62">
        <f t="shared" si="24"/>
        <v>0</v>
      </c>
      <c r="U18" s="63">
        <f t="shared" si="24"/>
        <v>0</v>
      </c>
      <c r="V18" s="62">
        <f t="shared" si="24"/>
        <v>0</v>
      </c>
      <c r="W18" s="62">
        <f t="shared" si="24"/>
        <v>0</v>
      </c>
      <c r="X18" s="62">
        <f t="shared" si="24"/>
        <v>0</v>
      </c>
      <c r="Y18" s="62">
        <f t="shared" si="24"/>
        <v>0</v>
      </c>
      <c r="Z18" s="62">
        <f t="shared" si="24"/>
        <v>0</v>
      </c>
      <c r="AA18" s="62">
        <f t="shared" si="24"/>
        <v>0</v>
      </c>
      <c r="AB18" s="62">
        <f t="shared" si="24"/>
        <v>0</v>
      </c>
      <c r="AC18" s="63">
        <f t="shared" si="24"/>
        <v>0</v>
      </c>
      <c r="AD18" s="62">
        <f t="shared" si="24"/>
        <v>0</v>
      </c>
      <c r="AE18" s="62">
        <f t="shared" si="24"/>
        <v>9300</v>
      </c>
      <c r="AF18" s="62">
        <f t="shared" si="24"/>
        <v>0</v>
      </c>
      <c r="AG18" s="63">
        <f t="shared" si="24"/>
        <v>9300</v>
      </c>
      <c r="AH18" s="62">
        <f t="shared" si="24"/>
        <v>599800</v>
      </c>
      <c r="AI18" s="62">
        <f t="shared" si="24"/>
        <v>0</v>
      </c>
      <c r="AJ18" s="62">
        <f t="shared" si="24"/>
        <v>0</v>
      </c>
      <c r="AK18" s="63">
        <f t="shared" si="24"/>
        <v>599800</v>
      </c>
      <c r="AL18" s="62">
        <f t="shared" si="24"/>
        <v>418500</v>
      </c>
      <c r="AM18" s="62">
        <f t="shared" si="24"/>
        <v>0</v>
      </c>
      <c r="AN18" s="62">
        <f t="shared" si="24"/>
        <v>0</v>
      </c>
      <c r="AO18" s="63">
        <f t="shared" si="24"/>
        <v>418500</v>
      </c>
      <c r="AP18" s="62">
        <f t="shared" si="24"/>
        <v>435951</v>
      </c>
      <c r="AQ18" s="62">
        <f t="shared" si="24"/>
        <v>0</v>
      </c>
      <c r="AR18" s="62">
        <f t="shared" si="24"/>
        <v>0</v>
      </c>
      <c r="AS18" s="63">
        <f t="shared" si="24"/>
        <v>435951</v>
      </c>
      <c r="AT18" s="37">
        <f t="shared" si="5"/>
        <v>599800</v>
      </c>
      <c r="AU18" s="37">
        <f t="shared" si="6"/>
        <v>0</v>
      </c>
      <c r="AV18" s="48">
        <f t="shared" si="7"/>
        <v>1199600</v>
      </c>
      <c r="AW18" s="38">
        <f t="shared" si="8"/>
        <v>599800</v>
      </c>
      <c r="AX18" s="49">
        <f t="shared" si="8"/>
        <v>418500</v>
      </c>
      <c r="AY18" s="48">
        <f t="shared" si="9"/>
        <v>418500</v>
      </c>
      <c r="AZ18" s="48">
        <f t="shared" si="2"/>
        <v>881202</v>
      </c>
      <c r="BA18" s="39">
        <f t="shared" si="10"/>
        <v>418500</v>
      </c>
      <c r="BB18" s="49">
        <f t="shared" si="10"/>
        <v>435951</v>
      </c>
      <c r="BC18" s="48">
        <f t="shared" si="11"/>
        <v>1644851</v>
      </c>
      <c r="BD18" s="48">
        <f t="shared" si="3"/>
        <v>2399200</v>
      </c>
      <c r="BE18" s="39">
        <f t="shared" si="12"/>
        <v>445251</v>
      </c>
      <c r="BF18" s="64"/>
      <c r="BG18" s="64"/>
    </row>
    <row r="19" spans="1:59">
      <c r="A19" s="51"/>
      <c r="B19" s="65"/>
      <c r="C19" s="52"/>
      <c r="D19" s="53">
        <v>1</v>
      </c>
      <c r="E19" s="52" t="s">
        <v>45</v>
      </c>
      <c r="F19" s="53"/>
      <c r="G19" s="53"/>
      <c r="H19" s="53"/>
      <c r="I19" s="42" t="s">
        <v>46</v>
      </c>
      <c r="J19" s="66">
        <f t="shared" ref="J19:AL20" si="25">J20</f>
        <v>0</v>
      </c>
      <c r="K19" s="66">
        <f t="shared" si="25"/>
        <v>0</v>
      </c>
      <c r="L19" s="66">
        <f t="shared" si="25"/>
        <v>0</v>
      </c>
      <c r="M19" s="67">
        <f t="shared" si="25"/>
        <v>0</v>
      </c>
      <c r="N19" s="66">
        <f t="shared" si="25"/>
        <v>0</v>
      </c>
      <c r="O19" s="66">
        <f t="shared" si="25"/>
        <v>0</v>
      </c>
      <c r="P19" s="66">
        <f t="shared" si="25"/>
        <v>0</v>
      </c>
      <c r="Q19" s="67">
        <f t="shared" si="25"/>
        <v>0</v>
      </c>
      <c r="R19" s="66">
        <f t="shared" si="25"/>
        <v>0</v>
      </c>
      <c r="S19" s="66">
        <f t="shared" si="25"/>
        <v>0</v>
      </c>
      <c r="T19" s="66">
        <f t="shared" si="25"/>
        <v>0</v>
      </c>
      <c r="U19" s="67">
        <f t="shared" si="25"/>
        <v>0</v>
      </c>
      <c r="V19" s="66">
        <f t="shared" si="25"/>
        <v>0</v>
      </c>
      <c r="W19" s="66">
        <f t="shared" si="25"/>
        <v>0</v>
      </c>
      <c r="X19" s="66">
        <f t="shared" si="25"/>
        <v>0</v>
      </c>
      <c r="Y19" s="66">
        <f t="shared" si="25"/>
        <v>0</v>
      </c>
      <c r="Z19" s="66">
        <f t="shared" si="25"/>
        <v>0</v>
      </c>
      <c r="AA19" s="66">
        <f t="shared" si="25"/>
        <v>0</v>
      </c>
      <c r="AB19" s="66">
        <f t="shared" si="25"/>
        <v>0</v>
      </c>
      <c r="AC19" s="67">
        <f t="shared" si="25"/>
        <v>0</v>
      </c>
      <c r="AD19" s="66">
        <f t="shared" si="25"/>
        <v>0</v>
      </c>
      <c r="AE19" s="66">
        <f t="shared" si="25"/>
        <v>9300</v>
      </c>
      <c r="AF19" s="66">
        <f t="shared" si="25"/>
        <v>0</v>
      </c>
      <c r="AG19" s="67">
        <f t="shared" si="25"/>
        <v>9300</v>
      </c>
      <c r="AH19" s="66">
        <f t="shared" si="25"/>
        <v>23800</v>
      </c>
      <c r="AI19" s="66">
        <f t="shared" si="25"/>
        <v>0</v>
      </c>
      <c r="AJ19" s="66">
        <f t="shared" si="25"/>
        <v>0</v>
      </c>
      <c r="AK19" s="67">
        <f t="shared" si="25"/>
        <v>23800</v>
      </c>
      <c r="AL19" s="66">
        <f t="shared" si="25"/>
        <v>0</v>
      </c>
      <c r="AM19" s="66">
        <f t="shared" ref="AL19:AT20" si="26">AM20</f>
        <v>0</v>
      </c>
      <c r="AN19" s="66">
        <f t="shared" si="26"/>
        <v>0</v>
      </c>
      <c r="AO19" s="67">
        <f t="shared" si="26"/>
        <v>0</v>
      </c>
      <c r="AP19" s="66">
        <f t="shared" si="26"/>
        <v>4</v>
      </c>
      <c r="AQ19" s="66">
        <f t="shared" si="26"/>
        <v>0</v>
      </c>
      <c r="AR19" s="66">
        <f t="shared" si="26"/>
        <v>0</v>
      </c>
      <c r="AS19" s="67">
        <f t="shared" si="26"/>
        <v>4</v>
      </c>
      <c r="AT19" s="37">
        <f t="shared" si="5"/>
        <v>23800</v>
      </c>
      <c r="AU19" s="37">
        <f t="shared" si="6"/>
        <v>0</v>
      </c>
      <c r="AV19" s="49">
        <f t="shared" si="7"/>
        <v>47600</v>
      </c>
      <c r="AW19" s="38">
        <f t="shared" si="8"/>
        <v>23800</v>
      </c>
      <c r="AX19" s="49">
        <f t="shared" si="8"/>
        <v>0</v>
      </c>
      <c r="AY19" s="49">
        <f t="shared" si="9"/>
        <v>0</v>
      </c>
      <c r="AZ19" s="49">
        <f t="shared" si="2"/>
        <v>9308</v>
      </c>
      <c r="BA19" s="39">
        <f t="shared" si="10"/>
        <v>0</v>
      </c>
      <c r="BB19" s="49">
        <f t="shared" si="10"/>
        <v>4</v>
      </c>
      <c r="BC19" s="49">
        <f t="shared" si="11"/>
        <v>56904</v>
      </c>
      <c r="BD19" s="49">
        <f t="shared" si="3"/>
        <v>95200</v>
      </c>
      <c r="BE19" s="39">
        <f t="shared" si="12"/>
        <v>9304</v>
      </c>
      <c r="BF19" s="64"/>
      <c r="BG19" s="64"/>
    </row>
    <row r="20" spans="1:59">
      <c r="A20" s="51"/>
      <c r="B20" s="65"/>
      <c r="C20" s="65"/>
      <c r="D20" s="52"/>
      <c r="E20" s="53">
        <v>1</v>
      </c>
      <c r="F20" s="52" t="s">
        <v>47</v>
      </c>
      <c r="G20" s="53"/>
      <c r="H20" s="53"/>
      <c r="I20" s="42" t="s">
        <v>48</v>
      </c>
      <c r="J20" s="66">
        <f t="shared" si="25"/>
        <v>0</v>
      </c>
      <c r="K20" s="66">
        <f t="shared" si="25"/>
        <v>0</v>
      </c>
      <c r="L20" s="66">
        <f t="shared" si="25"/>
        <v>0</v>
      </c>
      <c r="M20" s="67">
        <f t="shared" si="25"/>
        <v>0</v>
      </c>
      <c r="N20" s="66">
        <f t="shared" si="25"/>
        <v>0</v>
      </c>
      <c r="O20" s="66">
        <f t="shared" si="25"/>
        <v>0</v>
      </c>
      <c r="P20" s="66">
        <f t="shared" si="25"/>
        <v>0</v>
      </c>
      <c r="Q20" s="67">
        <f t="shared" si="25"/>
        <v>0</v>
      </c>
      <c r="R20" s="66">
        <f t="shared" si="25"/>
        <v>0</v>
      </c>
      <c r="S20" s="66">
        <f t="shared" si="25"/>
        <v>0</v>
      </c>
      <c r="T20" s="66">
        <f t="shared" si="25"/>
        <v>0</v>
      </c>
      <c r="U20" s="67">
        <f t="shared" si="25"/>
        <v>0</v>
      </c>
      <c r="V20" s="66">
        <f t="shared" si="25"/>
        <v>0</v>
      </c>
      <c r="W20" s="66">
        <f t="shared" si="25"/>
        <v>0</v>
      </c>
      <c r="X20" s="66">
        <f t="shared" si="25"/>
        <v>0</v>
      </c>
      <c r="Y20" s="66">
        <f t="shared" si="25"/>
        <v>0</v>
      </c>
      <c r="Z20" s="66">
        <f t="shared" si="25"/>
        <v>0</v>
      </c>
      <c r="AA20" s="66">
        <f t="shared" si="25"/>
        <v>0</v>
      </c>
      <c r="AB20" s="66">
        <f t="shared" si="25"/>
        <v>0</v>
      </c>
      <c r="AC20" s="67">
        <f t="shared" si="25"/>
        <v>0</v>
      </c>
      <c r="AD20" s="66">
        <f t="shared" si="25"/>
        <v>0</v>
      </c>
      <c r="AE20" s="66">
        <f t="shared" si="25"/>
        <v>9300</v>
      </c>
      <c r="AF20" s="66">
        <f t="shared" si="25"/>
        <v>0</v>
      </c>
      <c r="AG20" s="67">
        <f t="shared" si="25"/>
        <v>9300</v>
      </c>
      <c r="AH20" s="66">
        <f t="shared" si="25"/>
        <v>23800</v>
      </c>
      <c r="AI20" s="66">
        <f t="shared" si="25"/>
        <v>0</v>
      </c>
      <c r="AJ20" s="66">
        <f t="shared" si="25"/>
        <v>0</v>
      </c>
      <c r="AK20" s="67">
        <f t="shared" si="25"/>
        <v>23800</v>
      </c>
      <c r="AL20" s="66">
        <f t="shared" si="26"/>
        <v>0</v>
      </c>
      <c r="AM20" s="66">
        <f t="shared" si="26"/>
        <v>0</v>
      </c>
      <c r="AN20" s="66">
        <f t="shared" si="26"/>
        <v>0</v>
      </c>
      <c r="AO20" s="67">
        <f t="shared" si="26"/>
        <v>0</v>
      </c>
      <c r="AP20" s="66">
        <f t="shared" si="26"/>
        <v>4</v>
      </c>
      <c r="AQ20" s="66">
        <f t="shared" si="26"/>
        <v>0</v>
      </c>
      <c r="AR20" s="66">
        <f t="shared" si="26"/>
        <v>0</v>
      </c>
      <c r="AS20" s="67">
        <f t="shared" si="26"/>
        <v>4</v>
      </c>
      <c r="AT20" s="37">
        <f t="shared" si="5"/>
        <v>23800</v>
      </c>
      <c r="AU20" s="37">
        <f t="shared" si="6"/>
        <v>0</v>
      </c>
      <c r="AV20" s="49">
        <f t="shared" si="7"/>
        <v>47600</v>
      </c>
      <c r="AW20" s="38">
        <f t="shared" si="8"/>
        <v>23800</v>
      </c>
      <c r="AX20" s="49">
        <f t="shared" si="8"/>
        <v>0</v>
      </c>
      <c r="AY20" s="49">
        <f t="shared" si="9"/>
        <v>0</v>
      </c>
      <c r="AZ20" s="49">
        <f t="shared" si="2"/>
        <v>9308</v>
      </c>
      <c r="BA20" s="39">
        <f t="shared" si="10"/>
        <v>0</v>
      </c>
      <c r="BB20" s="49">
        <f t="shared" si="10"/>
        <v>4</v>
      </c>
      <c r="BC20" s="49">
        <f t="shared" si="11"/>
        <v>56904</v>
      </c>
      <c r="BD20" s="49">
        <f t="shared" si="3"/>
        <v>95200</v>
      </c>
      <c r="BE20" s="39">
        <f t="shared" si="12"/>
        <v>9304</v>
      </c>
      <c r="BF20" s="64"/>
      <c r="BG20" s="64"/>
    </row>
    <row r="21" spans="1:59">
      <c r="A21" s="51"/>
      <c r="B21" s="65"/>
      <c r="C21" s="65"/>
      <c r="D21" s="52"/>
      <c r="E21" s="65"/>
      <c r="F21" s="65" t="s">
        <v>49</v>
      </c>
      <c r="G21" s="68" t="s">
        <v>50</v>
      </c>
      <c r="H21" s="69"/>
      <c r="I21" s="42" t="s">
        <v>48</v>
      </c>
      <c r="J21" s="57">
        <f>'[1]bevételi tábla 4.sz.'!T18</f>
        <v>0</v>
      </c>
      <c r="K21" s="57">
        <f>'[1]bevételi tábla 4.sz.'!U18</f>
        <v>0</v>
      </c>
      <c r="L21" s="57">
        <f>'[1]bevételi tábla 4.sz.'!V18</f>
        <v>0</v>
      </c>
      <c r="M21" s="70">
        <f>SUM(J21:L21)</f>
        <v>0</v>
      </c>
      <c r="N21" s="57">
        <f>'[1]bevételi tábla 4.sz.'!X18</f>
        <v>0</v>
      </c>
      <c r="O21" s="57">
        <f>'[1]bevételi tábla 4.sz.'!Y18</f>
        <v>0</v>
      </c>
      <c r="P21" s="57">
        <f>'[1]bevételi tábla 4.sz.'!Z18</f>
        <v>0</v>
      </c>
      <c r="Q21" s="70">
        <f>SUM(N21:P21)</f>
        <v>0</v>
      </c>
      <c r="R21" s="57">
        <f>'[1]bevételi tábla 4.sz.'!AB18</f>
        <v>0</v>
      </c>
      <c r="S21" s="57">
        <f>'[1]bevételi tábla 4.sz.'!AC18</f>
        <v>0</v>
      </c>
      <c r="T21" s="57">
        <f>'[1]bevételi tábla 4.sz.'!AD18</f>
        <v>0</v>
      </c>
      <c r="U21" s="70">
        <f>SUM(R21:T21)</f>
        <v>0</v>
      </c>
      <c r="V21" s="57">
        <f>'[1]bevételi tábla 4.sz.'!AF18</f>
        <v>0</v>
      </c>
      <c r="W21" s="57">
        <f>'[1]bevételi tábla 4.sz.'!AG18</f>
        <v>0</v>
      </c>
      <c r="X21" s="57">
        <f>'[1]bevételi tábla 4.sz.'!AH18</f>
        <v>0</v>
      </c>
      <c r="Y21" s="57">
        <f>SUM(V21:X21)</f>
        <v>0</v>
      </c>
      <c r="Z21" s="57">
        <f>'[1]bevételi tábla 4.sz.'!AJ18</f>
        <v>0</v>
      </c>
      <c r="AA21" s="57">
        <f>'[1]bevételi tábla 4.sz.'!AK18</f>
        <v>0</v>
      </c>
      <c r="AB21" s="57">
        <f>'[1]bevételi tábla 4.sz.'!AL18</f>
        <v>0</v>
      </c>
      <c r="AC21" s="58">
        <f>SUM(Z21:AB21)</f>
        <v>0</v>
      </c>
      <c r="AD21" s="57">
        <f>'[1]bevételi tábla 4.sz.'!AN18</f>
        <v>0</v>
      </c>
      <c r="AE21" s="57">
        <f>'[1]bevételi tábla 4.sz.'!AO18</f>
        <v>9300</v>
      </c>
      <c r="AF21" s="57">
        <f>'[1]bevételi tábla 4.sz.'!AP18</f>
        <v>0</v>
      </c>
      <c r="AG21" s="58">
        <f>SUM(AD21:AF21)</f>
        <v>9300</v>
      </c>
      <c r="AH21" s="57">
        <f>'[1]bevételi tábla 4.sz.'!DX18</f>
        <v>23800</v>
      </c>
      <c r="AI21" s="57">
        <f>'[1]bevételi tábla 4.sz.'!DY18</f>
        <v>0</v>
      </c>
      <c r="AJ21" s="57">
        <f>'[1]bevételi tábla 4.sz.'!DZ18</f>
        <v>0</v>
      </c>
      <c r="AK21" s="58">
        <f>SUM(AH21:AJ21)</f>
        <v>23800</v>
      </c>
      <c r="AL21" s="57">
        <f>'[1]bevételi tábla 4.sz.'!EB18</f>
        <v>0</v>
      </c>
      <c r="AM21" s="57">
        <f>'[1]bevételi tábla 4.sz.'!EC18</f>
        <v>0</v>
      </c>
      <c r="AN21" s="57">
        <f>'[1]bevételi tábla 4.sz.'!ED18</f>
        <v>0</v>
      </c>
      <c r="AO21" s="58">
        <f>SUM(AL21:AN21)</f>
        <v>0</v>
      </c>
      <c r="AP21" s="57">
        <v>4</v>
      </c>
      <c r="AQ21" s="57">
        <f>'[1]bevételi tábla 4.sz.'!EG18</f>
        <v>0</v>
      </c>
      <c r="AR21" s="57">
        <f>'[1]bevételi tábla 4.sz.'!EH18</f>
        <v>0</v>
      </c>
      <c r="AS21" s="58">
        <f>SUM(AP21:AR21)</f>
        <v>4</v>
      </c>
      <c r="AT21" s="37">
        <f t="shared" si="5"/>
        <v>23800</v>
      </c>
      <c r="AU21" s="37">
        <f t="shared" si="6"/>
        <v>0</v>
      </c>
      <c r="AV21" s="49">
        <f t="shared" si="7"/>
        <v>47600</v>
      </c>
      <c r="AW21" s="38">
        <f t="shared" si="8"/>
        <v>23800</v>
      </c>
      <c r="AX21" s="49">
        <f t="shared" si="8"/>
        <v>0</v>
      </c>
      <c r="AY21" s="49">
        <f t="shared" si="9"/>
        <v>0</v>
      </c>
      <c r="AZ21" s="49">
        <f t="shared" si="2"/>
        <v>9308</v>
      </c>
      <c r="BA21" s="39">
        <f t="shared" si="10"/>
        <v>0</v>
      </c>
      <c r="BB21" s="49">
        <f t="shared" si="10"/>
        <v>4</v>
      </c>
      <c r="BC21" s="49">
        <f t="shared" si="11"/>
        <v>56904</v>
      </c>
      <c r="BD21" s="49">
        <f t="shared" si="3"/>
        <v>95200</v>
      </c>
      <c r="BE21" s="39">
        <f t="shared" si="12"/>
        <v>9304</v>
      </c>
      <c r="BF21" s="60"/>
      <c r="BG21" s="60"/>
    </row>
    <row r="22" spans="1:59">
      <c r="A22" s="51"/>
      <c r="B22" s="65"/>
      <c r="C22" s="52"/>
      <c r="D22" s="53">
        <v>2</v>
      </c>
      <c r="E22" s="52" t="s">
        <v>51</v>
      </c>
      <c r="F22" s="53"/>
      <c r="G22" s="53"/>
      <c r="H22" s="53"/>
      <c r="I22" s="42" t="s">
        <v>52</v>
      </c>
      <c r="J22" s="66">
        <f t="shared" ref="J22:AK22" si="27">SUM(J23:J26)</f>
        <v>0</v>
      </c>
      <c r="K22" s="66">
        <f t="shared" si="27"/>
        <v>0</v>
      </c>
      <c r="L22" s="66">
        <f t="shared" si="27"/>
        <v>0</v>
      </c>
      <c r="M22" s="67">
        <f t="shared" si="27"/>
        <v>0</v>
      </c>
      <c r="N22" s="66">
        <f t="shared" si="27"/>
        <v>0</v>
      </c>
      <c r="O22" s="66">
        <f t="shared" si="27"/>
        <v>0</v>
      </c>
      <c r="P22" s="66">
        <f t="shared" si="27"/>
        <v>0</v>
      </c>
      <c r="Q22" s="67">
        <f t="shared" si="27"/>
        <v>0</v>
      </c>
      <c r="R22" s="66">
        <f t="shared" si="27"/>
        <v>0</v>
      </c>
      <c r="S22" s="66">
        <f t="shared" si="27"/>
        <v>0</v>
      </c>
      <c r="T22" s="66">
        <f t="shared" si="27"/>
        <v>0</v>
      </c>
      <c r="U22" s="67">
        <f t="shared" si="27"/>
        <v>0</v>
      </c>
      <c r="V22" s="66">
        <f t="shared" si="27"/>
        <v>0</v>
      </c>
      <c r="W22" s="66">
        <f t="shared" si="27"/>
        <v>0</v>
      </c>
      <c r="X22" s="66">
        <f t="shared" si="27"/>
        <v>0</v>
      </c>
      <c r="Y22" s="66">
        <f t="shared" si="27"/>
        <v>0</v>
      </c>
      <c r="Z22" s="66">
        <f t="shared" si="27"/>
        <v>0</v>
      </c>
      <c r="AA22" s="66">
        <f t="shared" si="27"/>
        <v>0</v>
      </c>
      <c r="AB22" s="66">
        <f t="shared" si="27"/>
        <v>0</v>
      </c>
      <c r="AC22" s="67">
        <f t="shared" si="27"/>
        <v>0</v>
      </c>
      <c r="AD22" s="66">
        <f t="shared" si="27"/>
        <v>0</v>
      </c>
      <c r="AE22" s="66">
        <f t="shared" si="27"/>
        <v>0</v>
      </c>
      <c r="AF22" s="66">
        <f t="shared" si="27"/>
        <v>0</v>
      </c>
      <c r="AG22" s="67">
        <f t="shared" si="27"/>
        <v>0</v>
      </c>
      <c r="AH22" s="66">
        <f t="shared" si="27"/>
        <v>35000</v>
      </c>
      <c r="AI22" s="66">
        <f t="shared" si="27"/>
        <v>0</v>
      </c>
      <c r="AJ22" s="66">
        <f t="shared" si="27"/>
        <v>0</v>
      </c>
      <c r="AK22" s="67">
        <f t="shared" si="27"/>
        <v>35000</v>
      </c>
      <c r="AL22" s="66">
        <v>210000</v>
      </c>
      <c r="AM22" s="66">
        <f>SUM(AM23:AM26)</f>
        <v>0</v>
      </c>
      <c r="AN22" s="66">
        <f>SUM(AN23:AN26)</f>
        <v>0</v>
      </c>
      <c r="AO22" s="67">
        <f>SUM(AO23:AO26)</f>
        <v>210000</v>
      </c>
      <c r="AP22" s="66">
        <v>193000</v>
      </c>
      <c r="AQ22" s="66">
        <f>SUM(AQ23:AQ26)</f>
        <v>0</v>
      </c>
      <c r="AR22" s="66">
        <f>SUM(AR23:AR26)</f>
        <v>0</v>
      </c>
      <c r="AS22" s="67">
        <f>SUM(AS23:AS26)</f>
        <v>193000</v>
      </c>
      <c r="AT22" s="37">
        <f t="shared" si="5"/>
        <v>35000</v>
      </c>
      <c r="AU22" s="37">
        <f t="shared" si="6"/>
        <v>0</v>
      </c>
      <c r="AV22" s="49">
        <f t="shared" si="7"/>
        <v>70000</v>
      </c>
      <c r="AW22" s="38">
        <f t="shared" si="8"/>
        <v>35000</v>
      </c>
      <c r="AX22" s="49">
        <f t="shared" si="8"/>
        <v>210000</v>
      </c>
      <c r="AY22" s="49">
        <f t="shared" si="9"/>
        <v>210000</v>
      </c>
      <c r="AZ22" s="49">
        <f t="shared" si="2"/>
        <v>386000</v>
      </c>
      <c r="BA22" s="39">
        <f t="shared" si="10"/>
        <v>210000</v>
      </c>
      <c r="BB22" s="49">
        <f t="shared" si="10"/>
        <v>193000</v>
      </c>
      <c r="BC22" s="49">
        <f t="shared" si="11"/>
        <v>263000</v>
      </c>
      <c r="BD22" s="49">
        <f t="shared" si="3"/>
        <v>140000</v>
      </c>
      <c r="BE22" s="39">
        <f t="shared" si="12"/>
        <v>193000</v>
      </c>
      <c r="BF22" s="64"/>
      <c r="BG22" s="64"/>
    </row>
    <row r="23" spans="1:59">
      <c r="A23" s="71"/>
      <c r="B23" s="65"/>
      <c r="C23" s="65"/>
      <c r="D23" s="52"/>
      <c r="E23" s="65"/>
      <c r="F23" s="65" t="s">
        <v>49</v>
      </c>
      <c r="G23" s="72" t="s">
        <v>53</v>
      </c>
      <c r="H23" s="72"/>
      <c r="I23" s="42" t="s">
        <v>52</v>
      </c>
      <c r="J23" s="57">
        <f>'[1]bevételi tábla 4.sz.'!T20</f>
        <v>0</v>
      </c>
      <c r="K23" s="57">
        <f>'[1]bevételi tábla 4.sz.'!U20</f>
        <v>0</v>
      </c>
      <c r="L23" s="57">
        <f>'[1]bevételi tábla 4.sz.'!V20</f>
        <v>0</v>
      </c>
      <c r="M23" s="70">
        <f>SUM(J23:L23)</f>
        <v>0</v>
      </c>
      <c r="N23" s="57">
        <f>'[1]bevételi tábla 4.sz.'!X20</f>
        <v>0</v>
      </c>
      <c r="O23" s="57">
        <f>'[1]bevételi tábla 4.sz.'!Y20</f>
        <v>0</v>
      </c>
      <c r="P23" s="57">
        <f>'[1]bevételi tábla 4.sz.'!Z20</f>
        <v>0</v>
      </c>
      <c r="Q23" s="70">
        <f>SUM(N23:P23)</f>
        <v>0</v>
      </c>
      <c r="R23" s="57">
        <f>'[1]bevételi tábla 4.sz.'!AB20</f>
        <v>0</v>
      </c>
      <c r="S23" s="57">
        <f>'[1]bevételi tábla 4.sz.'!AC20</f>
        <v>0</v>
      </c>
      <c r="T23" s="57">
        <f>'[1]bevételi tábla 4.sz.'!AD20</f>
        <v>0</v>
      </c>
      <c r="U23" s="70">
        <f>SUM(R23:T23)</f>
        <v>0</v>
      </c>
      <c r="V23" s="57">
        <f>'[1]bevételi tábla 4.sz.'!AF20</f>
        <v>0</v>
      </c>
      <c r="W23" s="57">
        <f>'[1]bevételi tábla 4.sz.'!AG20</f>
        <v>0</v>
      </c>
      <c r="X23" s="57">
        <f>'[1]bevételi tábla 4.sz.'!AH20</f>
        <v>0</v>
      </c>
      <c r="Y23" s="57">
        <f>SUM(V23:X23)</f>
        <v>0</v>
      </c>
      <c r="Z23" s="57">
        <f>'[1]bevételi tábla 4.sz.'!AJ20</f>
        <v>0</v>
      </c>
      <c r="AA23" s="57">
        <f>'[1]bevételi tábla 4.sz.'!AK20</f>
        <v>0</v>
      </c>
      <c r="AB23" s="57">
        <f>'[1]bevételi tábla 4.sz.'!AL20</f>
        <v>0</v>
      </c>
      <c r="AC23" s="58">
        <f>SUM(Z23:AB23)</f>
        <v>0</v>
      </c>
      <c r="AD23" s="57">
        <f>'[1]bevételi tábla 4.sz.'!AN20</f>
        <v>0</v>
      </c>
      <c r="AE23" s="57">
        <f>'[1]bevételi tábla 4.sz.'!AO20</f>
        <v>0</v>
      </c>
      <c r="AF23" s="57">
        <f>'[1]bevételi tábla 4.sz.'!AP20</f>
        <v>0</v>
      </c>
      <c r="AG23" s="58">
        <f>SUM(AD23:AF23)</f>
        <v>0</v>
      </c>
      <c r="AH23" s="57">
        <f>'[1]bevételi tábla 4.sz.'!DX20</f>
        <v>0</v>
      </c>
      <c r="AI23" s="57">
        <f>'[1]bevételi tábla 4.sz.'!DY20</f>
        <v>0</v>
      </c>
      <c r="AJ23" s="57">
        <f>'[1]bevételi tábla 4.sz.'!DZ20</f>
        <v>0</v>
      </c>
      <c r="AK23" s="58">
        <f>SUM(AH23:AJ23)</f>
        <v>0</v>
      </c>
      <c r="AL23" s="57">
        <v>175000</v>
      </c>
      <c r="AM23" s="57">
        <f>'[1]bevételi tábla 4.sz.'!EC20</f>
        <v>0</v>
      </c>
      <c r="AN23" s="57">
        <f>'[1]bevételi tábla 4.sz.'!ED20</f>
        <v>0</v>
      </c>
      <c r="AO23" s="58">
        <f>SUM(AL23:AN23)</f>
        <v>175000</v>
      </c>
      <c r="AP23" s="57">
        <v>166817</v>
      </c>
      <c r="AQ23" s="57">
        <f>'[1]bevételi tábla 4.sz.'!EG20</f>
        <v>0</v>
      </c>
      <c r="AR23" s="57">
        <f>'[1]bevételi tábla 4.sz.'!EH20</f>
        <v>0</v>
      </c>
      <c r="AS23" s="58">
        <f>SUM(AP23:AR23)</f>
        <v>166817</v>
      </c>
      <c r="AT23" s="37">
        <f t="shared" si="5"/>
        <v>0</v>
      </c>
      <c r="AU23" s="37">
        <f t="shared" si="6"/>
        <v>0</v>
      </c>
      <c r="AV23" s="49">
        <f t="shared" si="7"/>
        <v>0</v>
      </c>
      <c r="AW23" s="38">
        <f t="shared" si="8"/>
        <v>0</v>
      </c>
      <c r="AX23" s="49">
        <f t="shared" si="8"/>
        <v>175000</v>
      </c>
      <c r="AY23" s="49">
        <f t="shared" si="9"/>
        <v>175000</v>
      </c>
      <c r="AZ23" s="49">
        <f t="shared" si="2"/>
        <v>333634</v>
      </c>
      <c r="BA23" s="39">
        <f t="shared" si="10"/>
        <v>175000</v>
      </c>
      <c r="BB23" s="49">
        <f t="shared" si="10"/>
        <v>166817</v>
      </c>
      <c r="BC23" s="49">
        <f t="shared" si="11"/>
        <v>166817</v>
      </c>
      <c r="BD23" s="49">
        <f t="shared" si="3"/>
        <v>0</v>
      </c>
      <c r="BE23" s="39">
        <f t="shared" si="12"/>
        <v>166817</v>
      </c>
      <c r="BF23" s="60"/>
      <c r="BG23" s="60"/>
    </row>
    <row r="24" spans="1:59">
      <c r="A24" s="71"/>
      <c r="B24" s="65"/>
      <c r="C24" s="65"/>
      <c r="D24" s="52"/>
      <c r="E24" s="65"/>
      <c r="F24" s="65" t="s">
        <v>49</v>
      </c>
      <c r="G24" s="72" t="s">
        <v>54</v>
      </c>
      <c r="H24" s="72"/>
      <c r="I24" s="42" t="s">
        <v>52</v>
      </c>
      <c r="J24" s="57">
        <f>'[1]bevételi tábla 4.sz.'!T21</f>
        <v>0</v>
      </c>
      <c r="K24" s="57">
        <f>'[1]bevételi tábla 4.sz.'!U21</f>
        <v>0</v>
      </c>
      <c r="L24" s="57">
        <f>'[1]bevételi tábla 4.sz.'!V21</f>
        <v>0</v>
      </c>
      <c r="M24" s="70">
        <f>SUM(J24:L24)</f>
        <v>0</v>
      </c>
      <c r="N24" s="57">
        <f>'[1]bevételi tábla 4.sz.'!X21</f>
        <v>0</v>
      </c>
      <c r="O24" s="57">
        <f>'[1]bevételi tábla 4.sz.'!Y21</f>
        <v>0</v>
      </c>
      <c r="P24" s="57">
        <f>'[1]bevételi tábla 4.sz.'!Z21</f>
        <v>0</v>
      </c>
      <c r="Q24" s="70">
        <f>SUM(N24:P24)</f>
        <v>0</v>
      </c>
      <c r="R24" s="57">
        <f>'[1]bevételi tábla 4.sz.'!AB21</f>
        <v>0</v>
      </c>
      <c r="S24" s="57">
        <f>'[1]bevételi tábla 4.sz.'!AC21</f>
        <v>0</v>
      </c>
      <c r="T24" s="57">
        <f>'[1]bevételi tábla 4.sz.'!AD21</f>
        <v>0</v>
      </c>
      <c r="U24" s="70">
        <f>SUM(R24:T24)</f>
        <v>0</v>
      </c>
      <c r="V24" s="57">
        <f>'[1]bevételi tábla 4.sz.'!AF21</f>
        <v>0</v>
      </c>
      <c r="W24" s="57">
        <f>'[1]bevételi tábla 4.sz.'!AG21</f>
        <v>0</v>
      </c>
      <c r="X24" s="57">
        <f>'[1]bevételi tábla 4.sz.'!AH21</f>
        <v>0</v>
      </c>
      <c r="Y24" s="57">
        <f>SUM(V24:X24)</f>
        <v>0</v>
      </c>
      <c r="Z24" s="57">
        <f>'[1]bevételi tábla 4.sz.'!AJ21</f>
        <v>0</v>
      </c>
      <c r="AA24" s="57">
        <f>'[1]bevételi tábla 4.sz.'!AK21</f>
        <v>0</v>
      </c>
      <c r="AB24" s="57">
        <f>'[1]bevételi tábla 4.sz.'!AL21</f>
        <v>0</v>
      </c>
      <c r="AC24" s="58">
        <f>SUM(Z24:AB24)</f>
        <v>0</v>
      </c>
      <c r="AD24" s="57">
        <f>'[1]bevételi tábla 4.sz.'!AN21</f>
        <v>0</v>
      </c>
      <c r="AE24" s="57">
        <f>'[1]bevételi tábla 4.sz.'!AO21</f>
        <v>0</v>
      </c>
      <c r="AF24" s="57">
        <f>'[1]bevételi tábla 4.sz.'!AP21</f>
        <v>0</v>
      </c>
      <c r="AG24" s="58">
        <f>SUM(AD24:AF24)</f>
        <v>0</v>
      </c>
      <c r="AH24" s="57">
        <f>'[1]bevételi tábla 4.sz.'!DX21</f>
        <v>0</v>
      </c>
      <c r="AI24" s="57">
        <f>'[1]bevételi tábla 4.sz.'!DY21</f>
        <v>0</v>
      </c>
      <c r="AJ24" s="57">
        <f>'[1]bevételi tábla 4.sz.'!DZ21</f>
        <v>0</v>
      </c>
      <c r="AK24" s="58">
        <f>SUM(AH24:AJ24)</f>
        <v>0</v>
      </c>
      <c r="AL24" s="57">
        <f>'[1]bevételi tábla 4.sz.'!EB21</f>
        <v>0</v>
      </c>
      <c r="AM24" s="57">
        <f>'[1]bevételi tábla 4.sz.'!EC21</f>
        <v>0</v>
      </c>
      <c r="AN24" s="57">
        <f>'[1]bevételi tábla 4.sz.'!ED21</f>
        <v>0</v>
      </c>
      <c r="AO24" s="58">
        <f>SUM(AL24:AN24)</f>
        <v>0</v>
      </c>
      <c r="AP24" s="57">
        <f>'[1]bevételi tábla 4.sz.'!EF21</f>
        <v>0</v>
      </c>
      <c r="AQ24" s="57">
        <f>'[1]bevételi tábla 4.sz.'!EG21</f>
        <v>0</v>
      </c>
      <c r="AR24" s="57">
        <f>'[1]bevételi tábla 4.sz.'!EH21</f>
        <v>0</v>
      </c>
      <c r="AS24" s="58">
        <f>SUM(AP24:AR24)</f>
        <v>0</v>
      </c>
      <c r="AT24" s="37">
        <f t="shared" si="5"/>
        <v>0</v>
      </c>
      <c r="AU24" s="37">
        <f t="shared" si="6"/>
        <v>0</v>
      </c>
      <c r="AV24" s="49">
        <f t="shared" si="7"/>
        <v>0</v>
      </c>
      <c r="AW24" s="38">
        <f t="shared" si="8"/>
        <v>0</v>
      </c>
      <c r="AX24" s="49">
        <f t="shared" si="8"/>
        <v>0</v>
      </c>
      <c r="AY24" s="49">
        <f t="shared" si="9"/>
        <v>0</v>
      </c>
      <c r="AZ24" s="49">
        <f t="shared" si="2"/>
        <v>0</v>
      </c>
      <c r="BA24" s="39">
        <f t="shared" si="10"/>
        <v>0</v>
      </c>
      <c r="BB24" s="49">
        <f t="shared" si="10"/>
        <v>0</v>
      </c>
      <c r="BC24" s="49">
        <f t="shared" si="11"/>
        <v>0</v>
      </c>
      <c r="BD24" s="49">
        <f t="shared" si="3"/>
        <v>0</v>
      </c>
      <c r="BE24" s="39">
        <f t="shared" si="12"/>
        <v>0</v>
      </c>
      <c r="BF24" s="60"/>
      <c r="BG24" s="60"/>
    </row>
    <row r="25" spans="1:59">
      <c r="A25" s="71"/>
      <c r="B25" s="65"/>
      <c r="C25" s="65"/>
      <c r="D25" s="52"/>
      <c r="E25" s="65"/>
      <c r="F25" s="65" t="s">
        <v>49</v>
      </c>
      <c r="G25" s="72" t="s">
        <v>55</v>
      </c>
      <c r="H25" s="72"/>
      <c r="I25" s="42" t="s">
        <v>52</v>
      </c>
      <c r="J25" s="57">
        <f>'[1]bevételi tábla 4.sz.'!T22</f>
        <v>0</v>
      </c>
      <c r="K25" s="57">
        <f>'[1]bevételi tábla 4.sz.'!U22</f>
        <v>0</v>
      </c>
      <c r="L25" s="57">
        <f>'[1]bevételi tábla 4.sz.'!V22</f>
        <v>0</v>
      </c>
      <c r="M25" s="70">
        <f>SUM(J25:L25)</f>
        <v>0</v>
      </c>
      <c r="N25" s="57">
        <f>'[1]bevételi tábla 4.sz.'!X22</f>
        <v>0</v>
      </c>
      <c r="O25" s="57">
        <f>'[1]bevételi tábla 4.sz.'!Y22</f>
        <v>0</v>
      </c>
      <c r="P25" s="57">
        <f>'[1]bevételi tábla 4.sz.'!Z22</f>
        <v>0</v>
      </c>
      <c r="Q25" s="70">
        <f>SUM(N25:P25)</f>
        <v>0</v>
      </c>
      <c r="R25" s="57">
        <f>'[1]bevételi tábla 4.sz.'!AB22</f>
        <v>0</v>
      </c>
      <c r="S25" s="57">
        <f>'[1]bevételi tábla 4.sz.'!AC22</f>
        <v>0</v>
      </c>
      <c r="T25" s="57">
        <f>'[1]bevételi tábla 4.sz.'!AD22</f>
        <v>0</v>
      </c>
      <c r="U25" s="70">
        <f>SUM(R25:T25)</f>
        <v>0</v>
      </c>
      <c r="V25" s="57">
        <f>'[1]bevételi tábla 4.sz.'!AF22</f>
        <v>0</v>
      </c>
      <c r="W25" s="57">
        <f>'[1]bevételi tábla 4.sz.'!AG22</f>
        <v>0</v>
      </c>
      <c r="X25" s="57">
        <f>'[1]bevételi tábla 4.sz.'!AH22</f>
        <v>0</v>
      </c>
      <c r="Y25" s="57">
        <f>SUM(V25:X25)</f>
        <v>0</v>
      </c>
      <c r="Z25" s="57">
        <f>'[1]bevételi tábla 4.sz.'!AJ22</f>
        <v>0</v>
      </c>
      <c r="AA25" s="57">
        <f>'[1]bevételi tábla 4.sz.'!AK22</f>
        <v>0</v>
      </c>
      <c r="AB25" s="57">
        <f>'[1]bevételi tábla 4.sz.'!AL22</f>
        <v>0</v>
      </c>
      <c r="AC25" s="58">
        <f>SUM(Z25:AB25)</f>
        <v>0</v>
      </c>
      <c r="AD25" s="57">
        <f>'[1]bevételi tábla 4.sz.'!AN22</f>
        <v>0</v>
      </c>
      <c r="AE25" s="57">
        <f>'[1]bevételi tábla 4.sz.'!AO22</f>
        <v>0</v>
      </c>
      <c r="AF25" s="57">
        <f>'[1]bevételi tábla 4.sz.'!AP22</f>
        <v>0</v>
      </c>
      <c r="AG25" s="58">
        <f>SUM(AD25:AF25)</f>
        <v>0</v>
      </c>
      <c r="AH25" s="57">
        <f>'[1]bevételi tábla 4.sz.'!DX22</f>
        <v>0</v>
      </c>
      <c r="AI25" s="57">
        <f>'[1]bevételi tábla 4.sz.'!DY22</f>
        <v>0</v>
      </c>
      <c r="AJ25" s="57">
        <f>'[1]bevételi tábla 4.sz.'!DZ22</f>
        <v>0</v>
      </c>
      <c r="AK25" s="58">
        <f>SUM(AH25:AJ25)</f>
        <v>0</v>
      </c>
      <c r="AL25" s="57">
        <f>'[1]bevételi tábla 4.sz.'!EB22</f>
        <v>0</v>
      </c>
      <c r="AM25" s="57">
        <f>'[1]bevételi tábla 4.sz.'!EC22</f>
        <v>0</v>
      </c>
      <c r="AN25" s="57">
        <f>'[1]bevételi tábla 4.sz.'!ED22</f>
        <v>0</v>
      </c>
      <c r="AO25" s="58">
        <f>SUM(AL25:AN25)</f>
        <v>0</v>
      </c>
      <c r="AP25" s="57">
        <f>'[1]bevételi tábla 4.sz.'!EF22</f>
        <v>0</v>
      </c>
      <c r="AQ25" s="57">
        <f>'[1]bevételi tábla 4.sz.'!EG22</f>
        <v>0</v>
      </c>
      <c r="AR25" s="57">
        <f>'[1]bevételi tábla 4.sz.'!EH22</f>
        <v>0</v>
      </c>
      <c r="AS25" s="58">
        <f>SUM(AP25:AR25)</f>
        <v>0</v>
      </c>
      <c r="AT25" s="37">
        <f t="shared" si="5"/>
        <v>0</v>
      </c>
      <c r="AU25" s="37">
        <f t="shared" si="6"/>
        <v>0</v>
      </c>
      <c r="AV25" s="49">
        <f t="shared" si="7"/>
        <v>0</v>
      </c>
      <c r="AW25" s="38">
        <f t="shared" si="8"/>
        <v>0</v>
      </c>
      <c r="AX25" s="49">
        <f t="shared" si="8"/>
        <v>0</v>
      </c>
      <c r="AY25" s="49">
        <f t="shared" si="9"/>
        <v>0</v>
      </c>
      <c r="AZ25" s="49">
        <f t="shared" si="2"/>
        <v>0</v>
      </c>
      <c r="BA25" s="39">
        <f t="shared" si="10"/>
        <v>0</v>
      </c>
      <c r="BB25" s="49">
        <f t="shared" si="10"/>
        <v>0</v>
      </c>
      <c r="BC25" s="49">
        <f t="shared" si="11"/>
        <v>0</v>
      </c>
      <c r="BD25" s="49">
        <f t="shared" si="3"/>
        <v>0</v>
      </c>
      <c r="BE25" s="39">
        <f t="shared" si="12"/>
        <v>0</v>
      </c>
      <c r="BF25" s="60"/>
      <c r="BG25" s="60"/>
    </row>
    <row r="26" spans="1:59">
      <c r="A26" s="71"/>
      <c r="B26" s="65"/>
      <c r="C26" s="65"/>
      <c r="D26" s="52"/>
      <c r="E26" s="65"/>
      <c r="F26" s="65" t="s">
        <v>49</v>
      </c>
      <c r="G26" s="72" t="s">
        <v>56</v>
      </c>
      <c r="H26" s="72"/>
      <c r="I26" s="42" t="s">
        <v>52</v>
      </c>
      <c r="J26" s="57">
        <f>'[1]bevételi tábla 4.sz.'!T23</f>
        <v>0</v>
      </c>
      <c r="K26" s="57">
        <f>'[1]bevételi tábla 4.sz.'!U23</f>
        <v>0</v>
      </c>
      <c r="L26" s="57">
        <f>'[1]bevételi tábla 4.sz.'!V23</f>
        <v>0</v>
      </c>
      <c r="M26" s="70">
        <f>SUM(J26:L26)</f>
        <v>0</v>
      </c>
      <c r="N26" s="57">
        <f>'[1]bevételi tábla 4.sz.'!X23</f>
        <v>0</v>
      </c>
      <c r="O26" s="57">
        <f>'[1]bevételi tábla 4.sz.'!Y23</f>
        <v>0</v>
      </c>
      <c r="P26" s="57">
        <f>'[1]bevételi tábla 4.sz.'!Z23</f>
        <v>0</v>
      </c>
      <c r="Q26" s="70">
        <f>SUM(N26:P26)</f>
        <v>0</v>
      </c>
      <c r="R26" s="57">
        <f>'[1]bevételi tábla 4.sz.'!AB23</f>
        <v>0</v>
      </c>
      <c r="S26" s="57">
        <f>'[1]bevételi tábla 4.sz.'!AC23</f>
        <v>0</v>
      </c>
      <c r="T26" s="57">
        <f>'[1]bevételi tábla 4.sz.'!AD23</f>
        <v>0</v>
      </c>
      <c r="U26" s="70">
        <f>SUM(R26:T26)</f>
        <v>0</v>
      </c>
      <c r="V26" s="57">
        <f>'[1]bevételi tábla 4.sz.'!AF23</f>
        <v>0</v>
      </c>
      <c r="W26" s="57">
        <f>'[1]bevételi tábla 4.sz.'!AG23</f>
        <v>0</v>
      </c>
      <c r="X26" s="57">
        <f>'[1]bevételi tábla 4.sz.'!AH23</f>
        <v>0</v>
      </c>
      <c r="Y26" s="57">
        <f>SUM(V26:X26)</f>
        <v>0</v>
      </c>
      <c r="Z26" s="57">
        <f>'[1]bevételi tábla 4.sz.'!AJ23</f>
        <v>0</v>
      </c>
      <c r="AA26" s="57">
        <f>'[1]bevételi tábla 4.sz.'!AK23</f>
        <v>0</v>
      </c>
      <c r="AB26" s="57">
        <f>'[1]bevételi tábla 4.sz.'!AL23</f>
        <v>0</v>
      </c>
      <c r="AC26" s="58">
        <f>SUM(Z26:AB26)</f>
        <v>0</v>
      </c>
      <c r="AD26" s="57">
        <f>'[1]bevételi tábla 4.sz.'!AN23</f>
        <v>0</v>
      </c>
      <c r="AE26" s="57">
        <f>'[1]bevételi tábla 4.sz.'!AO23</f>
        <v>0</v>
      </c>
      <c r="AF26" s="57">
        <f>'[1]bevételi tábla 4.sz.'!AP23</f>
        <v>0</v>
      </c>
      <c r="AG26" s="58">
        <f>SUM(AD26:AF26)</f>
        <v>0</v>
      </c>
      <c r="AH26" s="57">
        <v>35000</v>
      </c>
      <c r="AI26" s="57">
        <f>'[1]bevételi tábla 4.sz.'!DY23</f>
        <v>0</v>
      </c>
      <c r="AJ26" s="57">
        <f>'[1]bevételi tábla 4.sz.'!DZ23</f>
        <v>0</v>
      </c>
      <c r="AK26" s="58">
        <f>SUM(AH26:AJ26)</f>
        <v>35000</v>
      </c>
      <c r="AL26" s="57">
        <v>35000</v>
      </c>
      <c r="AM26" s="57">
        <f>'[1]bevételi tábla 4.sz.'!EC23</f>
        <v>0</v>
      </c>
      <c r="AN26" s="57">
        <f>'[1]bevételi tábla 4.sz.'!ED23</f>
        <v>0</v>
      </c>
      <c r="AO26" s="58">
        <f>SUM(AL26:AN26)</f>
        <v>35000</v>
      </c>
      <c r="AP26" s="57">
        <v>26183</v>
      </c>
      <c r="AQ26" s="57">
        <f>'[1]bevételi tábla 4.sz.'!EG23</f>
        <v>0</v>
      </c>
      <c r="AR26" s="57">
        <f>'[1]bevételi tábla 4.sz.'!EH23</f>
        <v>0</v>
      </c>
      <c r="AS26" s="58">
        <f>SUM(AP26:AR26)</f>
        <v>26183</v>
      </c>
      <c r="AT26" s="37">
        <f t="shared" si="5"/>
        <v>35000</v>
      </c>
      <c r="AU26" s="37">
        <f t="shared" si="6"/>
        <v>0</v>
      </c>
      <c r="AV26" s="49">
        <f t="shared" si="7"/>
        <v>70000</v>
      </c>
      <c r="AW26" s="38">
        <f t="shared" si="8"/>
        <v>35000</v>
      </c>
      <c r="AX26" s="49">
        <f t="shared" si="8"/>
        <v>35000</v>
      </c>
      <c r="AY26" s="49">
        <f t="shared" si="9"/>
        <v>35000</v>
      </c>
      <c r="AZ26" s="49">
        <f t="shared" si="2"/>
        <v>52366</v>
      </c>
      <c r="BA26" s="39">
        <f t="shared" si="10"/>
        <v>35000</v>
      </c>
      <c r="BB26" s="49">
        <f t="shared" si="10"/>
        <v>26183</v>
      </c>
      <c r="BC26" s="49">
        <f t="shared" si="11"/>
        <v>96183</v>
      </c>
      <c r="BD26" s="49">
        <f t="shared" si="3"/>
        <v>140000</v>
      </c>
      <c r="BE26" s="39">
        <f t="shared" si="12"/>
        <v>26183</v>
      </c>
      <c r="BF26" s="60"/>
      <c r="BG26" s="60"/>
    </row>
    <row r="27" spans="1:59">
      <c r="A27" s="71"/>
      <c r="B27" s="52"/>
      <c r="C27" s="52"/>
      <c r="D27" s="53">
        <v>3</v>
      </c>
      <c r="E27" s="52" t="s">
        <v>57</v>
      </c>
      <c r="F27" s="53"/>
      <c r="G27" s="53"/>
      <c r="H27" s="53"/>
      <c r="I27" s="42" t="s">
        <v>58</v>
      </c>
      <c r="J27" s="73">
        <f t="shared" ref="J27:AS27" si="28">J28+J31+J34</f>
        <v>0</v>
      </c>
      <c r="K27" s="73">
        <f t="shared" si="28"/>
        <v>0</v>
      </c>
      <c r="L27" s="73">
        <f t="shared" si="28"/>
        <v>0</v>
      </c>
      <c r="M27" s="74">
        <f t="shared" si="28"/>
        <v>0</v>
      </c>
      <c r="N27" s="73">
        <f t="shared" si="28"/>
        <v>0</v>
      </c>
      <c r="O27" s="73">
        <f t="shared" si="28"/>
        <v>0</v>
      </c>
      <c r="P27" s="73">
        <f t="shared" si="28"/>
        <v>0</v>
      </c>
      <c r="Q27" s="74">
        <f t="shared" si="28"/>
        <v>0</v>
      </c>
      <c r="R27" s="73">
        <f t="shared" si="28"/>
        <v>0</v>
      </c>
      <c r="S27" s="73">
        <f t="shared" si="28"/>
        <v>0</v>
      </c>
      <c r="T27" s="73">
        <f t="shared" si="28"/>
        <v>0</v>
      </c>
      <c r="U27" s="74">
        <f t="shared" si="28"/>
        <v>0</v>
      </c>
      <c r="V27" s="73">
        <f t="shared" si="28"/>
        <v>0</v>
      </c>
      <c r="W27" s="73">
        <f t="shared" si="28"/>
        <v>0</v>
      </c>
      <c r="X27" s="73">
        <f t="shared" si="28"/>
        <v>0</v>
      </c>
      <c r="Y27" s="73">
        <f t="shared" si="28"/>
        <v>0</v>
      </c>
      <c r="Z27" s="73">
        <f t="shared" si="28"/>
        <v>0</v>
      </c>
      <c r="AA27" s="73">
        <f t="shared" si="28"/>
        <v>0</v>
      </c>
      <c r="AB27" s="73">
        <f t="shared" si="28"/>
        <v>0</v>
      </c>
      <c r="AC27" s="74">
        <f t="shared" si="28"/>
        <v>0</v>
      </c>
      <c r="AD27" s="73">
        <f t="shared" si="28"/>
        <v>0</v>
      </c>
      <c r="AE27" s="73">
        <f t="shared" si="28"/>
        <v>0</v>
      </c>
      <c r="AF27" s="73">
        <f t="shared" si="28"/>
        <v>0</v>
      </c>
      <c r="AG27" s="74">
        <f t="shared" si="28"/>
        <v>0</v>
      </c>
      <c r="AH27" s="73">
        <f t="shared" si="28"/>
        <v>451000</v>
      </c>
      <c r="AI27" s="73">
        <f t="shared" si="28"/>
        <v>0</v>
      </c>
      <c r="AJ27" s="73">
        <f t="shared" si="28"/>
        <v>0</v>
      </c>
      <c r="AK27" s="74">
        <f t="shared" si="28"/>
        <v>451000</v>
      </c>
      <c r="AL27" s="73">
        <f t="shared" si="28"/>
        <v>206000</v>
      </c>
      <c r="AM27" s="73">
        <f t="shared" si="28"/>
        <v>0</v>
      </c>
      <c r="AN27" s="73">
        <f t="shared" si="28"/>
        <v>0</v>
      </c>
      <c r="AO27" s="74">
        <f t="shared" si="28"/>
        <v>206000</v>
      </c>
      <c r="AP27" s="73">
        <f t="shared" si="28"/>
        <v>230217</v>
      </c>
      <c r="AQ27" s="73">
        <f t="shared" si="28"/>
        <v>0</v>
      </c>
      <c r="AR27" s="73">
        <f t="shared" si="28"/>
        <v>0</v>
      </c>
      <c r="AS27" s="74">
        <f t="shared" si="28"/>
        <v>230217</v>
      </c>
      <c r="AT27" s="37">
        <f t="shared" si="5"/>
        <v>451000</v>
      </c>
      <c r="AU27" s="37">
        <f t="shared" si="6"/>
        <v>0</v>
      </c>
      <c r="AV27" s="49">
        <f t="shared" si="7"/>
        <v>902000</v>
      </c>
      <c r="AW27" s="38">
        <f t="shared" si="8"/>
        <v>451000</v>
      </c>
      <c r="AX27" s="49">
        <f t="shared" si="8"/>
        <v>206000</v>
      </c>
      <c r="AY27" s="49">
        <f t="shared" si="9"/>
        <v>206000</v>
      </c>
      <c r="AZ27" s="49">
        <f t="shared" si="2"/>
        <v>460434</v>
      </c>
      <c r="BA27" s="39">
        <f t="shared" si="10"/>
        <v>206000</v>
      </c>
      <c r="BB27" s="49">
        <f t="shared" si="10"/>
        <v>230217</v>
      </c>
      <c r="BC27" s="49">
        <f t="shared" si="11"/>
        <v>1132217</v>
      </c>
      <c r="BD27" s="49">
        <f t="shared" si="3"/>
        <v>1804000</v>
      </c>
      <c r="BE27" s="39">
        <f t="shared" si="12"/>
        <v>230217</v>
      </c>
      <c r="BF27" s="50"/>
      <c r="BG27" s="50"/>
    </row>
    <row r="28" spans="1:59">
      <c r="A28" s="71"/>
      <c r="B28" s="65"/>
      <c r="C28" s="65"/>
      <c r="D28" s="52"/>
      <c r="E28" s="53">
        <v>1</v>
      </c>
      <c r="F28" s="52" t="s">
        <v>59</v>
      </c>
      <c r="G28" s="53"/>
      <c r="H28" s="53"/>
      <c r="I28" s="42" t="s">
        <v>60</v>
      </c>
      <c r="J28" s="66">
        <f t="shared" ref="J28:AS28" si="29">SUM(J29:J30)</f>
        <v>0</v>
      </c>
      <c r="K28" s="66">
        <f t="shared" si="29"/>
        <v>0</v>
      </c>
      <c r="L28" s="66">
        <f t="shared" si="29"/>
        <v>0</v>
      </c>
      <c r="M28" s="67">
        <f t="shared" si="29"/>
        <v>0</v>
      </c>
      <c r="N28" s="66">
        <f t="shared" si="29"/>
        <v>0</v>
      </c>
      <c r="O28" s="66">
        <f t="shared" si="29"/>
        <v>0</v>
      </c>
      <c r="P28" s="66">
        <f t="shared" si="29"/>
        <v>0</v>
      </c>
      <c r="Q28" s="67">
        <f t="shared" si="29"/>
        <v>0</v>
      </c>
      <c r="R28" s="66">
        <f t="shared" si="29"/>
        <v>0</v>
      </c>
      <c r="S28" s="66">
        <f t="shared" si="29"/>
        <v>0</v>
      </c>
      <c r="T28" s="66">
        <f t="shared" si="29"/>
        <v>0</v>
      </c>
      <c r="U28" s="67">
        <f t="shared" si="29"/>
        <v>0</v>
      </c>
      <c r="V28" s="66">
        <f t="shared" si="29"/>
        <v>0</v>
      </c>
      <c r="W28" s="66">
        <f t="shared" si="29"/>
        <v>0</v>
      </c>
      <c r="X28" s="66">
        <f t="shared" si="29"/>
        <v>0</v>
      </c>
      <c r="Y28" s="66">
        <f t="shared" si="29"/>
        <v>0</v>
      </c>
      <c r="Z28" s="66">
        <f t="shared" si="29"/>
        <v>0</v>
      </c>
      <c r="AA28" s="66">
        <f t="shared" si="29"/>
        <v>0</v>
      </c>
      <c r="AB28" s="66">
        <f t="shared" si="29"/>
        <v>0</v>
      </c>
      <c r="AC28" s="67">
        <f t="shared" si="29"/>
        <v>0</v>
      </c>
      <c r="AD28" s="66">
        <f t="shared" si="29"/>
        <v>0</v>
      </c>
      <c r="AE28" s="66">
        <f t="shared" si="29"/>
        <v>0</v>
      </c>
      <c r="AF28" s="66">
        <f t="shared" si="29"/>
        <v>0</v>
      </c>
      <c r="AG28" s="67">
        <f t="shared" si="29"/>
        <v>0</v>
      </c>
      <c r="AH28" s="66">
        <f t="shared" si="29"/>
        <v>140000</v>
      </c>
      <c r="AI28" s="66">
        <f t="shared" si="29"/>
        <v>0</v>
      </c>
      <c r="AJ28" s="66">
        <f t="shared" si="29"/>
        <v>0</v>
      </c>
      <c r="AK28" s="67">
        <f t="shared" si="29"/>
        <v>140000</v>
      </c>
      <c r="AL28" s="66">
        <f t="shared" si="29"/>
        <v>105000</v>
      </c>
      <c r="AM28" s="66">
        <f t="shared" si="29"/>
        <v>0</v>
      </c>
      <c r="AN28" s="66">
        <f t="shared" si="29"/>
        <v>0</v>
      </c>
      <c r="AO28" s="67">
        <f t="shared" si="29"/>
        <v>105000</v>
      </c>
      <c r="AP28" s="66">
        <f t="shared" si="29"/>
        <v>123923</v>
      </c>
      <c r="AQ28" s="66">
        <f t="shared" si="29"/>
        <v>0</v>
      </c>
      <c r="AR28" s="66">
        <f t="shared" si="29"/>
        <v>0</v>
      </c>
      <c r="AS28" s="67">
        <f t="shared" si="29"/>
        <v>123923</v>
      </c>
      <c r="AT28" s="37">
        <f t="shared" si="5"/>
        <v>140000</v>
      </c>
      <c r="AU28" s="37">
        <f t="shared" si="6"/>
        <v>0</v>
      </c>
      <c r="AV28" s="49">
        <f t="shared" si="7"/>
        <v>280000</v>
      </c>
      <c r="AW28" s="38">
        <f t="shared" si="8"/>
        <v>140000</v>
      </c>
      <c r="AX28" s="49">
        <f t="shared" si="8"/>
        <v>105000</v>
      </c>
      <c r="AY28" s="49">
        <f t="shared" si="9"/>
        <v>105000</v>
      </c>
      <c r="AZ28" s="49">
        <f t="shared" si="2"/>
        <v>247846</v>
      </c>
      <c r="BA28" s="39">
        <f t="shared" si="10"/>
        <v>105000</v>
      </c>
      <c r="BB28" s="49">
        <f t="shared" si="10"/>
        <v>123923</v>
      </c>
      <c r="BC28" s="49">
        <f t="shared" si="11"/>
        <v>403923</v>
      </c>
      <c r="BD28" s="49">
        <f t="shared" si="3"/>
        <v>560000</v>
      </c>
      <c r="BE28" s="39">
        <f t="shared" si="12"/>
        <v>123923</v>
      </c>
      <c r="BF28" s="64"/>
      <c r="BG28" s="64"/>
    </row>
    <row r="29" spans="1:59">
      <c r="A29" s="71"/>
      <c r="B29" s="65"/>
      <c r="C29" s="65"/>
      <c r="D29" s="52"/>
      <c r="E29" s="65"/>
      <c r="F29" s="65" t="s">
        <v>49</v>
      </c>
      <c r="G29" s="72" t="s">
        <v>61</v>
      </c>
      <c r="H29" s="72"/>
      <c r="I29" s="42" t="s">
        <v>60</v>
      </c>
      <c r="J29" s="57">
        <f>'[1]bevételi tábla 4.sz.'!T26</f>
        <v>0</v>
      </c>
      <c r="K29" s="57">
        <f>'[1]bevételi tábla 4.sz.'!U26</f>
        <v>0</v>
      </c>
      <c r="L29" s="57">
        <f>'[1]bevételi tábla 4.sz.'!V26</f>
        <v>0</v>
      </c>
      <c r="M29" s="70">
        <f>SUM(J29:L29)</f>
        <v>0</v>
      </c>
      <c r="N29" s="57">
        <f>'[1]bevételi tábla 4.sz.'!X26</f>
        <v>0</v>
      </c>
      <c r="O29" s="57">
        <f>'[1]bevételi tábla 4.sz.'!Y26</f>
        <v>0</v>
      </c>
      <c r="P29" s="57">
        <f>'[1]bevételi tábla 4.sz.'!Z26</f>
        <v>0</v>
      </c>
      <c r="Q29" s="70">
        <f>SUM(N29:P29)</f>
        <v>0</v>
      </c>
      <c r="R29" s="57">
        <f>'[1]bevételi tábla 4.sz.'!AB26</f>
        <v>0</v>
      </c>
      <c r="S29" s="57">
        <f>'[1]bevételi tábla 4.sz.'!AC26</f>
        <v>0</v>
      </c>
      <c r="T29" s="57">
        <f>'[1]bevételi tábla 4.sz.'!AD26</f>
        <v>0</v>
      </c>
      <c r="U29" s="70">
        <f>SUM(R29:T29)</f>
        <v>0</v>
      </c>
      <c r="V29" s="57">
        <f>'[1]bevételi tábla 4.sz.'!AF26</f>
        <v>0</v>
      </c>
      <c r="W29" s="57">
        <f>'[1]bevételi tábla 4.sz.'!AG26</f>
        <v>0</v>
      </c>
      <c r="X29" s="57">
        <f>'[1]bevételi tábla 4.sz.'!AH26</f>
        <v>0</v>
      </c>
      <c r="Y29" s="57">
        <f>SUM(V29:X29)</f>
        <v>0</v>
      </c>
      <c r="Z29" s="57">
        <f>'[1]bevételi tábla 4.sz.'!AJ26</f>
        <v>0</v>
      </c>
      <c r="AA29" s="57">
        <f>'[1]bevételi tábla 4.sz.'!AK26</f>
        <v>0</v>
      </c>
      <c r="AB29" s="57">
        <f>'[1]bevételi tábla 4.sz.'!AL26</f>
        <v>0</v>
      </c>
      <c r="AC29" s="58">
        <f>SUM(Z29:AB29)</f>
        <v>0</v>
      </c>
      <c r="AD29" s="57">
        <f>'[1]bevételi tábla 4.sz.'!AN26</f>
        <v>0</v>
      </c>
      <c r="AE29" s="57">
        <f>'[1]bevételi tábla 4.sz.'!AO26</f>
        <v>0</v>
      </c>
      <c r="AF29" s="57">
        <f>'[1]bevételi tábla 4.sz.'!AP26</f>
        <v>0</v>
      </c>
      <c r="AG29" s="58">
        <f>SUM(AD29:AF29)</f>
        <v>0</v>
      </c>
      <c r="AH29" s="57">
        <v>105000</v>
      </c>
      <c r="AI29" s="57">
        <f>'[1]bevételi tábla 4.sz.'!DY26</f>
        <v>0</v>
      </c>
      <c r="AJ29" s="57">
        <f>'[1]bevételi tábla 4.sz.'!DZ26</f>
        <v>0</v>
      </c>
      <c r="AK29" s="58">
        <f>SUM(AH29:AJ29)</f>
        <v>105000</v>
      </c>
      <c r="AL29" s="57">
        <v>105000</v>
      </c>
      <c r="AM29" s="57">
        <f>'[1]bevételi tábla 4.sz.'!EC26</f>
        <v>0</v>
      </c>
      <c r="AN29" s="57">
        <f>'[1]bevételi tábla 4.sz.'!ED26</f>
        <v>0</v>
      </c>
      <c r="AO29" s="58">
        <f>SUM(AL29:AN29)</f>
        <v>105000</v>
      </c>
      <c r="AP29" s="57">
        <v>123923</v>
      </c>
      <c r="AQ29" s="57">
        <f>'[1]bevételi tábla 4.sz.'!EG26</f>
        <v>0</v>
      </c>
      <c r="AR29" s="57">
        <f>'[1]bevételi tábla 4.sz.'!EH26</f>
        <v>0</v>
      </c>
      <c r="AS29" s="58">
        <f>SUM(AP29:AR29)</f>
        <v>123923</v>
      </c>
      <c r="AT29" s="37">
        <f t="shared" si="5"/>
        <v>105000</v>
      </c>
      <c r="AU29" s="37">
        <f t="shared" si="6"/>
        <v>0</v>
      </c>
      <c r="AV29" s="49">
        <f t="shared" si="7"/>
        <v>210000</v>
      </c>
      <c r="AW29" s="38">
        <f t="shared" si="8"/>
        <v>105000</v>
      </c>
      <c r="AX29" s="49">
        <f t="shared" si="8"/>
        <v>105000</v>
      </c>
      <c r="AY29" s="49">
        <f t="shared" si="9"/>
        <v>105000</v>
      </c>
      <c r="AZ29" s="49">
        <f t="shared" si="2"/>
        <v>247846</v>
      </c>
      <c r="BA29" s="39">
        <f t="shared" si="10"/>
        <v>105000</v>
      </c>
      <c r="BB29" s="49">
        <f t="shared" si="10"/>
        <v>123923</v>
      </c>
      <c r="BC29" s="49">
        <f t="shared" si="11"/>
        <v>333923</v>
      </c>
      <c r="BD29" s="49">
        <f t="shared" si="3"/>
        <v>420000</v>
      </c>
      <c r="BE29" s="39">
        <f t="shared" si="12"/>
        <v>123923</v>
      </c>
      <c r="BF29" s="60"/>
      <c r="BG29" s="60"/>
    </row>
    <row r="30" spans="1:59">
      <c r="A30" s="71"/>
      <c r="B30" s="65"/>
      <c r="C30" s="65"/>
      <c r="D30" s="52"/>
      <c r="E30" s="65"/>
      <c r="F30" s="65" t="s">
        <v>49</v>
      </c>
      <c r="G30" s="72" t="s">
        <v>62</v>
      </c>
      <c r="H30" s="72"/>
      <c r="I30" s="42" t="s">
        <v>60</v>
      </c>
      <c r="J30" s="57">
        <f>'[1]bevételi tábla 4.sz.'!T27</f>
        <v>0</v>
      </c>
      <c r="K30" s="57">
        <f>'[1]bevételi tábla 4.sz.'!U27</f>
        <v>0</v>
      </c>
      <c r="L30" s="57">
        <f>'[1]bevételi tábla 4.sz.'!V27</f>
        <v>0</v>
      </c>
      <c r="M30" s="70">
        <f>SUM(J30:L30)</f>
        <v>0</v>
      </c>
      <c r="N30" s="57">
        <f>'[1]bevételi tábla 4.sz.'!X27</f>
        <v>0</v>
      </c>
      <c r="O30" s="57">
        <f>'[1]bevételi tábla 4.sz.'!Y27</f>
        <v>0</v>
      </c>
      <c r="P30" s="57">
        <f>'[1]bevételi tábla 4.sz.'!Z27</f>
        <v>0</v>
      </c>
      <c r="Q30" s="70">
        <f>SUM(N30:P30)</f>
        <v>0</v>
      </c>
      <c r="R30" s="57">
        <f>'[1]bevételi tábla 4.sz.'!AB27</f>
        <v>0</v>
      </c>
      <c r="S30" s="57">
        <f>'[1]bevételi tábla 4.sz.'!AC27</f>
        <v>0</v>
      </c>
      <c r="T30" s="57">
        <f>'[1]bevételi tábla 4.sz.'!AD27</f>
        <v>0</v>
      </c>
      <c r="U30" s="70">
        <f>SUM(R30:T30)</f>
        <v>0</v>
      </c>
      <c r="V30" s="57">
        <f>'[1]bevételi tábla 4.sz.'!AF27</f>
        <v>0</v>
      </c>
      <c r="W30" s="57">
        <f>'[1]bevételi tábla 4.sz.'!AG27</f>
        <v>0</v>
      </c>
      <c r="X30" s="57">
        <f>'[1]bevételi tábla 4.sz.'!AH27</f>
        <v>0</v>
      </c>
      <c r="Y30" s="57">
        <f>SUM(V30:X30)</f>
        <v>0</v>
      </c>
      <c r="Z30" s="57">
        <f>'[1]bevételi tábla 4.sz.'!AJ27</f>
        <v>0</v>
      </c>
      <c r="AA30" s="57">
        <f>'[1]bevételi tábla 4.sz.'!AK27</f>
        <v>0</v>
      </c>
      <c r="AB30" s="57">
        <f>'[1]bevételi tábla 4.sz.'!AL27</f>
        <v>0</v>
      </c>
      <c r="AC30" s="58">
        <f>SUM(Z30:AB30)</f>
        <v>0</v>
      </c>
      <c r="AD30" s="57">
        <f>'[1]bevételi tábla 4.sz.'!AN27</f>
        <v>0</v>
      </c>
      <c r="AE30" s="57">
        <f>'[1]bevételi tábla 4.sz.'!AO27</f>
        <v>0</v>
      </c>
      <c r="AF30" s="57">
        <f>'[1]bevételi tábla 4.sz.'!AP27</f>
        <v>0</v>
      </c>
      <c r="AG30" s="58">
        <f>SUM(AD30:AF30)</f>
        <v>0</v>
      </c>
      <c r="AH30" s="57">
        <f>'[1]bevételi tábla 4.sz.'!DX27</f>
        <v>35000</v>
      </c>
      <c r="AI30" s="57">
        <f>'[1]bevételi tábla 4.sz.'!DY27</f>
        <v>0</v>
      </c>
      <c r="AJ30" s="57">
        <f>'[1]bevételi tábla 4.sz.'!DZ27</f>
        <v>0</v>
      </c>
      <c r="AK30" s="58">
        <f>SUM(AH30:AJ30)</f>
        <v>35000</v>
      </c>
      <c r="AL30" s="57">
        <f>'[1]bevételi tábla 4.sz.'!EB27</f>
        <v>0</v>
      </c>
      <c r="AM30" s="57">
        <f>'[1]bevételi tábla 4.sz.'!EC27</f>
        <v>0</v>
      </c>
      <c r="AN30" s="57">
        <f>'[1]bevételi tábla 4.sz.'!ED27</f>
        <v>0</v>
      </c>
      <c r="AO30" s="58">
        <f>SUM(AL30:AN30)</f>
        <v>0</v>
      </c>
      <c r="AP30" s="57">
        <f>'[1]bevételi tábla 4.sz.'!EF27</f>
        <v>0</v>
      </c>
      <c r="AQ30" s="57">
        <f>'[1]bevételi tábla 4.sz.'!EG27</f>
        <v>0</v>
      </c>
      <c r="AR30" s="57">
        <f>'[1]bevételi tábla 4.sz.'!EH27</f>
        <v>0</v>
      </c>
      <c r="AS30" s="58">
        <f>SUM(AP30:AR30)</f>
        <v>0</v>
      </c>
      <c r="AT30" s="37">
        <f t="shared" si="5"/>
        <v>35000</v>
      </c>
      <c r="AU30" s="37">
        <f t="shared" si="6"/>
        <v>0</v>
      </c>
      <c r="AV30" s="49">
        <f t="shared" si="7"/>
        <v>70000</v>
      </c>
      <c r="AW30" s="38">
        <f t="shared" si="8"/>
        <v>35000</v>
      </c>
      <c r="AX30" s="49">
        <f t="shared" si="8"/>
        <v>0</v>
      </c>
      <c r="AY30" s="49">
        <f t="shared" si="9"/>
        <v>0</v>
      </c>
      <c r="AZ30" s="49">
        <f t="shared" si="2"/>
        <v>0</v>
      </c>
      <c r="BA30" s="39">
        <f t="shared" si="10"/>
        <v>0</v>
      </c>
      <c r="BB30" s="49">
        <f t="shared" si="10"/>
        <v>0</v>
      </c>
      <c r="BC30" s="49">
        <f t="shared" si="11"/>
        <v>70000</v>
      </c>
      <c r="BD30" s="49">
        <f t="shared" si="3"/>
        <v>140000</v>
      </c>
      <c r="BE30" s="39">
        <f t="shared" si="12"/>
        <v>0</v>
      </c>
      <c r="BF30" s="60"/>
      <c r="BG30" s="60"/>
    </row>
    <row r="31" spans="1:59">
      <c r="A31" s="71"/>
      <c r="B31" s="65"/>
      <c r="C31" s="65"/>
      <c r="D31" s="52"/>
      <c r="E31" s="53">
        <v>2</v>
      </c>
      <c r="F31" s="52" t="s">
        <v>63</v>
      </c>
      <c r="G31" s="53"/>
      <c r="H31" s="53"/>
      <c r="I31" s="42" t="s">
        <v>64</v>
      </c>
      <c r="J31" s="66">
        <f t="shared" ref="J31:AK31" si="30">SUM(J32:J33)</f>
        <v>0</v>
      </c>
      <c r="K31" s="66">
        <f t="shared" si="30"/>
        <v>0</v>
      </c>
      <c r="L31" s="66">
        <f t="shared" si="30"/>
        <v>0</v>
      </c>
      <c r="M31" s="67">
        <f t="shared" si="30"/>
        <v>0</v>
      </c>
      <c r="N31" s="66">
        <f t="shared" si="30"/>
        <v>0</v>
      </c>
      <c r="O31" s="66">
        <f t="shared" si="30"/>
        <v>0</v>
      </c>
      <c r="P31" s="66">
        <f t="shared" si="30"/>
        <v>0</v>
      </c>
      <c r="Q31" s="67">
        <f t="shared" si="30"/>
        <v>0</v>
      </c>
      <c r="R31" s="66">
        <f t="shared" si="30"/>
        <v>0</v>
      </c>
      <c r="S31" s="66">
        <f t="shared" si="30"/>
        <v>0</v>
      </c>
      <c r="T31" s="66">
        <f t="shared" si="30"/>
        <v>0</v>
      </c>
      <c r="U31" s="67">
        <f t="shared" si="30"/>
        <v>0</v>
      </c>
      <c r="V31" s="66">
        <f t="shared" si="30"/>
        <v>0</v>
      </c>
      <c r="W31" s="66">
        <f t="shared" si="30"/>
        <v>0</v>
      </c>
      <c r="X31" s="66">
        <f t="shared" si="30"/>
        <v>0</v>
      </c>
      <c r="Y31" s="66">
        <f t="shared" si="30"/>
        <v>0</v>
      </c>
      <c r="Z31" s="66">
        <f t="shared" si="30"/>
        <v>0</v>
      </c>
      <c r="AA31" s="66">
        <f t="shared" si="30"/>
        <v>0</v>
      </c>
      <c r="AB31" s="66">
        <f t="shared" si="30"/>
        <v>0</v>
      </c>
      <c r="AC31" s="67">
        <f t="shared" si="30"/>
        <v>0</v>
      </c>
      <c r="AD31" s="66">
        <f t="shared" si="30"/>
        <v>0</v>
      </c>
      <c r="AE31" s="66">
        <f t="shared" si="30"/>
        <v>0</v>
      </c>
      <c r="AF31" s="66">
        <f t="shared" si="30"/>
        <v>0</v>
      </c>
      <c r="AG31" s="67">
        <f t="shared" si="30"/>
        <v>0</v>
      </c>
      <c r="AH31" s="66">
        <f t="shared" si="30"/>
        <v>210000</v>
      </c>
      <c r="AI31" s="66">
        <f t="shared" si="30"/>
        <v>0</v>
      </c>
      <c r="AJ31" s="66">
        <f t="shared" si="30"/>
        <v>0</v>
      </c>
      <c r="AK31" s="67">
        <f t="shared" si="30"/>
        <v>210000</v>
      </c>
      <c r="AL31" s="66">
        <v>11000</v>
      </c>
      <c r="AM31" s="66">
        <f>SUM(AM32:AM33)</f>
        <v>0</v>
      </c>
      <c r="AN31" s="66">
        <f>SUM(AN32:AN33)</f>
        <v>0</v>
      </c>
      <c r="AO31" s="67">
        <f>SUM(AO32:AO33)</f>
        <v>11000</v>
      </c>
      <c r="AP31" s="66">
        <v>11656</v>
      </c>
      <c r="AQ31" s="66">
        <f>SUM(AQ32:AQ33)</f>
        <v>0</v>
      </c>
      <c r="AR31" s="66">
        <f>SUM(AR32:AR33)</f>
        <v>0</v>
      </c>
      <c r="AS31" s="67">
        <f>SUM(AS32:AS33)</f>
        <v>11656</v>
      </c>
      <c r="AT31" s="37">
        <f t="shared" si="5"/>
        <v>210000</v>
      </c>
      <c r="AU31" s="37">
        <f t="shared" si="6"/>
        <v>0</v>
      </c>
      <c r="AV31" s="49">
        <f t="shared" si="7"/>
        <v>420000</v>
      </c>
      <c r="AW31" s="38">
        <f t="shared" si="8"/>
        <v>210000</v>
      </c>
      <c r="AX31" s="49">
        <f t="shared" si="8"/>
        <v>11000</v>
      </c>
      <c r="AY31" s="49">
        <f t="shared" si="9"/>
        <v>11000</v>
      </c>
      <c r="AZ31" s="49">
        <f t="shared" si="2"/>
        <v>23312</v>
      </c>
      <c r="BA31" s="39">
        <f t="shared" si="10"/>
        <v>11000</v>
      </c>
      <c r="BB31" s="49">
        <f t="shared" si="10"/>
        <v>11656</v>
      </c>
      <c r="BC31" s="49">
        <f t="shared" si="11"/>
        <v>431656</v>
      </c>
      <c r="BD31" s="49">
        <f t="shared" si="3"/>
        <v>840000</v>
      </c>
      <c r="BE31" s="39">
        <f t="shared" si="12"/>
        <v>11656</v>
      </c>
      <c r="BF31" s="64"/>
      <c r="BG31" s="64"/>
    </row>
    <row r="32" spans="1:59">
      <c r="A32" s="51"/>
      <c r="B32" s="65"/>
      <c r="C32" s="65"/>
      <c r="D32" s="52"/>
      <c r="E32" s="52"/>
      <c r="F32" s="65" t="s">
        <v>49</v>
      </c>
      <c r="G32" s="72" t="s">
        <v>65</v>
      </c>
      <c r="H32" s="72"/>
      <c r="I32" s="42" t="s">
        <v>64</v>
      </c>
      <c r="J32" s="57">
        <f>'[1]bevételi tábla 4.sz.'!T29</f>
        <v>0</v>
      </c>
      <c r="K32" s="57">
        <f>'[1]bevételi tábla 4.sz.'!U29</f>
        <v>0</v>
      </c>
      <c r="L32" s="57">
        <f>'[1]bevételi tábla 4.sz.'!V29</f>
        <v>0</v>
      </c>
      <c r="M32" s="70">
        <f>SUM(J32:L32)</f>
        <v>0</v>
      </c>
      <c r="N32" s="57">
        <f>'[1]bevételi tábla 4.sz.'!X29</f>
        <v>0</v>
      </c>
      <c r="O32" s="57">
        <f>'[1]bevételi tábla 4.sz.'!Y29</f>
        <v>0</v>
      </c>
      <c r="P32" s="57">
        <f>'[1]bevételi tábla 4.sz.'!Z29</f>
        <v>0</v>
      </c>
      <c r="Q32" s="70">
        <f>SUM(N32:P32)</f>
        <v>0</v>
      </c>
      <c r="R32" s="57">
        <f>'[1]bevételi tábla 4.sz.'!AB29</f>
        <v>0</v>
      </c>
      <c r="S32" s="57">
        <f>'[1]bevételi tábla 4.sz.'!AC29</f>
        <v>0</v>
      </c>
      <c r="T32" s="57">
        <f>'[1]bevételi tábla 4.sz.'!AD29</f>
        <v>0</v>
      </c>
      <c r="U32" s="70">
        <f>SUM(R32:T32)</f>
        <v>0</v>
      </c>
      <c r="V32" s="57">
        <f>'[1]bevételi tábla 4.sz.'!AF29</f>
        <v>0</v>
      </c>
      <c r="W32" s="57">
        <f>'[1]bevételi tábla 4.sz.'!AG29</f>
        <v>0</v>
      </c>
      <c r="X32" s="57">
        <f>'[1]bevételi tábla 4.sz.'!AH29</f>
        <v>0</v>
      </c>
      <c r="Y32" s="57">
        <f>SUM(V32:X32)</f>
        <v>0</v>
      </c>
      <c r="Z32" s="57">
        <f>'[1]bevételi tábla 4.sz.'!AJ29</f>
        <v>0</v>
      </c>
      <c r="AA32" s="57">
        <f>'[1]bevételi tábla 4.sz.'!AK29</f>
        <v>0</v>
      </c>
      <c r="AB32" s="57">
        <f>'[1]bevételi tábla 4.sz.'!AL29</f>
        <v>0</v>
      </c>
      <c r="AC32" s="58">
        <f>SUM(Z32:AB32)</f>
        <v>0</v>
      </c>
      <c r="AD32" s="57">
        <f>'[1]bevételi tábla 4.sz.'!AN29</f>
        <v>0</v>
      </c>
      <c r="AE32" s="57">
        <f>'[1]bevételi tábla 4.sz.'!AO29</f>
        <v>0</v>
      </c>
      <c r="AF32" s="57">
        <f>'[1]bevételi tábla 4.sz.'!AP29</f>
        <v>0</v>
      </c>
      <c r="AG32" s="58">
        <f>SUM(AD32:AF32)</f>
        <v>0</v>
      </c>
      <c r="AH32" s="57">
        <f>'[1]bevételi tábla 4.sz.'!DX29</f>
        <v>105000</v>
      </c>
      <c r="AI32" s="57">
        <f>'[1]bevételi tábla 4.sz.'!DY29</f>
        <v>0</v>
      </c>
      <c r="AJ32" s="57">
        <f>'[1]bevételi tábla 4.sz.'!DZ29</f>
        <v>0</v>
      </c>
      <c r="AK32" s="58">
        <f>SUM(AH32:AJ32)</f>
        <v>105000</v>
      </c>
      <c r="AL32" s="57">
        <f>'[1]bevételi tábla 4.sz.'!EB29</f>
        <v>0</v>
      </c>
      <c r="AM32" s="57">
        <f>'[1]bevételi tábla 4.sz.'!EC29</f>
        <v>0</v>
      </c>
      <c r="AN32" s="57">
        <f>'[1]bevételi tábla 4.sz.'!ED29</f>
        <v>0</v>
      </c>
      <c r="AO32" s="58">
        <f>SUM(AL32:AN32)</f>
        <v>0</v>
      </c>
      <c r="AP32" s="57">
        <f>'[1]bevételi tábla 4.sz.'!EF29</f>
        <v>0</v>
      </c>
      <c r="AQ32" s="57">
        <f>'[1]bevételi tábla 4.sz.'!EG29</f>
        <v>0</v>
      </c>
      <c r="AR32" s="57">
        <f>'[1]bevételi tábla 4.sz.'!EH29</f>
        <v>0</v>
      </c>
      <c r="AS32" s="58">
        <f>SUM(AP32:AR32)</f>
        <v>0</v>
      </c>
      <c r="AT32" s="37">
        <f t="shared" si="5"/>
        <v>105000</v>
      </c>
      <c r="AU32" s="37">
        <f t="shared" si="6"/>
        <v>0</v>
      </c>
      <c r="AV32" s="49">
        <f t="shared" si="7"/>
        <v>210000</v>
      </c>
      <c r="AW32" s="38">
        <f t="shared" si="8"/>
        <v>105000</v>
      </c>
      <c r="AX32" s="49">
        <f t="shared" si="8"/>
        <v>0</v>
      </c>
      <c r="AY32" s="49">
        <f t="shared" si="9"/>
        <v>0</v>
      </c>
      <c r="AZ32" s="49">
        <f t="shared" si="2"/>
        <v>0</v>
      </c>
      <c r="BA32" s="39">
        <f t="shared" si="10"/>
        <v>0</v>
      </c>
      <c r="BB32" s="49">
        <f t="shared" si="10"/>
        <v>0</v>
      </c>
      <c r="BC32" s="49">
        <f t="shared" si="11"/>
        <v>210000</v>
      </c>
      <c r="BD32" s="49">
        <f t="shared" si="3"/>
        <v>420000</v>
      </c>
      <c r="BE32" s="39">
        <f t="shared" si="12"/>
        <v>0</v>
      </c>
      <c r="BF32" s="60"/>
      <c r="BG32" s="60"/>
    </row>
    <row r="33" spans="1:59">
      <c r="A33" s="71"/>
      <c r="B33" s="52"/>
      <c r="C33" s="52"/>
      <c r="D33" s="52"/>
      <c r="E33" s="65"/>
      <c r="F33" s="65" t="s">
        <v>49</v>
      </c>
      <c r="G33" s="72" t="s">
        <v>66</v>
      </c>
      <c r="H33" s="72"/>
      <c r="I33" s="42" t="s">
        <v>64</v>
      </c>
      <c r="J33" s="57">
        <f>'[1]bevételi tábla 4.sz.'!T30</f>
        <v>0</v>
      </c>
      <c r="K33" s="57">
        <f>'[1]bevételi tábla 4.sz.'!U30</f>
        <v>0</v>
      </c>
      <c r="L33" s="57">
        <f>'[1]bevételi tábla 4.sz.'!V30</f>
        <v>0</v>
      </c>
      <c r="M33" s="70">
        <f>SUM(J33:L33)</f>
        <v>0</v>
      </c>
      <c r="N33" s="57">
        <f>'[1]bevételi tábla 4.sz.'!X30</f>
        <v>0</v>
      </c>
      <c r="O33" s="57">
        <f>'[1]bevételi tábla 4.sz.'!Y30</f>
        <v>0</v>
      </c>
      <c r="P33" s="57">
        <f>'[1]bevételi tábla 4.sz.'!Z30</f>
        <v>0</v>
      </c>
      <c r="Q33" s="70">
        <f>SUM(N33:P33)</f>
        <v>0</v>
      </c>
      <c r="R33" s="57">
        <f>'[1]bevételi tábla 4.sz.'!AB30</f>
        <v>0</v>
      </c>
      <c r="S33" s="57">
        <f>'[1]bevételi tábla 4.sz.'!AC30</f>
        <v>0</v>
      </c>
      <c r="T33" s="57">
        <f>'[1]bevételi tábla 4.sz.'!AD30</f>
        <v>0</v>
      </c>
      <c r="U33" s="70">
        <f>SUM(R33:T33)</f>
        <v>0</v>
      </c>
      <c r="V33" s="57">
        <f>'[1]bevételi tábla 4.sz.'!AF30</f>
        <v>0</v>
      </c>
      <c r="W33" s="57">
        <f>'[1]bevételi tábla 4.sz.'!AG30</f>
        <v>0</v>
      </c>
      <c r="X33" s="57">
        <f>'[1]bevételi tábla 4.sz.'!AH30</f>
        <v>0</v>
      </c>
      <c r="Y33" s="57">
        <f>SUM(V33:X33)</f>
        <v>0</v>
      </c>
      <c r="Z33" s="57">
        <f>'[1]bevételi tábla 4.sz.'!AJ30</f>
        <v>0</v>
      </c>
      <c r="AA33" s="57">
        <f>'[1]bevételi tábla 4.sz.'!AK30</f>
        <v>0</v>
      </c>
      <c r="AB33" s="57">
        <f>'[1]bevételi tábla 4.sz.'!AL30</f>
        <v>0</v>
      </c>
      <c r="AC33" s="58">
        <f>SUM(Z33:AB33)</f>
        <v>0</v>
      </c>
      <c r="AD33" s="57">
        <f>'[1]bevételi tábla 4.sz.'!AN30</f>
        <v>0</v>
      </c>
      <c r="AE33" s="57">
        <f>'[1]bevételi tábla 4.sz.'!AO30</f>
        <v>0</v>
      </c>
      <c r="AF33" s="57">
        <f>'[1]bevételi tábla 4.sz.'!AP30</f>
        <v>0</v>
      </c>
      <c r="AG33" s="58">
        <f>SUM(AD33:AF33)</f>
        <v>0</v>
      </c>
      <c r="AH33" s="57">
        <f>'[1]bevételi tábla 4.sz.'!DX30</f>
        <v>105000</v>
      </c>
      <c r="AI33" s="57">
        <f>'[1]bevételi tábla 4.sz.'!DY30</f>
        <v>0</v>
      </c>
      <c r="AJ33" s="57">
        <f>'[1]bevételi tábla 4.sz.'!DZ30</f>
        <v>0</v>
      </c>
      <c r="AK33" s="58">
        <f>SUM(AH33:AJ33)</f>
        <v>105000</v>
      </c>
      <c r="AL33" s="57">
        <v>11000</v>
      </c>
      <c r="AM33" s="57">
        <f>'[1]bevételi tábla 4.sz.'!EC30</f>
        <v>0</v>
      </c>
      <c r="AN33" s="57">
        <f>'[1]bevételi tábla 4.sz.'!ED30</f>
        <v>0</v>
      </c>
      <c r="AO33" s="58">
        <f>SUM(AL33:AN33)</f>
        <v>11000</v>
      </c>
      <c r="AP33" s="57">
        <v>11656</v>
      </c>
      <c r="AQ33" s="57">
        <f>'[1]bevételi tábla 4.sz.'!EG30</f>
        <v>0</v>
      </c>
      <c r="AR33" s="57">
        <f>'[1]bevételi tábla 4.sz.'!EH30</f>
        <v>0</v>
      </c>
      <c r="AS33" s="58">
        <f>SUM(AP33:AR33)</f>
        <v>11656</v>
      </c>
      <c r="AT33" s="37">
        <f t="shared" si="5"/>
        <v>105000</v>
      </c>
      <c r="AU33" s="37">
        <f t="shared" si="6"/>
        <v>0</v>
      </c>
      <c r="AV33" s="49">
        <f t="shared" si="7"/>
        <v>210000</v>
      </c>
      <c r="AW33" s="38">
        <f t="shared" si="8"/>
        <v>105000</v>
      </c>
      <c r="AX33" s="49">
        <f t="shared" si="8"/>
        <v>11000</v>
      </c>
      <c r="AY33" s="49">
        <f t="shared" si="9"/>
        <v>11000</v>
      </c>
      <c r="AZ33" s="49">
        <f t="shared" si="2"/>
        <v>23312</v>
      </c>
      <c r="BA33" s="39">
        <f t="shared" si="10"/>
        <v>11000</v>
      </c>
      <c r="BB33" s="49">
        <f t="shared" si="10"/>
        <v>11656</v>
      </c>
      <c r="BC33" s="49">
        <f t="shared" si="11"/>
        <v>221656</v>
      </c>
      <c r="BD33" s="49">
        <f t="shared" si="3"/>
        <v>420000</v>
      </c>
      <c r="BE33" s="39">
        <f t="shared" si="12"/>
        <v>11656</v>
      </c>
      <c r="BF33" s="60"/>
      <c r="BG33" s="60"/>
    </row>
    <row r="34" spans="1:59">
      <c r="A34" s="71"/>
      <c r="B34" s="65"/>
      <c r="C34" s="65"/>
      <c r="D34" s="52"/>
      <c r="E34" s="53">
        <v>3</v>
      </c>
      <c r="F34" s="52" t="s">
        <v>67</v>
      </c>
      <c r="G34" s="53"/>
      <c r="H34" s="53"/>
      <c r="I34" s="42" t="s">
        <v>68</v>
      </c>
      <c r="J34" s="66">
        <f t="shared" ref="J34:AS34" si="31">SUM(J35:J37)</f>
        <v>0</v>
      </c>
      <c r="K34" s="66">
        <f t="shared" si="31"/>
        <v>0</v>
      </c>
      <c r="L34" s="66">
        <f t="shared" si="31"/>
        <v>0</v>
      </c>
      <c r="M34" s="67">
        <f t="shared" si="31"/>
        <v>0</v>
      </c>
      <c r="N34" s="66">
        <f t="shared" si="31"/>
        <v>0</v>
      </c>
      <c r="O34" s="66">
        <f t="shared" si="31"/>
        <v>0</v>
      </c>
      <c r="P34" s="66">
        <f t="shared" si="31"/>
        <v>0</v>
      </c>
      <c r="Q34" s="67">
        <f t="shared" si="31"/>
        <v>0</v>
      </c>
      <c r="R34" s="66">
        <f t="shared" si="31"/>
        <v>0</v>
      </c>
      <c r="S34" s="66">
        <f t="shared" si="31"/>
        <v>0</v>
      </c>
      <c r="T34" s="66">
        <f t="shared" si="31"/>
        <v>0</v>
      </c>
      <c r="U34" s="67">
        <f t="shared" si="31"/>
        <v>0</v>
      </c>
      <c r="V34" s="66">
        <f t="shared" si="31"/>
        <v>0</v>
      </c>
      <c r="W34" s="66">
        <f t="shared" si="31"/>
        <v>0</v>
      </c>
      <c r="X34" s="66">
        <f t="shared" si="31"/>
        <v>0</v>
      </c>
      <c r="Y34" s="66">
        <f t="shared" si="31"/>
        <v>0</v>
      </c>
      <c r="Z34" s="66">
        <f t="shared" si="31"/>
        <v>0</v>
      </c>
      <c r="AA34" s="66">
        <f t="shared" si="31"/>
        <v>0</v>
      </c>
      <c r="AB34" s="66">
        <f t="shared" si="31"/>
        <v>0</v>
      </c>
      <c r="AC34" s="67">
        <f t="shared" si="31"/>
        <v>0</v>
      </c>
      <c r="AD34" s="66">
        <f t="shared" si="31"/>
        <v>0</v>
      </c>
      <c r="AE34" s="66">
        <f t="shared" si="31"/>
        <v>0</v>
      </c>
      <c r="AF34" s="66">
        <f t="shared" si="31"/>
        <v>0</v>
      </c>
      <c r="AG34" s="67">
        <f t="shared" si="31"/>
        <v>0</v>
      </c>
      <c r="AH34" s="66">
        <f t="shared" si="31"/>
        <v>101000</v>
      </c>
      <c r="AI34" s="66">
        <f t="shared" si="31"/>
        <v>0</v>
      </c>
      <c r="AJ34" s="66">
        <f t="shared" si="31"/>
        <v>0</v>
      </c>
      <c r="AK34" s="67">
        <f t="shared" si="31"/>
        <v>101000</v>
      </c>
      <c r="AL34" s="66">
        <f t="shared" si="31"/>
        <v>90000</v>
      </c>
      <c r="AM34" s="66">
        <f t="shared" si="31"/>
        <v>0</v>
      </c>
      <c r="AN34" s="66">
        <f t="shared" si="31"/>
        <v>0</v>
      </c>
      <c r="AO34" s="67">
        <f t="shared" si="31"/>
        <v>90000</v>
      </c>
      <c r="AP34" s="66">
        <f t="shared" si="31"/>
        <v>94638</v>
      </c>
      <c r="AQ34" s="66">
        <f t="shared" si="31"/>
        <v>0</v>
      </c>
      <c r="AR34" s="66">
        <f t="shared" si="31"/>
        <v>0</v>
      </c>
      <c r="AS34" s="67">
        <f t="shared" si="31"/>
        <v>94638</v>
      </c>
      <c r="AT34" s="37">
        <f t="shared" si="5"/>
        <v>101000</v>
      </c>
      <c r="AU34" s="37">
        <f t="shared" si="6"/>
        <v>0</v>
      </c>
      <c r="AV34" s="49">
        <f t="shared" si="7"/>
        <v>202000</v>
      </c>
      <c r="AW34" s="38">
        <f t="shared" si="8"/>
        <v>101000</v>
      </c>
      <c r="AX34" s="49">
        <f t="shared" si="8"/>
        <v>90000</v>
      </c>
      <c r="AY34" s="49">
        <f t="shared" si="9"/>
        <v>90000</v>
      </c>
      <c r="AZ34" s="49">
        <f t="shared" si="2"/>
        <v>189276</v>
      </c>
      <c r="BA34" s="39">
        <f t="shared" si="10"/>
        <v>90000</v>
      </c>
      <c r="BB34" s="49">
        <f t="shared" si="10"/>
        <v>94638</v>
      </c>
      <c r="BC34" s="49">
        <f t="shared" si="11"/>
        <v>296638</v>
      </c>
      <c r="BD34" s="49">
        <f t="shared" si="3"/>
        <v>404000</v>
      </c>
      <c r="BE34" s="39">
        <f t="shared" si="12"/>
        <v>94638</v>
      </c>
      <c r="BF34" s="64"/>
      <c r="BG34" s="64"/>
    </row>
    <row r="35" spans="1:59">
      <c r="A35" s="71"/>
      <c r="B35" s="65"/>
      <c r="C35" s="65"/>
      <c r="D35" s="52"/>
      <c r="E35" s="65"/>
      <c r="F35" s="65" t="s">
        <v>49</v>
      </c>
      <c r="G35" s="72" t="s">
        <v>69</v>
      </c>
      <c r="H35" s="72"/>
      <c r="I35" s="42" t="s">
        <v>68</v>
      </c>
      <c r="J35" s="57">
        <f>'[1]bevételi tábla 4.sz.'!T32</f>
        <v>0</v>
      </c>
      <c r="K35" s="57">
        <f>'[1]bevételi tábla 4.sz.'!U32</f>
        <v>0</v>
      </c>
      <c r="L35" s="57">
        <f>'[1]bevételi tábla 4.sz.'!V32</f>
        <v>0</v>
      </c>
      <c r="M35" s="70">
        <f>SUM(J35:L35)</f>
        <v>0</v>
      </c>
      <c r="N35" s="57">
        <f>'[1]bevételi tábla 4.sz.'!X32</f>
        <v>0</v>
      </c>
      <c r="O35" s="57">
        <f>'[1]bevételi tábla 4.sz.'!Y32</f>
        <v>0</v>
      </c>
      <c r="P35" s="57">
        <f>'[1]bevételi tábla 4.sz.'!Z32</f>
        <v>0</v>
      </c>
      <c r="Q35" s="70">
        <f>SUM(N35:P35)</f>
        <v>0</v>
      </c>
      <c r="R35" s="57">
        <f>'[1]bevételi tábla 4.sz.'!AB32</f>
        <v>0</v>
      </c>
      <c r="S35" s="57">
        <f>'[1]bevételi tábla 4.sz.'!AC32</f>
        <v>0</v>
      </c>
      <c r="T35" s="57">
        <f>'[1]bevételi tábla 4.sz.'!AD32</f>
        <v>0</v>
      </c>
      <c r="U35" s="70">
        <f>SUM(R35:T35)</f>
        <v>0</v>
      </c>
      <c r="V35" s="57">
        <f>'[1]bevételi tábla 4.sz.'!AF32</f>
        <v>0</v>
      </c>
      <c r="W35" s="57">
        <f>'[1]bevételi tábla 4.sz.'!AG32</f>
        <v>0</v>
      </c>
      <c r="X35" s="57">
        <f>'[1]bevételi tábla 4.sz.'!AH32</f>
        <v>0</v>
      </c>
      <c r="Y35" s="57">
        <f>SUM(V35:X35)</f>
        <v>0</v>
      </c>
      <c r="Z35" s="57">
        <f>'[1]bevételi tábla 4.sz.'!AJ32</f>
        <v>0</v>
      </c>
      <c r="AA35" s="57">
        <f>'[1]bevételi tábla 4.sz.'!AK32</f>
        <v>0</v>
      </c>
      <c r="AB35" s="57">
        <f>'[1]bevételi tábla 4.sz.'!AL32</f>
        <v>0</v>
      </c>
      <c r="AC35" s="58">
        <f>SUM(Z35:AB35)</f>
        <v>0</v>
      </c>
      <c r="AD35" s="57">
        <f>'[1]bevételi tábla 4.sz.'!AN32</f>
        <v>0</v>
      </c>
      <c r="AE35" s="57">
        <f>'[1]bevételi tábla 4.sz.'!AO32</f>
        <v>0</v>
      </c>
      <c r="AF35" s="57">
        <f>'[1]bevételi tábla 4.sz.'!AP32</f>
        <v>0</v>
      </c>
      <c r="AG35" s="58">
        <f>SUM(AD35:AF35)</f>
        <v>0</v>
      </c>
      <c r="AH35" s="57">
        <v>90000</v>
      </c>
      <c r="AI35" s="57">
        <f>'[1]bevételi tábla 4.sz.'!DY32</f>
        <v>0</v>
      </c>
      <c r="AJ35" s="57">
        <f>'[1]bevételi tábla 4.sz.'!DZ32</f>
        <v>0</v>
      </c>
      <c r="AK35" s="58">
        <f t="shared" ref="AK35:AK43" si="32">SUM(AH35:AJ35)</f>
        <v>90000</v>
      </c>
      <c r="AL35" s="57">
        <v>90000</v>
      </c>
      <c r="AM35" s="57">
        <f>'[1]bevételi tábla 4.sz.'!EC32</f>
        <v>0</v>
      </c>
      <c r="AN35" s="57">
        <f>'[1]bevételi tábla 4.sz.'!ED32</f>
        <v>0</v>
      </c>
      <c r="AO35" s="58">
        <f t="shared" ref="AO35:AO43" si="33">SUM(AL35:AN35)</f>
        <v>90000</v>
      </c>
      <c r="AP35" s="57">
        <v>94538</v>
      </c>
      <c r="AQ35" s="57">
        <f>'[1]bevételi tábla 4.sz.'!EG32</f>
        <v>0</v>
      </c>
      <c r="AR35" s="57">
        <f>'[1]bevételi tábla 4.sz.'!EH32</f>
        <v>0</v>
      </c>
      <c r="AS35" s="58">
        <f t="shared" ref="AS35:AS43" si="34">SUM(AP35:AR35)</f>
        <v>94538</v>
      </c>
      <c r="AT35" s="37">
        <f t="shared" si="5"/>
        <v>90000</v>
      </c>
      <c r="AU35" s="37">
        <f t="shared" si="6"/>
        <v>0</v>
      </c>
      <c r="AV35" s="49">
        <f t="shared" si="7"/>
        <v>180000</v>
      </c>
      <c r="AW35" s="38">
        <f t="shared" si="8"/>
        <v>90000</v>
      </c>
      <c r="AX35" s="49">
        <f t="shared" si="8"/>
        <v>90000</v>
      </c>
      <c r="AY35" s="49">
        <f t="shared" si="9"/>
        <v>90000</v>
      </c>
      <c r="AZ35" s="49">
        <f t="shared" si="2"/>
        <v>189076</v>
      </c>
      <c r="BA35" s="39">
        <f t="shared" si="10"/>
        <v>90000</v>
      </c>
      <c r="BB35" s="49">
        <f t="shared" si="10"/>
        <v>94538</v>
      </c>
      <c r="BC35" s="49">
        <f t="shared" si="11"/>
        <v>274538</v>
      </c>
      <c r="BD35" s="49">
        <f t="shared" si="3"/>
        <v>360000</v>
      </c>
      <c r="BE35" s="39">
        <f t="shared" si="12"/>
        <v>94538</v>
      </c>
      <c r="BF35" s="60"/>
      <c r="BG35" s="60"/>
    </row>
    <row r="36" spans="1:59">
      <c r="A36" s="71"/>
      <c r="B36" s="65"/>
      <c r="C36" s="65"/>
      <c r="D36" s="52"/>
      <c r="E36" s="65"/>
      <c r="F36" s="65" t="s">
        <v>49</v>
      </c>
      <c r="G36" s="72" t="s">
        <v>70</v>
      </c>
      <c r="H36" s="72"/>
      <c r="I36" s="42" t="s">
        <v>68</v>
      </c>
      <c r="J36" s="57">
        <f>'[1]bevételi tábla 4.sz.'!T33</f>
        <v>0</v>
      </c>
      <c r="K36" s="57">
        <f>'[1]bevételi tábla 4.sz.'!U33</f>
        <v>0</v>
      </c>
      <c r="L36" s="57">
        <f>'[1]bevételi tábla 4.sz.'!V33</f>
        <v>0</v>
      </c>
      <c r="M36" s="70">
        <f>SUM(J36:L36)</f>
        <v>0</v>
      </c>
      <c r="N36" s="57">
        <f>'[1]bevételi tábla 4.sz.'!X33</f>
        <v>0</v>
      </c>
      <c r="O36" s="57">
        <f>'[1]bevételi tábla 4.sz.'!Y33</f>
        <v>0</v>
      </c>
      <c r="P36" s="57">
        <f>'[1]bevételi tábla 4.sz.'!Z33</f>
        <v>0</v>
      </c>
      <c r="Q36" s="70">
        <f>SUM(N36:P36)</f>
        <v>0</v>
      </c>
      <c r="R36" s="57">
        <f>'[1]bevételi tábla 4.sz.'!AB33</f>
        <v>0</v>
      </c>
      <c r="S36" s="57">
        <f>'[1]bevételi tábla 4.sz.'!AC33</f>
        <v>0</v>
      </c>
      <c r="T36" s="57">
        <f>'[1]bevételi tábla 4.sz.'!AD33</f>
        <v>0</v>
      </c>
      <c r="U36" s="70">
        <f>SUM(R36:T36)</f>
        <v>0</v>
      </c>
      <c r="V36" s="57">
        <f>'[1]bevételi tábla 4.sz.'!AF33</f>
        <v>0</v>
      </c>
      <c r="W36" s="57">
        <f>'[1]bevételi tábla 4.sz.'!AG33</f>
        <v>0</v>
      </c>
      <c r="X36" s="57">
        <f>'[1]bevételi tábla 4.sz.'!AH33</f>
        <v>0</v>
      </c>
      <c r="Y36" s="57">
        <f>SUM(V36:X36)</f>
        <v>0</v>
      </c>
      <c r="Z36" s="57">
        <f>'[1]bevételi tábla 4.sz.'!AJ33</f>
        <v>0</v>
      </c>
      <c r="AA36" s="57">
        <f>'[1]bevételi tábla 4.sz.'!AK33</f>
        <v>0</v>
      </c>
      <c r="AB36" s="57">
        <f>'[1]bevételi tábla 4.sz.'!AL33</f>
        <v>0</v>
      </c>
      <c r="AC36" s="58">
        <f>SUM(Z36:AB36)</f>
        <v>0</v>
      </c>
      <c r="AD36" s="57">
        <f>'[1]bevételi tábla 4.sz.'!AN33</f>
        <v>0</v>
      </c>
      <c r="AE36" s="57">
        <f>'[1]bevételi tábla 4.sz.'!AO33</f>
        <v>0</v>
      </c>
      <c r="AF36" s="57">
        <f>'[1]bevételi tábla 4.sz.'!AP33</f>
        <v>0</v>
      </c>
      <c r="AG36" s="58">
        <f>SUM(AD36:AF36)</f>
        <v>0</v>
      </c>
      <c r="AH36" s="57">
        <f>'[1]bevételi tábla 4.sz.'!DX33</f>
        <v>0</v>
      </c>
      <c r="AI36" s="57">
        <f>'[1]bevételi tábla 4.sz.'!DY33</f>
        <v>0</v>
      </c>
      <c r="AJ36" s="57">
        <f>'[1]bevételi tábla 4.sz.'!DZ33</f>
        <v>0</v>
      </c>
      <c r="AK36" s="58">
        <f t="shared" si="32"/>
        <v>0</v>
      </c>
      <c r="AL36" s="57">
        <f>'[1]bevételi tábla 4.sz.'!EB33</f>
        <v>0</v>
      </c>
      <c r="AM36" s="57">
        <f>'[1]bevételi tábla 4.sz.'!EC33</f>
        <v>0</v>
      </c>
      <c r="AN36" s="57">
        <f>'[1]bevételi tábla 4.sz.'!ED33</f>
        <v>0</v>
      </c>
      <c r="AO36" s="58">
        <f t="shared" si="33"/>
        <v>0</v>
      </c>
      <c r="AP36" s="57">
        <f>'[1]bevételi tábla 4.sz.'!EF33</f>
        <v>0</v>
      </c>
      <c r="AQ36" s="57">
        <f>'[1]bevételi tábla 4.sz.'!EG33</f>
        <v>0</v>
      </c>
      <c r="AR36" s="57">
        <f>'[1]bevételi tábla 4.sz.'!EH33</f>
        <v>0</v>
      </c>
      <c r="AS36" s="58">
        <f t="shared" si="34"/>
        <v>0</v>
      </c>
      <c r="AT36" s="37">
        <f t="shared" si="5"/>
        <v>0</v>
      </c>
      <c r="AU36" s="37">
        <f t="shared" si="6"/>
        <v>0</v>
      </c>
      <c r="AV36" s="49">
        <f t="shared" si="7"/>
        <v>0</v>
      </c>
      <c r="AW36" s="38">
        <f t="shared" si="8"/>
        <v>0</v>
      </c>
      <c r="AX36" s="49">
        <f t="shared" si="8"/>
        <v>0</v>
      </c>
      <c r="AY36" s="49">
        <f t="shared" si="9"/>
        <v>0</v>
      </c>
      <c r="AZ36" s="49">
        <f t="shared" si="2"/>
        <v>0</v>
      </c>
      <c r="BA36" s="39">
        <f t="shared" si="10"/>
        <v>0</v>
      </c>
      <c r="BB36" s="49">
        <f t="shared" si="10"/>
        <v>0</v>
      </c>
      <c r="BC36" s="49">
        <f t="shared" si="11"/>
        <v>0</v>
      </c>
      <c r="BD36" s="49">
        <f t="shared" si="3"/>
        <v>0</v>
      </c>
      <c r="BE36" s="39">
        <f t="shared" si="12"/>
        <v>0</v>
      </c>
      <c r="BF36" s="60"/>
      <c r="BG36" s="60"/>
    </row>
    <row r="37" spans="1:59">
      <c r="A37" s="71"/>
      <c r="B37" s="65"/>
      <c r="C37" s="65"/>
      <c r="D37" s="52"/>
      <c r="E37" s="65"/>
      <c r="F37" s="65" t="s">
        <v>49</v>
      </c>
      <c r="G37" s="72" t="s">
        <v>71</v>
      </c>
      <c r="H37" s="72"/>
      <c r="I37" s="42" t="s">
        <v>68</v>
      </c>
      <c r="J37" s="57">
        <f>'[1]bevételi tábla 4.sz.'!T34</f>
        <v>0</v>
      </c>
      <c r="K37" s="57">
        <f>'[1]bevételi tábla 4.sz.'!U34</f>
        <v>0</v>
      </c>
      <c r="L37" s="57">
        <f>'[1]bevételi tábla 4.sz.'!V34</f>
        <v>0</v>
      </c>
      <c r="M37" s="70">
        <f>SUM(J37:L37)</f>
        <v>0</v>
      </c>
      <c r="N37" s="57">
        <f>'[1]bevételi tábla 4.sz.'!X34</f>
        <v>0</v>
      </c>
      <c r="O37" s="57">
        <f>'[1]bevételi tábla 4.sz.'!Y34</f>
        <v>0</v>
      </c>
      <c r="P37" s="57">
        <f>'[1]bevételi tábla 4.sz.'!Z34</f>
        <v>0</v>
      </c>
      <c r="Q37" s="70">
        <f>SUM(N37:P37)</f>
        <v>0</v>
      </c>
      <c r="R37" s="57">
        <f>'[1]bevételi tábla 4.sz.'!AB34</f>
        <v>0</v>
      </c>
      <c r="S37" s="57">
        <f>'[1]bevételi tábla 4.sz.'!AC34</f>
        <v>0</v>
      </c>
      <c r="T37" s="57">
        <f>'[1]bevételi tábla 4.sz.'!AD34</f>
        <v>0</v>
      </c>
      <c r="U37" s="70">
        <f>SUM(R37:T37)</f>
        <v>0</v>
      </c>
      <c r="V37" s="57">
        <f>'[1]bevételi tábla 4.sz.'!AF34</f>
        <v>0</v>
      </c>
      <c r="W37" s="57">
        <f>'[1]bevételi tábla 4.sz.'!AG34</f>
        <v>0</v>
      </c>
      <c r="X37" s="57">
        <f>'[1]bevételi tábla 4.sz.'!AH34</f>
        <v>0</v>
      </c>
      <c r="Y37" s="57">
        <f>SUM(V37:X37)</f>
        <v>0</v>
      </c>
      <c r="Z37" s="57">
        <f>'[1]bevételi tábla 4.sz.'!AJ34</f>
        <v>0</v>
      </c>
      <c r="AA37" s="57">
        <f>'[1]bevételi tábla 4.sz.'!AK34</f>
        <v>0</v>
      </c>
      <c r="AB37" s="57">
        <f>'[1]bevételi tábla 4.sz.'!AL34</f>
        <v>0</v>
      </c>
      <c r="AC37" s="58">
        <f>SUM(Z37:AB37)</f>
        <v>0</v>
      </c>
      <c r="AD37" s="57">
        <f>'[1]bevételi tábla 4.sz.'!AN34</f>
        <v>0</v>
      </c>
      <c r="AE37" s="57">
        <f>'[1]bevételi tábla 4.sz.'!AO34</f>
        <v>0</v>
      </c>
      <c r="AF37" s="57">
        <f>'[1]bevételi tábla 4.sz.'!AP34</f>
        <v>0</v>
      </c>
      <c r="AG37" s="58">
        <f>SUM(AD37:AF37)</f>
        <v>0</v>
      </c>
      <c r="AH37" s="57">
        <f>'[1]bevételi tábla 4.sz.'!DX34</f>
        <v>11000</v>
      </c>
      <c r="AI37" s="57">
        <f>'[1]bevételi tábla 4.sz.'!DY34</f>
        <v>0</v>
      </c>
      <c r="AJ37" s="57">
        <f>'[1]bevételi tábla 4.sz.'!DZ34</f>
        <v>0</v>
      </c>
      <c r="AK37" s="58">
        <f t="shared" si="32"/>
        <v>11000</v>
      </c>
      <c r="AL37" s="57">
        <f>'[1]bevételi tábla 4.sz.'!EB34</f>
        <v>0</v>
      </c>
      <c r="AM37" s="57">
        <f>'[1]bevételi tábla 4.sz.'!EC34</f>
        <v>0</v>
      </c>
      <c r="AN37" s="57">
        <f>'[1]bevételi tábla 4.sz.'!ED34</f>
        <v>0</v>
      </c>
      <c r="AO37" s="58">
        <f t="shared" si="33"/>
        <v>0</v>
      </c>
      <c r="AP37" s="57">
        <v>100</v>
      </c>
      <c r="AQ37" s="57">
        <f>'[1]bevételi tábla 4.sz.'!EG34</f>
        <v>0</v>
      </c>
      <c r="AR37" s="57">
        <f>'[1]bevételi tábla 4.sz.'!EH34</f>
        <v>0</v>
      </c>
      <c r="AS37" s="58">
        <f t="shared" si="34"/>
        <v>100</v>
      </c>
      <c r="AT37" s="37">
        <f t="shared" si="5"/>
        <v>11000</v>
      </c>
      <c r="AU37" s="37">
        <f t="shared" si="6"/>
        <v>0</v>
      </c>
      <c r="AV37" s="49">
        <f t="shared" si="7"/>
        <v>22000</v>
      </c>
      <c r="AW37" s="38">
        <f t="shared" si="8"/>
        <v>11000</v>
      </c>
      <c r="AX37" s="49">
        <f t="shared" si="8"/>
        <v>0</v>
      </c>
      <c r="AY37" s="49">
        <f t="shared" si="9"/>
        <v>0</v>
      </c>
      <c r="AZ37" s="49">
        <f t="shared" si="2"/>
        <v>200</v>
      </c>
      <c r="BA37" s="39">
        <f t="shared" ref="BA37:BB68" si="35">Q37+AC37+AO37</f>
        <v>0</v>
      </c>
      <c r="BB37" s="49">
        <f t="shared" si="35"/>
        <v>100</v>
      </c>
      <c r="BC37" s="49">
        <f t="shared" si="11"/>
        <v>22100</v>
      </c>
      <c r="BD37" s="49">
        <f t="shared" si="3"/>
        <v>44000</v>
      </c>
      <c r="BE37" s="39">
        <f t="shared" si="12"/>
        <v>100</v>
      </c>
      <c r="BF37" s="60"/>
      <c r="BG37" s="60"/>
    </row>
    <row r="38" spans="1:59">
      <c r="A38" s="71"/>
      <c r="B38" s="65"/>
      <c r="C38" s="52"/>
      <c r="D38" s="53">
        <v>4</v>
      </c>
      <c r="E38" s="52" t="s">
        <v>72</v>
      </c>
      <c r="F38" s="53"/>
      <c r="G38" s="53"/>
      <c r="H38" s="53"/>
      <c r="I38" s="42" t="s">
        <v>73</v>
      </c>
      <c r="J38" s="66">
        <f t="shared" ref="J38:AG38" si="36">SUM(J39:J43)</f>
        <v>0</v>
      </c>
      <c r="K38" s="66">
        <f t="shared" si="36"/>
        <v>0</v>
      </c>
      <c r="L38" s="66">
        <f t="shared" si="36"/>
        <v>0</v>
      </c>
      <c r="M38" s="67">
        <f t="shared" si="36"/>
        <v>0</v>
      </c>
      <c r="N38" s="66">
        <f t="shared" si="36"/>
        <v>0</v>
      </c>
      <c r="O38" s="66">
        <f t="shared" si="36"/>
        <v>0</v>
      </c>
      <c r="P38" s="66">
        <f t="shared" si="36"/>
        <v>0</v>
      </c>
      <c r="Q38" s="67">
        <f t="shared" si="36"/>
        <v>0</v>
      </c>
      <c r="R38" s="66">
        <f t="shared" si="36"/>
        <v>0</v>
      </c>
      <c r="S38" s="66">
        <f t="shared" si="36"/>
        <v>0</v>
      </c>
      <c r="T38" s="66">
        <f t="shared" si="36"/>
        <v>0</v>
      </c>
      <c r="U38" s="67">
        <f t="shared" si="36"/>
        <v>0</v>
      </c>
      <c r="V38" s="66">
        <f t="shared" si="36"/>
        <v>0</v>
      </c>
      <c r="W38" s="66">
        <f t="shared" si="36"/>
        <v>0</v>
      </c>
      <c r="X38" s="66">
        <f t="shared" si="36"/>
        <v>0</v>
      </c>
      <c r="Y38" s="66">
        <f t="shared" si="36"/>
        <v>0</v>
      </c>
      <c r="Z38" s="66">
        <f t="shared" si="36"/>
        <v>0</v>
      </c>
      <c r="AA38" s="66">
        <f t="shared" si="36"/>
        <v>0</v>
      </c>
      <c r="AB38" s="66">
        <f t="shared" si="36"/>
        <v>0</v>
      </c>
      <c r="AC38" s="67">
        <f t="shared" si="36"/>
        <v>0</v>
      </c>
      <c r="AD38" s="66">
        <f t="shared" si="36"/>
        <v>0</v>
      </c>
      <c r="AE38" s="66">
        <f t="shared" si="36"/>
        <v>0</v>
      </c>
      <c r="AF38" s="66">
        <f t="shared" si="36"/>
        <v>0</v>
      </c>
      <c r="AG38" s="67">
        <f t="shared" si="36"/>
        <v>0</v>
      </c>
      <c r="AH38" s="57">
        <f>'[1]bevételi tábla 4.sz.'!DX35</f>
        <v>90000</v>
      </c>
      <c r="AI38" s="57">
        <f>'[1]bevételi tábla 4.sz.'!DY35</f>
        <v>0</v>
      </c>
      <c r="AJ38" s="57">
        <f>'[1]bevételi tábla 4.sz.'!DZ35</f>
        <v>0</v>
      </c>
      <c r="AK38" s="58">
        <f t="shared" si="32"/>
        <v>90000</v>
      </c>
      <c r="AL38" s="57">
        <v>2500</v>
      </c>
      <c r="AM38" s="57">
        <f>'[1]bevételi tábla 4.sz.'!EC35</f>
        <v>0</v>
      </c>
      <c r="AN38" s="57">
        <f>'[1]bevételi tábla 4.sz.'!ED35</f>
        <v>0</v>
      </c>
      <c r="AO38" s="58">
        <f t="shared" si="33"/>
        <v>2500</v>
      </c>
      <c r="AP38" s="57">
        <v>12730</v>
      </c>
      <c r="AQ38" s="57">
        <f>'[1]bevételi tábla 4.sz.'!EG35</f>
        <v>0</v>
      </c>
      <c r="AR38" s="57">
        <f>'[1]bevételi tábla 4.sz.'!EH35</f>
        <v>0</v>
      </c>
      <c r="AS38" s="58">
        <f t="shared" si="34"/>
        <v>12730</v>
      </c>
      <c r="AT38" s="37">
        <f t="shared" si="5"/>
        <v>90000</v>
      </c>
      <c r="AU38" s="37">
        <f t="shared" si="6"/>
        <v>0</v>
      </c>
      <c r="AV38" s="49">
        <f t="shared" si="7"/>
        <v>180000</v>
      </c>
      <c r="AW38" s="38">
        <f t="shared" si="8"/>
        <v>90000</v>
      </c>
      <c r="AX38" s="49">
        <f t="shared" si="8"/>
        <v>2500</v>
      </c>
      <c r="AY38" s="49">
        <f t="shared" si="9"/>
        <v>2500</v>
      </c>
      <c r="AZ38" s="49">
        <f t="shared" si="2"/>
        <v>25460</v>
      </c>
      <c r="BA38" s="39">
        <f t="shared" si="35"/>
        <v>2500</v>
      </c>
      <c r="BB38" s="49">
        <f t="shared" si="35"/>
        <v>12730</v>
      </c>
      <c r="BC38" s="49">
        <f t="shared" si="11"/>
        <v>192730</v>
      </c>
      <c r="BD38" s="49">
        <f t="shared" si="3"/>
        <v>360000</v>
      </c>
      <c r="BE38" s="39">
        <f t="shared" si="12"/>
        <v>12730</v>
      </c>
      <c r="BF38" s="64"/>
      <c r="BG38" s="64"/>
    </row>
    <row r="39" spans="1:59">
      <c r="A39" s="51"/>
      <c r="B39" s="65"/>
      <c r="C39" s="65"/>
      <c r="D39" s="52"/>
      <c r="E39" s="52"/>
      <c r="F39" s="65" t="s">
        <v>49</v>
      </c>
      <c r="G39" s="68" t="s">
        <v>74</v>
      </c>
      <c r="H39" s="69"/>
      <c r="I39" s="42" t="s">
        <v>73</v>
      </c>
      <c r="J39" s="57">
        <f>'[1]bevételi tábla 4.sz.'!T36</f>
        <v>0</v>
      </c>
      <c r="K39" s="57">
        <f>'[1]bevételi tábla 4.sz.'!U36</f>
        <v>0</v>
      </c>
      <c r="L39" s="57">
        <f>'[1]bevételi tábla 4.sz.'!V36</f>
        <v>0</v>
      </c>
      <c r="M39" s="70">
        <f>SUM(J39:L39)</f>
        <v>0</v>
      </c>
      <c r="N39" s="57">
        <f>'[1]bevételi tábla 4.sz.'!X36</f>
        <v>0</v>
      </c>
      <c r="O39" s="57">
        <f>'[1]bevételi tábla 4.sz.'!Y36</f>
        <v>0</v>
      </c>
      <c r="P39" s="57">
        <f>'[1]bevételi tábla 4.sz.'!Z36</f>
        <v>0</v>
      </c>
      <c r="Q39" s="70">
        <f>SUM(N39:P39)</f>
        <v>0</v>
      </c>
      <c r="R39" s="57">
        <f>'[1]bevételi tábla 4.sz.'!AB36</f>
        <v>0</v>
      </c>
      <c r="S39" s="57">
        <f>'[1]bevételi tábla 4.sz.'!AC36</f>
        <v>0</v>
      </c>
      <c r="T39" s="57">
        <f>'[1]bevételi tábla 4.sz.'!AD36</f>
        <v>0</v>
      </c>
      <c r="U39" s="70">
        <f>SUM(R39:T39)</f>
        <v>0</v>
      </c>
      <c r="V39" s="57">
        <f>'[1]bevételi tábla 4.sz.'!AF36</f>
        <v>0</v>
      </c>
      <c r="W39" s="57">
        <f>'[1]bevételi tábla 4.sz.'!AG36</f>
        <v>0</v>
      </c>
      <c r="X39" s="57">
        <f>'[1]bevételi tábla 4.sz.'!AH36</f>
        <v>0</v>
      </c>
      <c r="Y39" s="57">
        <f>SUM(V39:X39)</f>
        <v>0</v>
      </c>
      <c r="Z39" s="57">
        <f>'[1]bevételi tábla 4.sz.'!AJ36</f>
        <v>0</v>
      </c>
      <c r="AA39" s="57">
        <f>'[1]bevételi tábla 4.sz.'!AK36</f>
        <v>0</v>
      </c>
      <c r="AB39" s="57">
        <f>'[1]bevételi tábla 4.sz.'!AL36</f>
        <v>0</v>
      </c>
      <c r="AC39" s="58">
        <f>SUM(Z39:AB39)</f>
        <v>0</v>
      </c>
      <c r="AD39" s="57">
        <f>'[1]bevételi tábla 4.sz.'!AN36</f>
        <v>0</v>
      </c>
      <c r="AE39" s="57">
        <f>'[1]bevételi tábla 4.sz.'!AO36</f>
        <v>0</v>
      </c>
      <c r="AF39" s="57">
        <f>'[1]bevételi tábla 4.sz.'!AP36</f>
        <v>0</v>
      </c>
      <c r="AG39" s="58">
        <f>SUM(AD39:AF39)</f>
        <v>0</v>
      </c>
      <c r="AH39" s="57">
        <f>'[1]bevételi tábla 4.sz.'!DX36</f>
        <v>90000</v>
      </c>
      <c r="AI39" s="57">
        <f>'[1]bevételi tábla 4.sz.'!DY36</f>
        <v>0</v>
      </c>
      <c r="AJ39" s="57">
        <f>'[1]bevételi tábla 4.sz.'!DZ36</f>
        <v>0</v>
      </c>
      <c r="AK39" s="58">
        <f t="shared" si="32"/>
        <v>90000</v>
      </c>
      <c r="AL39" s="57">
        <f>'[1]bevételi tábla 4.sz.'!EB36</f>
        <v>0</v>
      </c>
      <c r="AM39" s="57">
        <f>'[1]bevételi tábla 4.sz.'!EC36</f>
        <v>0</v>
      </c>
      <c r="AN39" s="57">
        <f>'[1]bevételi tábla 4.sz.'!ED36</f>
        <v>0</v>
      </c>
      <c r="AO39" s="58">
        <f t="shared" si="33"/>
        <v>0</v>
      </c>
      <c r="AP39" s="57">
        <f>'[1]bevételi tábla 4.sz.'!EF36</f>
        <v>0</v>
      </c>
      <c r="AQ39" s="57">
        <f>'[1]bevételi tábla 4.sz.'!EG36</f>
        <v>0</v>
      </c>
      <c r="AR39" s="57">
        <f>'[1]bevételi tábla 4.sz.'!EH36</f>
        <v>0</v>
      </c>
      <c r="AS39" s="58">
        <f t="shared" si="34"/>
        <v>0</v>
      </c>
      <c r="AT39" s="37">
        <f t="shared" si="5"/>
        <v>90000</v>
      </c>
      <c r="AU39" s="37">
        <f t="shared" si="6"/>
        <v>0</v>
      </c>
      <c r="AV39" s="49">
        <f t="shared" si="7"/>
        <v>180000</v>
      </c>
      <c r="AW39" s="38">
        <f t="shared" si="8"/>
        <v>90000</v>
      </c>
      <c r="AX39" s="49">
        <f t="shared" si="8"/>
        <v>0</v>
      </c>
      <c r="AY39" s="49">
        <f t="shared" si="9"/>
        <v>0</v>
      </c>
      <c r="AZ39" s="49">
        <f t="shared" si="2"/>
        <v>0</v>
      </c>
      <c r="BA39" s="39">
        <f t="shared" si="35"/>
        <v>0</v>
      </c>
      <c r="BB39" s="49">
        <f t="shared" si="35"/>
        <v>0</v>
      </c>
      <c r="BC39" s="49">
        <f t="shared" si="11"/>
        <v>180000</v>
      </c>
      <c r="BD39" s="49">
        <f t="shared" si="3"/>
        <v>360000</v>
      </c>
      <c r="BE39" s="39">
        <f t="shared" si="12"/>
        <v>0</v>
      </c>
      <c r="BF39" s="60"/>
      <c r="BG39" s="60"/>
    </row>
    <row r="40" spans="1:59">
      <c r="A40" s="71"/>
      <c r="B40" s="65"/>
      <c r="C40" s="65"/>
      <c r="D40" s="52"/>
      <c r="E40" s="65"/>
      <c r="F40" s="65" t="s">
        <v>49</v>
      </c>
      <c r="G40" s="68" t="s">
        <v>75</v>
      </c>
      <c r="H40" s="69"/>
      <c r="I40" s="42" t="s">
        <v>73</v>
      </c>
      <c r="J40" s="57">
        <f>'[1]bevételi tábla 4.sz.'!T37</f>
        <v>0</v>
      </c>
      <c r="K40" s="57">
        <f>'[1]bevételi tábla 4.sz.'!U37</f>
        <v>0</v>
      </c>
      <c r="L40" s="57">
        <f>'[1]bevételi tábla 4.sz.'!V37</f>
        <v>0</v>
      </c>
      <c r="M40" s="70">
        <f>SUM(J40:L40)</f>
        <v>0</v>
      </c>
      <c r="N40" s="57">
        <f>'[1]bevételi tábla 4.sz.'!X37</f>
        <v>0</v>
      </c>
      <c r="O40" s="57">
        <f>'[1]bevételi tábla 4.sz.'!Y37</f>
        <v>0</v>
      </c>
      <c r="P40" s="57">
        <f>'[1]bevételi tábla 4.sz.'!Z37</f>
        <v>0</v>
      </c>
      <c r="Q40" s="70">
        <f>SUM(N40:P40)</f>
        <v>0</v>
      </c>
      <c r="R40" s="57">
        <f>'[1]bevételi tábla 4.sz.'!AB37</f>
        <v>0</v>
      </c>
      <c r="S40" s="57">
        <f>'[1]bevételi tábla 4.sz.'!AC37</f>
        <v>0</v>
      </c>
      <c r="T40" s="57">
        <f>'[1]bevételi tábla 4.sz.'!AD37</f>
        <v>0</v>
      </c>
      <c r="U40" s="70">
        <f>SUM(R40:T40)</f>
        <v>0</v>
      </c>
      <c r="V40" s="57">
        <f>'[1]bevételi tábla 4.sz.'!AF37</f>
        <v>0</v>
      </c>
      <c r="W40" s="57">
        <f>'[1]bevételi tábla 4.sz.'!AG37</f>
        <v>0</v>
      </c>
      <c r="X40" s="57">
        <f>'[1]bevételi tábla 4.sz.'!AH37</f>
        <v>0</v>
      </c>
      <c r="Y40" s="57">
        <f>SUM(V40:X40)</f>
        <v>0</v>
      </c>
      <c r="Z40" s="57">
        <f>'[1]bevételi tábla 4.sz.'!AJ37</f>
        <v>0</v>
      </c>
      <c r="AA40" s="57">
        <f>'[1]bevételi tábla 4.sz.'!AK37</f>
        <v>0</v>
      </c>
      <c r="AB40" s="57">
        <f>'[1]bevételi tábla 4.sz.'!AL37</f>
        <v>0</v>
      </c>
      <c r="AC40" s="58">
        <f>SUM(Z40:AB40)</f>
        <v>0</v>
      </c>
      <c r="AD40" s="57">
        <f>'[1]bevételi tábla 4.sz.'!AN37</f>
        <v>0</v>
      </c>
      <c r="AE40" s="57">
        <f>'[1]bevételi tábla 4.sz.'!AO37</f>
        <v>0</v>
      </c>
      <c r="AF40" s="57">
        <f>'[1]bevételi tábla 4.sz.'!AP37</f>
        <v>0</v>
      </c>
      <c r="AG40" s="58">
        <f>SUM(AD40:AF40)</f>
        <v>0</v>
      </c>
      <c r="AH40" s="57">
        <f>'[1]bevételi tábla 4.sz.'!DX37</f>
        <v>0</v>
      </c>
      <c r="AI40" s="57">
        <f>'[1]bevételi tábla 4.sz.'!DY37</f>
        <v>0</v>
      </c>
      <c r="AJ40" s="57">
        <f>'[1]bevételi tábla 4.sz.'!DZ37</f>
        <v>0</v>
      </c>
      <c r="AK40" s="58">
        <f t="shared" si="32"/>
        <v>0</v>
      </c>
      <c r="AL40" s="57">
        <f>'[1]bevételi tábla 4.sz.'!EB37</f>
        <v>0</v>
      </c>
      <c r="AM40" s="57">
        <f>'[1]bevételi tábla 4.sz.'!EC37</f>
        <v>0</v>
      </c>
      <c r="AN40" s="57">
        <f>'[1]bevételi tábla 4.sz.'!ED37</f>
        <v>0</v>
      </c>
      <c r="AO40" s="58">
        <f t="shared" si="33"/>
        <v>0</v>
      </c>
      <c r="AP40" s="57">
        <f>'[1]bevételi tábla 4.sz.'!EF37</f>
        <v>0</v>
      </c>
      <c r="AQ40" s="57">
        <f>'[1]bevételi tábla 4.sz.'!EG37</f>
        <v>0</v>
      </c>
      <c r="AR40" s="57">
        <f>'[1]bevételi tábla 4.sz.'!EH37</f>
        <v>0</v>
      </c>
      <c r="AS40" s="58">
        <f t="shared" si="34"/>
        <v>0</v>
      </c>
      <c r="AT40" s="37">
        <f t="shared" si="5"/>
        <v>0</v>
      </c>
      <c r="AU40" s="37">
        <f t="shared" si="6"/>
        <v>0</v>
      </c>
      <c r="AV40" s="49">
        <f t="shared" si="7"/>
        <v>0</v>
      </c>
      <c r="AW40" s="38">
        <f t="shared" si="8"/>
        <v>0</v>
      </c>
      <c r="AX40" s="49">
        <f t="shared" si="8"/>
        <v>0</v>
      </c>
      <c r="AY40" s="49">
        <f t="shared" si="9"/>
        <v>0</v>
      </c>
      <c r="AZ40" s="49">
        <f t="shared" si="2"/>
        <v>0</v>
      </c>
      <c r="BA40" s="39">
        <f t="shared" si="35"/>
        <v>0</v>
      </c>
      <c r="BB40" s="49">
        <f t="shared" si="35"/>
        <v>0</v>
      </c>
      <c r="BC40" s="49">
        <f t="shared" si="11"/>
        <v>0</v>
      </c>
      <c r="BD40" s="49">
        <f t="shared" si="3"/>
        <v>0</v>
      </c>
      <c r="BE40" s="39">
        <f t="shared" si="12"/>
        <v>0</v>
      </c>
      <c r="BF40" s="60"/>
      <c r="BG40" s="60"/>
    </row>
    <row r="41" spans="1:59">
      <c r="A41" s="71"/>
      <c r="B41" s="65"/>
      <c r="C41" s="65"/>
      <c r="D41" s="65"/>
      <c r="E41" s="65"/>
      <c r="F41" s="65" t="s">
        <v>49</v>
      </c>
      <c r="G41" s="68" t="s">
        <v>76</v>
      </c>
      <c r="H41" s="69"/>
      <c r="I41" s="42" t="s">
        <v>73</v>
      </c>
      <c r="J41" s="57">
        <f>'[1]bevételi tábla 4.sz.'!T38</f>
        <v>0</v>
      </c>
      <c r="K41" s="57">
        <f>'[1]bevételi tábla 4.sz.'!U38</f>
        <v>0</v>
      </c>
      <c r="L41" s="57">
        <f>'[1]bevételi tábla 4.sz.'!V38</f>
        <v>0</v>
      </c>
      <c r="M41" s="70">
        <f>SUM(J41:L41)</f>
        <v>0</v>
      </c>
      <c r="N41" s="57">
        <f>'[1]bevételi tábla 4.sz.'!X38</f>
        <v>0</v>
      </c>
      <c r="O41" s="57">
        <f>'[1]bevételi tábla 4.sz.'!Y38</f>
        <v>0</v>
      </c>
      <c r="P41" s="57">
        <f>'[1]bevételi tábla 4.sz.'!Z38</f>
        <v>0</v>
      </c>
      <c r="Q41" s="70">
        <f>SUM(N41:P41)</f>
        <v>0</v>
      </c>
      <c r="R41" s="57">
        <f>'[1]bevételi tábla 4.sz.'!AB38</f>
        <v>0</v>
      </c>
      <c r="S41" s="57">
        <f>'[1]bevételi tábla 4.sz.'!AC38</f>
        <v>0</v>
      </c>
      <c r="T41" s="57">
        <f>'[1]bevételi tábla 4.sz.'!AD38</f>
        <v>0</v>
      </c>
      <c r="U41" s="70">
        <f>SUM(R41:T41)</f>
        <v>0</v>
      </c>
      <c r="V41" s="57">
        <f>'[1]bevételi tábla 4.sz.'!AF38</f>
        <v>0</v>
      </c>
      <c r="W41" s="57">
        <f>'[1]bevételi tábla 4.sz.'!AG38</f>
        <v>0</v>
      </c>
      <c r="X41" s="57">
        <f>'[1]bevételi tábla 4.sz.'!AH38</f>
        <v>0</v>
      </c>
      <c r="Y41" s="57">
        <f>SUM(V41:X41)</f>
        <v>0</v>
      </c>
      <c r="Z41" s="57">
        <f>'[1]bevételi tábla 4.sz.'!AJ38</f>
        <v>0</v>
      </c>
      <c r="AA41" s="57">
        <f>'[1]bevételi tábla 4.sz.'!AK38</f>
        <v>0</v>
      </c>
      <c r="AB41" s="57">
        <f>'[1]bevételi tábla 4.sz.'!AL38</f>
        <v>0</v>
      </c>
      <c r="AC41" s="58">
        <f>SUM(Z41:AB41)</f>
        <v>0</v>
      </c>
      <c r="AD41" s="57">
        <f>'[1]bevételi tábla 4.sz.'!AN38</f>
        <v>0</v>
      </c>
      <c r="AE41" s="57">
        <f>'[1]bevételi tábla 4.sz.'!AO38</f>
        <v>0</v>
      </c>
      <c r="AF41" s="57">
        <f>'[1]bevételi tábla 4.sz.'!AP38</f>
        <v>0</v>
      </c>
      <c r="AG41" s="58">
        <f>SUM(AD41:AF41)</f>
        <v>0</v>
      </c>
      <c r="AH41" s="57">
        <f>'[1]bevételi tábla 4.sz.'!DX38</f>
        <v>0</v>
      </c>
      <c r="AI41" s="57">
        <f>'[1]bevételi tábla 4.sz.'!DY38</f>
        <v>0</v>
      </c>
      <c r="AJ41" s="57">
        <f>'[1]bevételi tábla 4.sz.'!DZ38</f>
        <v>0</v>
      </c>
      <c r="AK41" s="58">
        <f t="shared" si="32"/>
        <v>0</v>
      </c>
      <c r="AL41" s="57">
        <f>'[1]bevételi tábla 4.sz.'!EB38</f>
        <v>0</v>
      </c>
      <c r="AM41" s="57">
        <f>'[1]bevételi tábla 4.sz.'!EC38</f>
        <v>0</v>
      </c>
      <c r="AN41" s="57">
        <f>'[1]bevételi tábla 4.sz.'!ED38</f>
        <v>0</v>
      </c>
      <c r="AO41" s="58">
        <f t="shared" si="33"/>
        <v>0</v>
      </c>
      <c r="AP41" s="57">
        <f>'[1]bevételi tábla 4.sz.'!EF38</f>
        <v>0</v>
      </c>
      <c r="AQ41" s="57">
        <f>'[1]bevételi tábla 4.sz.'!EG38</f>
        <v>0</v>
      </c>
      <c r="AR41" s="57">
        <f>'[1]bevételi tábla 4.sz.'!EH38</f>
        <v>0</v>
      </c>
      <c r="AS41" s="58">
        <f t="shared" si="34"/>
        <v>0</v>
      </c>
      <c r="AT41" s="37">
        <f t="shared" si="5"/>
        <v>0</v>
      </c>
      <c r="AU41" s="37">
        <f t="shared" si="6"/>
        <v>0</v>
      </c>
      <c r="AV41" s="49">
        <f t="shared" si="7"/>
        <v>0</v>
      </c>
      <c r="AW41" s="38">
        <f t="shared" si="8"/>
        <v>0</v>
      </c>
      <c r="AX41" s="49">
        <f t="shared" si="8"/>
        <v>0</v>
      </c>
      <c r="AY41" s="49">
        <f t="shared" si="9"/>
        <v>0</v>
      </c>
      <c r="AZ41" s="49">
        <f t="shared" si="2"/>
        <v>0</v>
      </c>
      <c r="BA41" s="39">
        <f t="shared" si="35"/>
        <v>0</v>
      </c>
      <c r="BB41" s="49">
        <f t="shared" si="35"/>
        <v>0</v>
      </c>
      <c r="BC41" s="49">
        <f t="shared" si="11"/>
        <v>0</v>
      </c>
      <c r="BD41" s="49">
        <f t="shared" si="3"/>
        <v>0</v>
      </c>
      <c r="BE41" s="39">
        <f t="shared" si="12"/>
        <v>0</v>
      </c>
      <c r="BF41" s="60"/>
      <c r="BG41" s="60"/>
    </row>
    <row r="42" spans="1:59">
      <c r="A42" s="71"/>
      <c r="B42" s="65"/>
      <c r="C42" s="65"/>
      <c r="D42" s="65"/>
      <c r="E42" s="65"/>
      <c r="F42" s="65" t="s">
        <v>49</v>
      </c>
      <c r="G42" s="72" t="s">
        <v>77</v>
      </c>
      <c r="H42" s="72"/>
      <c r="I42" s="42" t="s">
        <v>73</v>
      </c>
      <c r="J42" s="57">
        <f>'[1]bevételi tábla 4.sz.'!T39</f>
        <v>0</v>
      </c>
      <c r="K42" s="57">
        <f>'[1]bevételi tábla 4.sz.'!U39</f>
        <v>0</v>
      </c>
      <c r="L42" s="57">
        <f>'[1]bevételi tábla 4.sz.'!V39</f>
        <v>0</v>
      </c>
      <c r="M42" s="70">
        <f>SUM(J42:L42)</f>
        <v>0</v>
      </c>
      <c r="N42" s="57">
        <f>'[1]bevételi tábla 4.sz.'!X39</f>
        <v>0</v>
      </c>
      <c r="O42" s="57">
        <f>'[1]bevételi tábla 4.sz.'!Y39</f>
        <v>0</v>
      </c>
      <c r="P42" s="57">
        <f>'[1]bevételi tábla 4.sz.'!Z39</f>
        <v>0</v>
      </c>
      <c r="Q42" s="70">
        <f>SUM(N42:P42)</f>
        <v>0</v>
      </c>
      <c r="R42" s="57">
        <f>'[1]bevételi tábla 4.sz.'!AB39</f>
        <v>0</v>
      </c>
      <c r="S42" s="57">
        <f>'[1]bevételi tábla 4.sz.'!AC39</f>
        <v>0</v>
      </c>
      <c r="T42" s="57">
        <f>'[1]bevételi tábla 4.sz.'!AD39</f>
        <v>0</v>
      </c>
      <c r="U42" s="70">
        <f>SUM(R42:T42)</f>
        <v>0</v>
      </c>
      <c r="V42" s="57">
        <f>'[1]bevételi tábla 4.sz.'!AF39</f>
        <v>0</v>
      </c>
      <c r="W42" s="57">
        <f>'[1]bevételi tábla 4.sz.'!AG39</f>
        <v>0</v>
      </c>
      <c r="X42" s="57">
        <f>'[1]bevételi tábla 4.sz.'!AH39</f>
        <v>0</v>
      </c>
      <c r="Y42" s="57">
        <f>SUM(V42:X42)</f>
        <v>0</v>
      </c>
      <c r="Z42" s="57">
        <f>'[1]bevételi tábla 4.sz.'!AJ39</f>
        <v>0</v>
      </c>
      <c r="AA42" s="57">
        <f>'[1]bevételi tábla 4.sz.'!AK39</f>
        <v>0</v>
      </c>
      <c r="AB42" s="57">
        <f>'[1]bevételi tábla 4.sz.'!AL39</f>
        <v>0</v>
      </c>
      <c r="AC42" s="58">
        <f>SUM(Z42:AB42)</f>
        <v>0</v>
      </c>
      <c r="AD42" s="57">
        <f>'[1]bevételi tábla 4.sz.'!AN39</f>
        <v>0</v>
      </c>
      <c r="AE42" s="57">
        <f>'[1]bevételi tábla 4.sz.'!AO39</f>
        <v>0</v>
      </c>
      <c r="AF42" s="57">
        <f>'[1]bevételi tábla 4.sz.'!AP39</f>
        <v>0</v>
      </c>
      <c r="AG42" s="58">
        <f>SUM(AD42:AF42)</f>
        <v>0</v>
      </c>
      <c r="AH42" s="57">
        <f>'[1]bevételi tábla 4.sz.'!DX39</f>
        <v>2500</v>
      </c>
      <c r="AI42" s="57">
        <f>'[1]bevételi tábla 4.sz.'!DY39</f>
        <v>0</v>
      </c>
      <c r="AJ42" s="57">
        <f>'[1]bevételi tábla 4.sz.'!DZ39</f>
        <v>0</v>
      </c>
      <c r="AK42" s="58">
        <f t="shared" si="32"/>
        <v>2500</v>
      </c>
      <c r="AL42" s="57">
        <f>'[1]bevételi tábla 4.sz.'!EB39</f>
        <v>0</v>
      </c>
      <c r="AM42" s="57">
        <f>'[1]bevételi tábla 4.sz.'!EC39</f>
        <v>0</v>
      </c>
      <c r="AN42" s="57">
        <f>'[1]bevételi tábla 4.sz.'!ED39</f>
        <v>0</v>
      </c>
      <c r="AO42" s="58">
        <f t="shared" si="33"/>
        <v>0</v>
      </c>
      <c r="AP42" s="57">
        <f>'[1]bevételi tábla 4.sz.'!EF39</f>
        <v>0</v>
      </c>
      <c r="AQ42" s="57">
        <f>'[1]bevételi tábla 4.sz.'!EG39</f>
        <v>0</v>
      </c>
      <c r="AR42" s="57">
        <f>'[1]bevételi tábla 4.sz.'!EH39</f>
        <v>0</v>
      </c>
      <c r="AS42" s="58">
        <f t="shared" si="34"/>
        <v>0</v>
      </c>
      <c r="AT42" s="37">
        <f t="shared" si="5"/>
        <v>2500</v>
      </c>
      <c r="AU42" s="37">
        <f t="shared" si="6"/>
        <v>0</v>
      </c>
      <c r="AV42" s="49">
        <f t="shared" si="7"/>
        <v>5000</v>
      </c>
      <c r="AW42" s="38">
        <f t="shared" si="8"/>
        <v>2500</v>
      </c>
      <c r="AX42" s="49">
        <f t="shared" si="8"/>
        <v>0</v>
      </c>
      <c r="AY42" s="49">
        <f t="shared" si="9"/>
        <v>0</v>
      </c>
      <c r="AZ42" s="49">
        <f t="shared" si="2"/>
        <v>0</v>
      </c>
      <c r="BA42" s="39">
        <f t="shared" si="35"/>
        <v>0</v>
      </c>
      <c r="BB42" s="49">
        <f t="shared" si="35"/>
        <v>0</v>
      </c>
      <c r="BC42" s="49">
        <f t="shared" si="11"/>
        <v>5000</v>
      </c>
      <c r="BD42" s="49">
        <f t="shared" si="3"/>
        <v>10000</v>
      </c>
      <c r="BE42" s="39">
        <f t="shared" si="12"/>
        <v>0</v>
      </c>
      <c r="BF42" s="60"/>
      <c r="BG42" s="60"/>
    </row>
    <row r="43" spans="1:59">
      <c r="A43" s="71"/>
      <c r="B43" s="65"/>
      <c r="C43" s="65"/>
      <c r="D43" s="65"/>
      <c r="E43" s="65"/>
      <c r="F43" s="65" t="s">
        <v>49</v>
      </c>
      <c r="G43" s="72" t="s">
        <v>78</v>
      </c>
      <c r="H43" s="72"/>
      <c r="I43" s="42" t="s">
        <v>73</v>
      </c>
      <c r="J43" s="57">
        <f>'[1]bevételi tábla 4.sz.'!T40</f>
        <v>0</v>
      </c>
      <c r="K43" s="57">
        <f>'[1]bevételi tábla 4.sz.'!U40</f>
        <v>0</v>
      </c>
      <c r="L43" s="57">
        <f>'[1]bevételi tábla 4.sz.'!V40</f>
        <v>0</v>
      </c>
      <c r="M43" s="70">
        <f>SUM(J43:L43)</f>
        <v>0</v>
      </c>
      <c r="N43" s="57">
        <f>'[1]bevételi tábla 4.sz.'!X40</f>
        <v>0</v>
      </c>
      <c r="O43" s="57">
        <f>'[1]bevételi tábla 4.sz.'!Y40</f>
        <v>0</v>
      </c>
      <c r="P43" s="57">
        <f>'[1]bevételi tábla 4.sz.'!Z40</f>
        <v>0</v>
      </c>
      <c r="Q43" s="70">
        <f>SUM(N43:P43)</f>
        <v>0</v>
      </c>
      <c r="R43" s="57">
        <f>'[1]bevételi tábla 4.sz.'!AB40</f>
        <v>0</v>
      </c>
      <c r="S43" s="57">
        <f>'[1]bevételi tábla 4.sz.'!AC40</f>
        <v>0</v>
      </c>
      <c r="T43" s="57">
        <f>'[1]bevételi tábla 4.sz.'!AD40</f>
        <v>0</v>
      </c>
      <c r="U43" s="70">
        <f>SUM(R43:T43)</f>
        <v>0</v>
      </c>
      <c r="V43" s="57">
        <f>'[1]bevételi tábla 4.sz.'!AF40</f>
        <v>0</v>
      </c>
      <c r="W43" s="57">
        <f>'[1]bevételi tábla 4.sz.'!AG40</f>
        <v>0</v>
      </c>
      <c r="X43" s="57">
        <f>'[1]bevételi tábla 4.sz.'!AH40</f>
        <v>0</v>
      </c>
      <c r="Y43" s="57">
        <f>SUM(V43:X43)</f>
        <v>0</v>
      </c>
      <c r="Z43" s="57">
        <f>'[1]bevételi tábla 4.sz.'!AJ40</f>
        <v>0</v>
      </c>
      <c r="AA43" s="57">
        <f>'[1]bevételi tábla 4.sz.'!AK40</f>
        <v>0</v>
      </c>
      <c r="AB43" s="57">
        <f>'[1]bevételi tábla 4.sz.'!AL40</f>
        <v>0</v>
      </c>
      <c r="AC43" s="58">
        <f>SUM(Z43:AB43)</f>
        <v>0</v>
      </c>
      <c r="AD43" s="57">
        <f>'[1]bevételi tábla 4.sz.'!AN40</f>
        <v>0</v>
      </c>
      <c r="AE43" s="57">
        <f>'[1]bevételi tábla 4.sz.'!AO40</f>
        <v>0</v>
      </c>
      <c r="AF43" s="57">
        <f>'[1]bevételi tábla 4.sz.'!AP40</f>
        <v>0</v>
      </c>
      <c r="AG43" s="58">
        <f>SUM(AD43:AF43)</f>
        <v>0</v>
      </c>
      <c r="AH43" s="57">
        <f>'[1]bevételi tábla 4.sz.'!DX40</f>
        <v>0</v>
      </c>
      <c r="AI43" s="57">
        <f>'[1]bevételi tábla 4.sz.'!DY40</f>
        <v>0</v>
      </c>
      <c r="AJ43" s="57">
        <f>'[1]bevételi tábla 4.sz.'!DZ40</f>
        <v>0</v>
      </c>
      <c r="AK43" s="58">
        <f t="shared" si="32"/>
        <v>0</v>
      </c>
      <c r="AL43" s="57">
        <f>'[1]bevételi tábla 4.sz.'!EB40</f>
        <v>0</v>
      </c>
      <c r="AM43" s="57">
        <f>'[1]bevételi tábla 4.sz.'!EC40</f>
        <v>0</v>
      </c>
      <c r="AN43" s="57">
        <f>'[1]bevételi tábla 4.sz.'!ED40</f>
        <v>0</v>
      </c>
      <c r="AO43" s="58">
        <f t="shared" si="33"/>
        <v>0</v>
      </c>
      <c r="AP43" s="57">
        <f>'[1]bevételi tábla 4.sz.'!EF40</f>
        <v>0</v>
      </c>
      <c r="AQ43" s="57">
        <f>'[1]bevételi tábla 4.sz.'!EG40</f>
        <v>0</v>
      </c>
      <c r="AR43" s="57">
        <f>'[1]bevételi tábla 4.sz.'!EH40</f>
        <v>0</v>
      </c>
      <c r="AS43" s="58">
        <f t="shared" si="34"/>
        <v>0</v>
      </c>
      <c r="AT43" s="37">
        <f t="shared" si="5"/>
        <v>0</v>
      </c>
      <c r="AU43" s="37">
        <f t="shared" si="6"/>
        <v>0</v>
      </c>
      <c r="AV43" s="49">
        <f t="shared" si="7"/>
        <v>0</v>
      </c>
      <c r="AW43" s="38">
        <f t="shared" si="8"/>
        <v>0</v>
      </c>
      <c r="AX43" s="49">
        <f t="shared" si="8"/>
        <v>0</v>
      </c>
      <c r="AY43" s="49">
        <f t="shared" si="9"/>
        <v>0</v>
      </c>
      <c r="AZ43" s="49">
        <f t="shared" si="2"/>
        <v>0</v>
      </c>
      <c r="BA43" s="39">
        <f t="shared" si="35"/>
        <v>0</v>
      </c>
      <c r="BB43" s="49">
        <f t="shared" si="35"/>
        <v>0</v>
      </c>
      <c r="BC43" s="49">
        <f t="shared" si="11"/>
        <v>0</v>
      </c>
      <c r="BD43" s="49">
        <f t="shared" si="3"/>
        <v>0</v>
      </c>
      <c r="BE43" s="39">
        <f t="shared" si="12"/>
        <v>0</v>
      </c>
      <c r="BF43" s="60"/>
      <c r="BG43" s="60"/>
    </row>
    <row r="44" spans="1:59">
      <c r="A44" s="71"/>
      <c r="B44" s="42"/>
      <c r="C44" s="43">
        <v>3</v>
      </c>
      <c r="D44" s="44" t="s">
        <v>79</v>
      </c>
      <c r="E44" s="43"/>
      <c r="F44" s="43"/>
      <c r="G44" s="43"/>
      <c r="H44" s="43"/>
      <c r="I44" s="75" t="s">
        <v>80</v>
      </c>
      <c r="J44" s="46">
        <f t="shared" ref="J44:AS44" si="37">J45+J46+J47+J48+J52+J53+J54+J55+J57+J59</f>
        <v>1700</v>
      </c>
      <c r="K44" s="46">
        <f t="shared" si="37"/>
        <v>0</v>
      </c>
      <c r="L44" s="46">
        <f t="shared" si="37"/>
        <v>0</v>
      </c>
      <c r="M44" s="47">
        <f t="shared" si="37"/>
        <v>1700</v>
      </c>
      <c r="N44" s="46">
        <f t="shared" si="37"/>
        <v>1000</v>
      </c>
      <c r="O44" s="46">
        <f t="shared" si="37"/>
        <v>0</v>
      </c>
      <c r="P44" s="46">
        <f t="shared" si="37"/>
        <v>1300</v>
      </c>
      <c r="Q44" s="47">
        <f t="shared" si="37"/>
        <v>2300</v>
      </c>
      <c r="R44" s="46">
        <f t="shared" si="37"/>
        <v>1741</v>
      </c>
      <c r="S44" s="46">
        <f t="shared" si="37"/>
        <v>2400</v>
      </c>
      <c r="T44" s="46">
        <f t="shared" si="37"/>
        <v>0</v>
      </c>
      <c r="U44" s="47">
        <f t="shared" si="37"/>
        <v>4141</v>
      </c>
      <c r="V44" s="46">
        <f t="shared" si="37"/>
        <v>8200</v>
      </c>
      <c r="W44" s="46">
        <f t="shared" si="37"/>
        <v>0</v>
      </c>
      <c r="X44" s="46">
        <f t="shared" si="37"/>
        <v>0</v>
      </c>
      <c r="Y44" s="46">
        <f t="shared" si="37"/>
        <v>8200</v>
      </c>
      <c r="Z44" s="46">
        <f t="shared" si="37"/>
        <v>4100</v>
      </c>
      <c r="AA44" s="46">
        <f t="shared" si="37"/>
        <v>0</v>
      </c>
      <c r="AB44" s="46">
        <f t="shared" si="37"/>
        <v>0</v>
      </c>
      <c r="AC44" s="47">
        <f t="shared" si="37"/>
        <v>4100</v>
      </c>
      <c r="AD44" s="46">
        <f t="shared" si="37"/>
        <v>4014</v>
      </c>
      <c r="AE44" s="46">
        <f t="shared" si="37"/>
        <v>0</v>
      </c>
      <c r="AF44" s="46">
        <f t="shared" si="37"/>
        <v>0</v>
      </c>
      <c r="AG44" s="47">
        <f t="shared" si="37"/>
        <v>4014</v>
      </c>
      <c r="AH44" s="46">
        <f t="shared" si="37"/>
        <v>150294</v>
      </c>
      <c r="AI44" s="46">
        <f t="shared" si="37"/>
        <v>9736</v>
      </c>
      <c r="AJ44" s="46">
        <f t="shared" si="37"/>
        <v>0</v>
      </c>
      <c r="AK44" s="46">
        <f t="shared" si="37"/>
        <v>160030</v>
      </c>
      <c r="AL44" s="46">
        <f t="shared" si="37"/>
        <v>137967</v>
      </c>
      <c r="AM44" s="46">
        <f t="shared" si="37"/>
        <v>4400</v>
      </c>
      <c r="AN44" s="46">
        <f t="shared" si="37"/>
        <v>0</v>
      </c>
      <c r="AO44" s="47">
        <f t="shared" si="37"/>
        <v>142367</v>
      </c>
      <c r="AP44" s="46">
        <f t="shared" si="37"/>
        <v>130613</v>
      </c>
      <c r="AQ44" s="46">
        <f t="shared" si="37"/>
        <v>44624</v>
      </c>
      <c r="AR44" s="46">
        <f t="shared" si="37"/>
        <v>0</v>
      </c>
      <c r="AS44" s="47">
        <f t="shared" si="37"/>
        <v>175237</v>
      </c>
      <c r="AT44" s="37">
        <f t="shared" si="5"/>
        <v>160194</v>
      </c>
      <c r="AU44" s="37">
        <f t="shared" si="6"/>
        <v>9736</v>
      </c>
      <c r="AV44" s="48">
        <f t="shared" si="7"/>
        <v>326724</v>
      </c>
      <c r="AW44" s="38">
        <f t="shared" si="8"/>
        <v>169930</v>
      </c>
      <c r="AX44" s="49">
        <f t="shared" si="8"/>
        <v>143067</v>
      </c>
      <c r="AY44" s="48">
        <f>O44+AA44+AM44</f>
        <v>4400</v>
      </c>
      <c r="AZ44" s="48">
        <f t="shared" si="2"/>
        <v>313878</v>
      </c>
      <c r="BA44" s="39">
        <f t="shared" si="35"/>
        <v>148767</v>
      </c>
      <c r="BB44" s="49">
        <f t="shared" si="35"/>
        <v>136368</v>
      </c>
      <c r="BC44" s="48">
        <f>S44+AE44+AQ44</f>
        <v>47024</v>
      </c>
      <c r="BD44" s="48">
        <f t="shared" si="3"/>
        <v>640448</v>
      </c>
      <c r="BE44" s="39">
        <f t="shared" si="12"/>
        <v>183392</v>
      </c>
      <c r="BF44" s="50"/>
      <c r="BG44" s="50"/>
    </row>
    <row r="45" spans="1:59">
      <c r="A45" s="71"/>
      <c r="B45" s="52"/>
      <c r="C45" s="52"/>
      <c r="D45" s="53">
        <v>1</v>
      </c>
      <c r="E45" s="52" t="s">
        <v>81</v>
      </c>
      <c r="F45" s="53"/>
      <c r="G45" s="53"/>
      <c r="H45" s="53"/>
      <c r="I45" s="52" t="s">
        <v>82</v>
      </c>
      <c r="J45" s="57">
        <f>'[1]bevételi tábla 4.sz.'!T42</f>
        <v>0</v>
      </c>
      <c r="K45" s="57">
        <f>'[1]bevételi tábla 4.sz.'!U42</f>
        <v>0</v>
      </c>
      <c r="L45" s="57">
        <f>'[1]bevételi tábla 4.sz.'!V42</f>
        <v>0</v>
      </c>
      <c r="M45" s="70">
        <f>SUM(J45:L45)</f>
        <v>0</v>
      </c>
      <c r="N45" s="57">
        <f>'[1]bevételi tábla 4.sz.'!X42</f>
        <v>0</v>
      </c>
      <c r="O45" s="57">
        <f>'[1]bevételi tábla 4.sz.'!Y42</f>
        <v>0</v>
      </c>
      <c r="P45" s="57">
        <f>'[1]bevételi tábla 4.sz.'!Z42</f>
        <v>0</v>
      </c>
      <c r="Q45" s="70">
        <f>SUM(N45:P45)</f>
        <v>0</v>
      </c>
      <c r="R45" s="57">
        <f>'[1]bevételi tábla 4.sz.'!AB42</f>
        <v>0</v>
      </c>
      <c r="S45" s="57">
        <f>'[1]bevételi tábla 4.sz.'!AC42</f>
        <v>0</v>
      </c>
      <c r="T45" s="57">
        <f>'[1]bevételi tábla 4.sz.'!AD42</f>
        <v>0</v>
      </c>
      <c r="U45" s="70">
        <f>SUM(R45:T45)</f>
        <v>0</v>
      </c>
      <c r="V45" s="57">
        <f>'[1]bevételi tábla 4.sz.'!AF42</f>
        <v>0</v>
      </c>
      <c r="W45" s="57">
        <f>'[1]bevételi tábla 4.sz.'!AG42</f>
        <v>0</v>
      </c>
      <c r="X45" s="57">
        <f>'[1]bevételi tábla 4.sz.'!AH42</f>
        <v>0</v>
      </c>
      <c r="Y45" s="57">
        <f t="shared" ref="Y45:Y59" si="38">SUM(V45:X45)</f>
        <v>0</v>
      </c>
      <c r="Z45" s="57">
        <f>'[1]bevételi tábla 4.sz.'!AJ42</f>
        <v>0</v>
      </c>
      <c r="AA45" s="57">
        <f>'[1]bevételi tábla 4.sz.'!AK42</f>
        <v>0</v>
      </c>
      <c r="AB45" s="57">
        <f>'[1]bevételi tábla 4.sz.'!AL42</f>
        <v>0</v>
      </c>
      <c r="AC45" s="58">
        <f t="shared" ref="AC45:AC59" si="39">SUM(Z45:AB45)</f>
        <v>0</v>
      </c>
      <c r="AD45" s="57">
        <v>76</v>
      </c>
      <c r="AE45" s="57">
        <f>'[1]bevételi tábla 4.sz.'!AO42</f>
        <v>0</v>
      </c>
      <c r="AF45" s="57">
        <f>'[1]bevételi tábla 4.sz.'!AP42</f>
        <v>0</v>
      </c>
      <c r="AG45" s="58">
        <f t="shared" ref="AG45:AG59" si="40">SUM(AD45:AF45)</f>
        <v>76</v>
      </c>
      <c r="AH45" s="57">
        <f>'[1]bevételi tábla 4.sz.'!DX42</f>
        <v>0</v>
      </c>
      <c r="AI45" s="57">
        <f>'[1]bevételi tábla 4.sz.'!DY42</f>
        <v>0</v>
      </c>
      <c r="AJ45" s="57">
        <f>'[1]bevételi tábla 4.sz.'!DZ42</f>
        <v>0</v>
      </c>
      <c r="AK45" s="58">
        <f t="shared" ref="AK45:AK59" si="41">SUM(AH45:AJ45)</f>
        <v>0</v>
      </c>
      <c r="AL45" s="57">
        <f>'[1]bevételi tábla 4.sz.'!EB42</f>
        <v>0</v>
      </c>
      <c r="AM45" s="57">
        <f>'[1]bevételi tábla 4.sz.'!EC42</f>
        <v>0</v>
      </c>
      <c r="AN45" s="57">
        <f>'[1]bevételi tábla 4.sz.'!ED42</f>
        <v>0</v>
      </c>
      <c r="AO45" s="58">
        <f t="shared" ref="AO45:AO59" si="42">SUM(AL45:AN45)</f>
        <v>0</v>
      </c>
      <c r="AP45" s="57">
        <v>210</v>
      </c>
      <c r="AQ45" s="57">
        <f>'[1]bevételi tábla 4.sz.'!EG42</f>
        <v>0</v>
      </c>
      <c r="AR45" s="57">
        <f>'[1]bevételi tábla 4.sz.'!EH42</f>
        <v>0</v>
      </c>
      <c r="AS45" s="58">
        <f t="shared" ref="AS45:AS59" si="43">SUM(AP45:AR45)</f>
        <v>210</v>
      </c>
      <c r="AT45" s="37">
        <f t="shared" si="5"/>
        <v>0</v>
      </c>
      <c r="AU45" s="37">
        <f t="shared" si="6"/>
        <v>0</v>
      </c>
      <c r="AV45" s="49">
        <f t="shared" si="7"/>
        <v>0</v>
      </c>
      <c r="AW45" s="38">
        <f t="shared" si="8"/>
        <v>0</v>
      </c>
      <c r="AX45" s="49">
        <f t="shared" si="8"/>
        <v>0</v>
      </c>
      <c r="AY45" s="49">
        <f t="shared" si="9"/>
        <v>0</v>
      </c>
      <c r="AZ45" s="49">
        <f t="shared" si="2"/>
        <v>572</v>
      </c>
      <c r="BA45" s="39">
        <f t="shared" si="35"/>
        <v>0</v>
      </c>
      <c r="BB45" s="49">
        <f t="shared" si="35"/>
        <v>286</v>
      </c>
      <c r="BC45" s="49">
        <f t="shared" ref="BC45:BC64" si="44">SUMIF($J$7:$AK$7,"Kötelező feladatok",AA45:BB45)</f>
        <v>286</v>
      </c>
      <c r="BD45" s="49">
        <f t="shared" si="3"/>
        <v>0</v>
      </c>
      <c r="BE45" s="39">
        <f t="shared" si="12"/>
        <v>286</v>
      </c>
      <c r="BF45" s="60"/>
      <c r="BG45" s="60"/>
    </row>
    <row r="46" spans="1:59">
      <c r="A46" s="71"/>
      <c r="B46" s="52"/>
      <c r="C46" s="52"/>
      <c r="D46" s="53">
        <v>2</v>
      </c>
      <c r="E46" s="52" t="s">
        <v>83</v>
      </c>
      <c r="F46" s="53"/>
      <c r="G46" s="53"/>
      <c r="H46" s="53"/>
      <c r="I46" s="56" t="s">
        <v>84</v>
      </c>
      <c r="J46" s="57">
        <f>'[1]bevételi tábla 4.sz.'!T43</f>
        <v>0</v>
      </c>
      <c r="K46" s="57">
        <f>'[1]bevételi tábla 4.sz.'!U43</f>
        <v>0</v>
      </c>
      <c r="L46" s="57"/>
      <c r="M46" s="70">
        <f t="shared" ref="M46:M59" si="45">SUM(J46:L46)</f>
        <v>0</v>
      </c>
      <c r="N46" s="57">
        <f>'[1]bevételi tábla 4.sz.'!X43</f>
        <v>0</v>
      </c>
      <c r="O46" s="57">
        <f>'[1]bevételi tábla 4.sz.'!Y43</f>
        <v>0</v>
      </c>
      <c r="P46" s="57"/>
      <c r="Q46" s="70">
        <f t="shared" ref="Q46:Q59" si="46">SUM(N46:P46)</f>
        <v>0</v>
      </c>
      <c r="R46" s="57">
        <v>600</v>
      </c>
      <c r="S46" s="57"/>
      <c r="T46" s="57"/>
      <c r="U46" s="70">
        <f t="shared" ref="U46:U59" si="47">SUM(R46:T46)</f>
        <v>600</v>
      </c>
      <c r="V46" s="57">
        <v>4100</v>
      </c>
      <c r="W46" s="57">
        <f>'[1]bevételi tábla 4.sz.'!AG43</f>
        <v>0</v>
      </c>
      <c r="X46" s="57">
        <f>'[1]bevételi tábla 4.sz.'!AH43</f>
        <v>0</v>
      </c>
      <c r="Y46" s="57">
        <f t="shared" si="38"/>
        <v>4100</v>
      </c>
      <c r="Z46" s="57">
        <v>4100</v>
      </c>
      <c r="AA46" s="57">
        <f>'[1]bevételi tábla 4.sz.'!AK43</f>
        <v>0</v>
      </c>
      <c r="AB46" s="57">
        <f>'[1]bevételi tábla 4.sz.'!AL43</f>
        <v>0</v>
      </c>
      <c r="AC46" s="58">
        <f t="shared" si="39"/>
        <v>4100</v>
      </c>
      <c r="AD46" s="57">
        <v>3775</v>
      </c>
      <c r="AE46" s="57">
        <f>'[1]bevételi tábla 4.sz.'!AO43</f>
        <v>0</v>
      </c>
      <c r="AF46" s="57">
        <f>'[1]bevételi tábla 4.sz.'!AP43</f>
        <v>0</v>
      </c>
      <c r="AG46" s="58">
        <f t="shared" si="40"/>
        <v>3775</v>
      </c>
      <c r="AH46" s="57">
        <v>61500</v>
      </c>
      <c r="AI46" s="57">
        <f>'[1]bevételi tábla 4.sz.'!DY43</f>
        <v>0</v>
      </c>
      <c r="AJ46" s="57">
        <f>'[1]bevételi tábla 4.sz.'!DZ43</f>
        <v>0</v>
      </c>
      <c r="AK46" s="58">
        <f t="shared" si="41"/>
        <v>61500</v>
      </c>
      <c r="AL46" s="57">
        <v>61500</v>
      </c>
      <c r="AM46" s="57">
        <f>'[1]bevételi tábla 4.sz.'!EC43</f>
        <v>0</v>
      </c>
      <c r="AN46" s="57">
        <f>'[1]bevételi tábla 4.sz.'!ED43</f>
        <v>0</v>
      </c>
      <c r="AO46" s="58">
        <f t="shared" si="42"/>
        <v>61500</v>
      </c>
      <c r="AP46" s="57">
        <v>47076</v>
      </c>
      <c r="AQ46" s="57">
        <v>39624</v>
      </c>
      <c r="AR46" s="57">
        <f>'[1]bevételi tábla 4.sz.'!EH43</f>
        <v>0</v>
      </c>
      <c r="AS46" s="58">
        <f t="shared" si="43"/>
        <v>86700</v>
      </c>
      <c r="AT46" s="37">
        <f t="shared" si="5"/>
        <v>65600</v>
      </c>
      <c r="AU46" s="37">
        <f t="shared" si="6"/>
        <v>0</v>
      </c>
      <c r="AV46" s="49">
        <f t="shared" si="7"/>
        <v>131200</v>
      </c>
      <c r="AW46" s="38">
        <f t="shared" si="8"/>
        <v>65600</v>
      </c>
      <c r="AX46" s="49">
        <f t="shared" si="8"/>
        <v>65600</v>
      </c>
      <c r="AY46" s="49">
        <f t="shared" si="9"/>
        <v>65600</v>
      </c>
      <c r="AZ46" s="49">
        <f t="shared" si="2"/>
        <v>141326</v>
      </c>
      <c r="BA46" s="39">
        <f t="shared" si="35"/>
        <v>65600</v>
      </c>
      <c r="BB46" s="49">
        <f t="shared" si="35"/>
        <v>51451</v>
      </c>
      <c r="BC46" s="49">
        <f t="shared" si="44"/>
        <v>221675</v>
      </c>
      <c r="BD46" s="49">
        <f t="shared" si="3"/>
        <v>254200</v>
      </c>
      <c r="BE46" s="39">
        <f t="shared" si="12"/>
        <v>91075</v>
      </c>
      <c r="BF46" s="59"/>
      <c r="BG46" s="59"/>
    </row>
    <row r="47" spans="1:59">
      <c r="A47" s="71"/>
      <c r="B47" s="65"/>
      <c r="C47" s="52"/>
      <c r="D47" s="53">
        <v>3</v>
      </c>
      <c r="E47" s="52" t="s">
        <v>85</v>
      </c>
      <c r="F47" s="53"/>
      <c r="G47" s="53"/>
      <c r="H47" s="53"/>
      <c r="I47" s="56" t="s">
        <v>86</v>
      </c>
      <c r="J47" s="57">
        <v>700</v>
      </c>
      <c r="K47" s="57">
        <f>'[1]bevételi tábla 4.sz.'!U44</f>
        <v>0</v>
      </c>
      <c r="L47" s="57">
        <f>'[1]bevételi tábla 4.sz.'!V44</f>
        <v>0</v>
      </c>
      <c r="M47" s="70">
        <f t="shared" si="45"/>
        <v>700</v>
      </c>
      <c r="N47" s="57">
        <v>700</v>
      </c>
      <c r="O47" s="57">
        <f>'[1]bevételi tábla 4.sz.'!Y44</f>
        <v>0</v>
      </c>
      <c r="P47" s="57">
        <f>'[1]bevételi tábla 4.sz.'!Z44</f>
        <v>0</v>
      </c>
      <c r="Q47" s="70">
        <f t="shared" si="46"/>
        <v>700</v>
      </c>
      <c r="R47" s="57">
        <v>1141</v>
      </c>
      <c r="S47" s="57">
        <f>'[1]bevételi tábla 4.sz.'!AC44</f>
        <v>0</v>
      </c>
      <c r="T47" s="57">
        <f>'[1]bevételi tábla 4.sz.'!AD44</f>
        <v>0</v>
      </c>
      <c r="U47" s="70">
        <f t="shared" si="47"/>
        <v>1141</v>
      </c>
      <c r="V47" s="57">
        <f>'[1]bevételi tábla 4.sz.'!AF44</f>
        <v>0</v>
      </c>
      <c r="W47" s="57">
        <f>'[1]bevételi tábla 4.sz.'!AG44</f>
        <v>0</v>
      </c>
      <c r="X47" s="57">
        <f>'[1]bevételi tábla 4.sz.'!AH44</f>
        <v>0</v>
      </c>
      <c r="Y47" s="57">
        <f t="shared" si="38"/>
        <v>0</v>
      </c>
      <c r="Z47" s="57">
        <f>'[1]bevételi tábla 4.sz.'!AJ44</f>
        <v>0</v>
      </c>
      <c r="AA47" s="57">
        <f>'[1]bevételi tábla 4.sz.'!AK44</f>
        <v>0</v>
      </c>
      <c r="AB47" s="57">
        <f>'[1]bevételi tábla 4.sz.'!AL44</f>
        <v>0</v>
      </c>
      <c r="AC47" s="58">
        <f t="shared" si="39"/>
        <v>0</v>
      </c>
      <c r="AD47" s="57">
        <v>162</v>
      </c>
      <c r="AE47" s="57">
        <f>'[1]bevételi tábla 4.sz.'!AO44</f>
        <v>0</v>
      </c>
      <c r="AF47" s="57">
        <f>'[1]bevételi tábla 4.sz.'!AP44</f>
        <v>0</v>
      </c>
      <c r="AG47" s="58">
        <f t="shared" si="40"/>
        <v>162</v>
      </c>
      <c r="AH47" s="57">
        <v>3701</v>
      </c>
      <c r="AI47" s="57">
        <f>'[1]bevételi tábla 4.sz.'!DY44</f>
        <v>0</v>
      </c>
      <c r="AJ47" s="57">
        <f>'[1]bevételi tábla 4.sz.'!DZ44</f>
        <v>0</v>
      </c>
      <c r="AK47" s="58">
        <f t="shared" si="41"/>
        <v>3701</v>
      </c>
      <c r="AL47" s="57">
        <v>3701</v>
      </c>
      <c r="AM47" s="57">
        <f>'[1]bevételi tábla 4.sz.'!EC44</f>
        <v>0</v>
      </c>
      <c r="AN47" s="57">
        <f>'[1]bevételi tábla 4.sz.'!ED44</f>
        <v>0</v>
      </c>
      <c r="AO47" s="58">
        <f t="shared" si="42"/>
        <v>3701</v>
      </c>
      <c r="AP47" s="57">
        <v>3706</v>
      </c>
      <c r="AQ47" s="57">
        <v>3745</v>
      </c>
      <c r="AR47" s="57">
        <f>'[1]bevételi tábla 4.sz.'!EH44</f>
        <v>0</v>
      </c>
      <c r="AS47" s="58">
        <f t="shared" si="43"/>
        <v>7451</v>
      </c>
      <c r="AT47" s="37">
        <f t="shared" si="5"/>
        <v>4401</v>
      </c>
      <c r="AU47" s="37">
        <f t="shared" si="6"/>
        <v>0</v>
      </c>
      <c r="AV47" s="49">
        <f t="shared" si="7"/>
        <v>7402</v>
      </c>
      <c r="AW47" s="38">
        <f t="shared" si="8"/>
        <v>4401</v>
      </c>
      <c r="AX47" s="49">
        <f t="shared" si="8"/>
        <v>4401</v>
      </c>
      <c r="AY47" s="49">
        <f t="shared" si="9"/>
        <v>3701</v>
      </c>
      <c r="AZ47" s="49">
        <f t="shared" si="2"/>
        <v>11481</v>
      </c>
      <c r="BA47" s="39">
        <f t="shared" si="35"/>
        <v>4401</v>
      </c>
      <c r="BB47" s="49">
        <f t="shared" si="35"/>
        <v>5009</v>
      </c>
      <c r="BC47" s="49">
        <f t="shared" si="44"/>
        <v>15015</v>
      </c>
      <c r="BD47" s="49">
        <f t="shared" si="3"/>
        <v>16204</v>
      </c>
      <c r="BE47" s="39">
        <f t="shared" si="12"/>
        <v>8754</v>
      </c>
      <c r="BF47" s="59"/>
      <c r="BG47" s="59"/>
    </row>
    <row r="48" spans="1:59">
      <c r="A48" s="71"/>
      <c r="B48" s="65"/>
      <c r="C48" s="52"/>
      <c r="D48" s="53">
        <v>4</v>
      </c>
      <c r="E48" s="42" t="s">
        <v>87</v>
      </c>
      <c r="F48" s="42"/>
      <c r="G48" s="42"/>
      <c r="H48" s="42"/>
      <c r="I48" s="42" t="s">
        <v>88</v>
      </c>
      <c r="J48" s="57">
        <f>'[1]bevételi tábla 4.sz.'!T45</f>
        <v>1000</v>
      </c>
      <c r="K48" s="57">
        <f>'[1]bevételi tábla 4.sz.'!U45</f>
        <v>0</v>
      </c>
      <c r="L48" s="57">
        <f>'[1]bevételi tábla 4.sz.'!V45</f>
        <v>0</v>
      </c>
      <c r="M48" s="70">
        <f t="shared" si="45"/>
        <v>1000</v>
      </c>
      <c r="N48" s="57">
        <f>'[1]bevételi tábla 4.sz.'!X45</f>
        <v>0</v>
      </c>
      <c r="O48" s="57">
        <f>'[1]bevételi tábla 4.sz.'!Y45</f>
        <v>0</v>
      </c>
      <c r="P48" s="57">
        <f>'[1]bevételi tábla 4.sz.'!Z45</f>
        <v>1300</v>
      </c>
      <c r="Q48" s="70">
        <f t="shared" si="46"/>
        <v>1300</v>
      </c>
      <c r="R48" s="57">
        <f>'[1]bevételi tábla 4.sz.'!AB45</f>
        <v>0</v>
      </c>
      <c r="S48" s="57">
        <f>'[1]bevételi tábla 4.sz.'!AC45</f>
        <v>2400</v>
      </c>
      <c r="T48" s="57">
        <f>'[1]bevételi tábla 4.sz.'!AD45</f>
        <v>0</v>
      </c>
      <c r="U48" s="70">
        <f t="shared" si="47"/>
        <v>2400</v>
      </c>
      <c r="V48" s="57">
        <f>'[1]bevételi tábla 4.sz.'!AF45</f>
        <v>4100</v>
      </c>
      <c r="W48" s="57">
        <f>'[1]bevételi tábla 4.sz.'!AG45</f>
        <v>0</v>
      </c>
      <c r="X48" s="57">
        <f>'[1]bevételi tábla 4.sz.'!AH45</f>
        <v>0</v>
      </c>
      <c r="Y48" s="57">
        <f t="shared" si="38"/>
        <v>4100</v>
      </c>
      <c r="Z48" s="57">
        <f>'[1]bevételi tábla 4.sz.'!AJ45</f>
        <v>0</v>
      </c>
      <c r="AA48" s="57">
        <f>'[1]bevételi tábla 4.sz.'!AK45</f>
        <v>0</v>
      </c>
      <c r="AB48" s="57">
        <f>'[1]bevételi tábla 4.sz.'!AL45</f>
        <v>0</v>
      </c>
      <c r="AC48" s="58">
        <f t="shared" si="39"/>
        <v>0</v>
      </c>
      <c r="AD48" s="57">
        <f>'[1]bevételi tábla 4.sz.'!AN45</f>
        <v>0</v>
      </c>
      <c r="AE48" s="57">
        <f>'[1]bevételi tábla 4.sz.'!AO45</f>
        <v>0</v>
      </c>
      <c r="AF48" s="57">
        <f>'[1]bevételi tábla 4.sz.'!AP45</f>
        <v>0</v>
      </c>
      <c r="AG48" s="58">
        <f t="shared" si="40"/>
        <v>0</v>
      </c>
      <c r="AH48" s="57">
        <v>31431</v>
      </c>
      <c r="AI48" s="57">
        <f>'[1]bevételi tábla 4.sz.'!DY45</f>
        <v>4400</v>
      </c>
      <c r="AJ48" s="57">
        <f>'[1]bevételi tábla 4.sz.'!DZ45</f>
        <v>0</v>
      </c>
      <c r="AK48" s="58">
        <f t="shared" si="41"/>
        <v>35831</v>
      </c>
      <c r="AL48" s="57">
        <f>AL49</f>
        <v>38124</v>
      </c>
      <c r="AM48" s="57">
        <f>'[1]bevételi tábla 4.sz.'!EC45</f>
        <v>0</v>
      </c>
      <c r="AN48" s="57">
        <f>'[1]bevételi tábla 4.sz.'!ED45</f>
        <v>0</v>
      </c>
      <c r="AO48" s="58">
        <f t="shared" si="42"/>
        <v>38124</v>
      </c>
      <c r="AP48" s="57">
        <v>40815</v>
      </c>
      <c r="AQ48" s="57">
        <f>'[1]bevételi tábla 4.sz.'!EG45</f>
        <v>0</v>
      </c>
      <c r="AR48" s="57">
        <f>'[1]bevételi tábla 4.sz.'!EH45</f>
        <v>0</v>
      </c>
      <c r="AS48" s="58">
        <f t="shared" si="43"/>
        <v>40815</v>
      </c>
      <c r="AT48" s="37">
        <f t="shared" si="5"/>
        <v>36531</v>
      </c>
      <c r="AU48" s="37">
        <f t="shared" si="6"/>
        <v>4400</v>
      </c>
      <c r="AV48" s="49">
        <f t="shared" si="7"/>
        <v>75462</v>
      </c>
      <c r="AW48" s="38">
        <f t="shared" si="8"/>
        <v>40931</v>
      </c>
      <c r="AX48" s="49">
        <f t="shared" si="8"/>
        <v>38124</v>
      </c>
      <c r="AY48" s="49">
        <f t="shared" si="9"/>
        <v>42524</v>
      </c>
      <c r="AZ48" s="49">
        <f t="shared" si="2"/>
        <v>81630</v>
      </c>
      <c r="BA48" s="39">
        <f t="shared" si="35"/>
        <v>39424</v>
      </c>
      <c r="BB48" s="49">
        <f t="shared" si="35"/>
        <v>40815</v>
      </c>
      <c r="BC48" s="49">
        <f t="shared" si="44"/>
        <v>116277</v>
      </c>
      <c r="BD48" s="49">
        <f t="shared" si="3"/>
        <v>144724</v>
      </c>
      <c r="BE48" s="39">
        <f t="shared" si="12"/>
        <v>43215</v>
      </c>
      <c r="BF48" s="60"/>
      <c r="BG48" s="60"/>
    </row>
    <row r="49" spans="1:59">
      <c r="A49" s="71"/>
      <c r="B49" s="65"/>
      <c r="C49" s="52"/>
      <c r="D49" s="65"/>
      <c r="E49" s="65"/>
      <c r="F49" s="65" t="s">
        <v>49</v>
      </c>
      <c r="G49" s="72" t="s">
        <v>89</v>
      </c>
      <c r="H49" s="72"/>
      <c r="I49" s="42" t="s">
        <v>88</v>
      </c>
      <c r="J49" s="57">
        <f>'[1]bevételi tábla 4.sz.'!T46</f>
        <v>0</v>
      </c>
      <c r="K49" s="57">
        <f>'[1]bevételi tábla 4.sz.'!U46</f>
        <v>0</v>
      </c>
      <c r="L49" s="57">
        <f>'[1]bevételi tábla 4.sz.'!V46</f>
        <v>0</v>
      </c>
      <c r="M49" s="70">
        <f t="shared" si="45"/>
        <v>0</v>
      </c>
      <c r="N49" s="57">
        <f>'[1]bevételi tábla 4.sz.'!X46</f>
        <v>0</v>
      </c>
      <c r="O49" s="57">
        <f>'[1]bevételi tábla 4.sz.'!Y46</f>
        <v>0</v>
      </c>
      <c r="P49" s="57">
        <f>'[1]bevételi tábla 4.sz.'!Z46</f>
        <v>0</v>
      </c>
      <c r="Q49" s="70">
        <f t="shared" si="46"/>
        <v>0</v>
      </c>
      <c r="R49" s="57">
        <f>'[1]bevételi tábla 4.sz.'!AB46</f>
        <v>0</v>
      </c>
      <c r="S49" s="57">
        <f>'[1]bevételi tábla 4.sz.'!AC46</f>
        <v>0</v>
      </c>
      <c r="T49" s="57">
        <f>'[1]bevételi tábla 4.sz.'!AD46</f>
        <v>0</v>
      </c>
      <c r="U49" s="70">
        <f t="shared" si="47"/>
        <v>0</v>
      </c>
      <c r="V49" s="57">
        <f>'[1]bevételi tábla 4.sz.'!AF46</f>
        <v>0</v>
      </c>
      <c r="W49" s="57">
        <f>'[1]bevételi tábla 4.sz.'!AG46</f>
        <v>0</v>
      </c>
      <c r="X49" s="57">
        <f>'[1]bevételi tábla 4.sz.'!AH46</f>
        <v>0</v>
      </c>
      <c r="Y49" s="57">
        <f t="shared" si="38"/>
        <v>0</v>
      </c>
      <c r="Z49" s="57">
        <f>'[1]bevételi tábla 4.sz.'!AJ46</f>
        <v>0</v>
      </c>
      <c r="AA49" s="57">
        <f>'[1]bevételi tábla 4.sz.'!AK46</f>
        <v>0</v>
      </c>
      <c r="AB49" s="57">
        <f>'[1]bevételi tábla 4.sz.'!AL46</f>
        <v>0</v>
      </c>
      <c r="AC49" s="58">
        <f t="shared" si="39"/>
        <v>0</v>
      </c>
      <c r="AD49" s="57">
        <f>'[1]bevételi tábla 4.sz.'!AN46</f>
        <v>0</v>
      </c>
      <c r="AE49" s="57">
        <f>'[1]bevételi tábla 4.sz.'!AO46</f>
        <v>0</v>
      </c>
      <c r="AF49" s="57">
        <f>'[1]bevételi tábla 4.sz.'!AP46</f>
        <v>0</v>
      </c>
      <c r="AG49" s="58">
        <f t="shared" si="40"/>
        <v>0</v>
      </c>
      <c r="AH49" s="57">
        <v>31431</v>
      </c>
      <c r="AI49" s="57">
        <f>'[1]bevételi tábla 4.sz.'!DY46</f>
        <v>0</v>
      </c>
      <c r="AJ49" s="57">
        <f>'[1]bevételi tábla 4.sz.'!DZ46</f>
        <v>0</v>
      </c>
      <c r="AK49" s="58">
        <f t="shared" si="41"/>
        <v>31431</v>
      </c>
      <c r="AL49" s="57">
        <f>31431+6693</f>
        <v>38124</v>
      </c>
      <c r="AM49" s="57">
        <f>'[1]bevételi tábla 4.sz.'!EC46</f>
        <v>0</v>
      </c>
      <c r="AN49" s="57">
        <f>'[1]bevételi tábla 4.sz.'!ED46</f>
        <v>0</v>
      </c>
      <c r="AO49" s="58">
        <f t="shared" si="42"/>
        <v>38124</v>
      </c>
      <c r="AP49" s="57">
        <v>40792</v>
      </c>
      <c r="AQ49" s="57">
        <f>'[1]bevételi tábla 4.sz.'!EG46</f>
        <v>0</v>
      </c>
      <c r="AR49" s="57">
        <f>'[1]bevételi tábla 4.sz.'!EH46</f>
        <v>0</v>
      </c>
      <c r="AS49" s="58">
        <f t="shared" si="43"/>
        <v>40792</v>
      </c>
      <c r="AT49" s="37">
        <f t="shared" si="5"/>
        <v>31431</v>
      </c>
      <c r="AU49" s="37">
        <f t="shared" si="6"/>
        <v>0</v>
      </c>
      <c r="AV49" s="49">
        <f t="shared" si="7"/>
        <v>62862</v>
      </c>
      <c r="AW49" s="38">
        <f t="shared" si="8"/>
        <v>31431</v>
      </c>
      <c r="AX49" s="49">
        <f t="shared" si="8"/>
        <v>38124</v>
      </c>
      <c r="AY49" s="49">
        <f t="shared" si="9"/>
        <v>38124</v>
      </c>
      <c r="AZ49" s="49">
        <f t="shared" si="2"/>
        <v>81584</v>
      </c>
      <c r="BA49" s="39">
        <f t="shared" si="35"/>
        <v>38124</v>
      </c>
      <c r="BB49" s="49">
        <f t="shared" si="35"/>
        <v>40792</v>
      </c>
      <c r="BC49" s="49">
        <f t="shared" si="44"/>
        <v>103654</v>
      </c>
      <c r="BD49" s="49">
        <f t="shared" si="3"/>
        <v>125724</v>
      </c>
      <c r="BE49" s="39">
        <f t="shared" si="12"/>
        <v>40792</v>
      </c>
      <c r="BF49" s="60"/>
      <c r="BG49" s="60"/>
    </row>
    <row r="50" spans="1:59">
      <c r="A50" s="41"/>
      <c r="B50" s="65"/>
      <c r="C50" s="52"/>
      <c r="D50" s="76"/>
      <c r="E50" s="76"/>
      <c r="F50" s="65" t="s">
        <v>49</v>
      </c>
      <c r="G50" s="72" t="s">
        <v>90</v>
      </c>
      <c r="H50" s="72"/>
      <c r="I50" s="42" t="s">
        <v>88</v>
      </c>
      <c r="J50" s="57">
        <f>'[1]bevételi tábla 4.sz.'!T47</f>
        <v>0</v>
      </c>
      <c r="K50" s="57">
        <f>'[1]bevételi tábla 4.sz.'!U47</f>
        <v>0</v>
      </c>
      <c r="L50" s="57">
        <f>'[1]bevételi tábla 4.sz.'!V47</f>
        <v>0</v>
      </c>
      <c r="M50" s="70">
        <f t="shared" si="45"/>
        <v>0</v>
      </c>
      <c r="N50" s="57">
        <f>'[1]bevételi tábla 4.sz.'!X47</f>
        <v>0</v>
      </c>
      <c r="O50" s="57">
        <f>'[1]bevételi tábla 4.sz.'!Y47</f>
        <v>0</v>
      </c>
      <c r="P50" s="57">
        <f>'[1]bevételi tábla 4.sz.'!Z47</f>
        <v>1300</v>
      </c>
      <c r="Q50" s="70">
        <f t="shared" si="46"/>
        <v>1300</v>
      </c>
      <c r="R50" s="57">
        <f>'[1]bevételi tábla 4.sz.'!AB47</f>
        <v>0</v>
      </c>
      <c r="S50" s="57">
        <f>'[1]bevételi tábla 4.sz.'!AC47</f>
        <v>2400</v>
      </c>
      <c r="T50" s="57">
        <f>'[1]bevételi tábla 4.sz.'!AD47</f>
        <v>0</v>
      </c>
      <c r="U50" s="70">
        <f t="shared" si="47"/>
        <v>2400</v>
      </c>
      <c r="V50" s="57">
        <f>'[1]bevételi tábla 4.sz.'!AF47</f>
        <v>4100</v>
      </c>
      <c r="W50" s="57">
        <f>'[1]bevételi tábla 4.sz.'!AG47</f>
        <v>0</v>
      </c>
      <c r="X50" s="57">
        <f>'[1]bevételi tábla 4.sz.'!AH47</f>
        <v>0</v>
      </c>
      <c r="Y50" s="57">
        <f t="shared" si="38"/>
        <v>4100</v>
      </c>
      <c r="Z50" s="57">
        <f>'[1]bevételi tábla 4.sz.'!AJ47</f>
        <v>0</v>
      </c>
      <c r="AA50" s="57">
        <f>'[1]bevételi tábla 4.sz.'!AK47</f>
        <v>0</v>
      </c>
      <c r="AB50" s="57">
        <f>'[1]bevételi tábla 4.sz.'!AL47</f>
        <v>0</v>
      </c>
      <c r="AC50" s="58">
        <f t="shared" si="39"/>
        <v>0</v>
      </c>
      <c r="AD50" s="57">
        <f>'[1]bevételi tábla 4.sz.'!AN47</f>
        <v>0</v>
      </c>
      <c r="AE50" s="57">
        <f>'[1]bevételi tábla 4.sz.'!AO47</f>
        <v>0</v>
      </c>
      <c r="AF50" s="57">
        <f>'[1]bevételi tábla 4.sz.'!AP47</f>
        <v>0</v>
      </c>
      <c r="AG50" s="58">
        <f t="shared" si="40"/>
        <v>0</v>
      </c>
      <c r="AH50" s="57">
        <f>'[1]bevételi tábla 4.sz.'!DX47</f>
        <v>61500</v>
      </c>
      <c r="AI50" s="57">
        <f>'[1]bevételi tábla 4.sz.'!DY47</f>
        <v>0</v>
      </c>
      <c r="AJ50" s="57">
        <f>'[1]bevételi tábla 4.sz.'!DZ47</f>
        <v>0</v>
      </c>
      <c r="AK50" s="58">
        <f t="shared" si="41"/>
        <v>61500</v>
      </c>
      <c r="AL50" s="57">
        <f>'[1]bevételi tábla 4.sz.'!EB47</f>
        <v>0</v>
      </c>
      <c r="AM50" s="57">
        <f>'[1]bevételi tábla 4.sz.'!EC47</f>
        <v>0</v>
      </c>
      <c r="AN50" s="57">
        <f>'[1]bevételi tábla 4.sz.'!ED47</f>
        <v>0</v>
      </c>
      <c r="AO50" s="58">
        <f t="shared" si="42"/>
        <v>0</v>
      </c>
      <c r="AP50" s="57">
        <v>23</v>
      </c>
      <c r="AQ50" s="57">
        <f>'[1]bevételi tábla 4.sz.'!EG47</f>
        <v>0</v>
      </c>
      <c r="AR50" s="57">
        <f>'[1]bevételi tábla 4.sz.'!EH47</f>
        <v>0</v>
      </c>
      <c r="AS50" s="58">
        <f t="shared" si="43"/>
        <v>23</v>
      </c>
      <c r="AT50" s="37">
        <f t="shared" si="5"/>
        <v>65600</v>
      </c>
      <c r="AU50" s="37">
        <f t="shared" si="6"/>
        <v>0</v>
      </c>
      <c r="AV50" s="49">
        <f t="shared" si="7"/>
        <v>131200</v>
      </c>
      <c r="AW50" s="38">
        <f t="shared" si="8"/>
        <v>65600</v>
      </c>
      <c r="AX50" s="49">
        <f t="shared" si="8"/>
        <v>0</v>
      </c>
      <c r="AY50" s="49">
        <f t="shared" si="9"/>
        <v>0</v>
      </c>
      <c r="AZ50" s="49">
        <f t="shared" si="2"/>
        <v>46</v>
      </c>
      <c r="BA50" s="39">
        <f t="shared" si="35"/>
        <v>1300</v>
      </c>
      <c r="BB50" s="49">
        <f t="shared" si="35"/>
        <v>23</v>
      </c>
      <c r="BC50" s="49">
        <f t="shared" si="44"/>
        <v>131223</v>
      </c>
      <c r="BD50" s="49">
        <f t="shared" si="3"/>
        <v>254200</v>
      </c>
      <c r="BE50" s="39">
        <f t="shared" si="12"/>
        <v>2423</v>
      </c>
      <c r="BF50" s="60"/>
      <c r="BG50" s="60"/>
    </row>
    <row r="51" spans="1:59">
      <c r="A51" s="51"/>
      <c r="B51" s="65"/>
      <c r="C51" s="52"/>
      <c r="D51" s="52"/>
      <c r="E51" s="52"/>
      <c r="F51" s="65" t="s">
        <v>49</v>
      </c>
      <c r="G51" s="72" t="s">
        <v>91</v>
      </c>
      <c r="H51" s="72"/>
      <c r="I51" s="42" t="s">
        <v>88</v>
      </c>
      <c r="J51" s="57">
        <f>'[1]bevételi tábla 4.sz.'!T48</f>
        <v>700</v>
      </c>
      <c r="K51" s="57">
        <f>'[1]bevételi tábla 4.sz.'!U48</f>
        <v>0</v>
      </c>
      <c r="L51" s="57">
        <f>'[1]bevételi tábla 4.sz.'!V48</f>
        <v>0</v>
      </c>
      <c r="M51" s="70">
        <f t="shared" si="45"/>
        <v>700</v>
      </c>
      <c r="N51" s="57">
        <f>'[1]bevételi tábla 4.sz.'!X48</f>
        <v>0</v>
      </c>
      <c r="O51" s="57">
        <f>'[1]bevételi tábla 4.sz.'!Y48</f>
        <v>0</v>
      </c>
      <c r="P51" s="57">
        <f>'[1]bevételi tábla 4.sz.'!Z48</f>
        <v>0</v>
      </c>
      <c r="Q51" s="70">
        <f t="shared" si="46"/>
        <v>0</v>
      </c>
      <c r="R51" s="57">
        <f>'[1]bevételi tábla 4.sz.'!AB48</f>
        <v>0</v>
      </c>
      <c r="S51" s="57">
        <f>'[1]bevételi tábla 4.sz.'!AC48</f>
        <v>0</v>
      </c>
      <c r="T51" s="57">
        <f>'[1]bevételi tábla 4.sz.'!AD48</f>
        <v>0</v>
      </c>
      <c r="U51" s="70">
        <f t="shared" si="47"/>
        <v>0</v>
      </c>
      <c r="V51" s="57">
        <f>'[1]bevételi tábla 4.sz.'!AF48</f>
        <v>0</v>
      </c>
      <c r="W51" s="57">
        <f>'[1]bevételi tábla 4.sz.'!AG48</f>
        <v>0</v>
      </c>
      <c r="X51" s="57">
        <f>'[1]bevételi tábla 4.sz.'!AH48</f>
        <v>0</v>
      </c>
      <c r="Y51" s="57">
        <f t="shared" si="38"/>
        <v>0</v>
      </c>
      <c r="Z51" s="57">
        <f>'[1]bevételi tábla 4.sz.'!AJ48</f>
        <v>0</v>
      </c>
      <c r="AA51" s="57">
        <f>'[1]bevételi tábla 4.sz.'!AK48</f>
        <v>0</v>
      </c>
      <c r="AB51" s="57">
        <f>'[1]bevételi tábla 4.sz.'!AL48</f>
        <v>0</v>
      </c>
      <c r="AC51" s="58">
        <f t="shared" si="39"/>
        <v>0</v>
      </c>
      <c r="AD51" s="57">
        <f>'[1]bevételi tábla 4.sz.'!AN48</f>
        <v>0</v>
      </c>
      <c r="AE51" s="57">
        <f>'[1]bevételi tábla 4.sz.'!AO48</f>
        <v>0</v>
      </c>
      <c r="AF51" s="57">
        <f>'[1]bevételi tábla 4.sz.'!AP48</f>
        <v>0</v>
      </c>
      <c r="AG51" s="58">
        <f t="shared" si="40"/>
        <v>0</v>
      </c>
      <c r="AH51" s="57">
        <f>'[1]bevételi tábla 4.sz.'!DX48</f>
        <v>3701</v>
      </c>
      <c r="AI51" s="57">
        <f>'[1]bevételi tábla 4.sz.'!DY48</f>
        <v>0</v>
      </c>
      <c r="AJ51" s="57">
        <f>'[1]bevételi tábla 4.sz.'!DZ48</f>
        <v>0</v>
      </c>
      <c r="AK51" s="58">
        <f t="shared" si="41"/>
        <v>3701</v>
      </c>
      <c r="AL51" s="57">
        <f>'[1]bevételi tábla 4.sz.'!EB48</f>
        <v>0</v>
      </c>
      <c r="AM51" s="57">
        <f>'[1]bevételi tábla 4.sz.'!EC48</f>
        <v>0</v>
      </c>
      <c r="AN51" s="57">
        <f>'[1]bevételi tábla 4.sz.'!ED48</f>
        <v>0</v>
      </c>
      <c r="AO51" s="58">
        <f t="shared" si="42"/>
        <v>0</v>
      </c>
      <c r="AP51" s="57">
        <f>'[1]bevételi tábla 4.sz.'!EF48</f>
        <v>0</v>
      </c>
      <c r="AQ51" s="57">
        <f>'[1]bevételi tábla 4.sz.'!EG48</f>
        <v>0</v>
      </c>
      <c r="AR51" s="57">
        <f>'[1]bevételi tábla 4.sz.'!EH48</f>
        <v>0</v>
      </c>
      <c r="AS51" s="58">
        <f t="shared" si="43"/>
        <v>0</v>
      </c>
      <c r="AT51" s="37">
        <f t="shared" si="5"/>
        <v>4401</v>
      </c>
      <c r="AU51" s="37">
        <f t="shared" si="6"/>
        <v>0</v>
      </c>
      <c r="AV51" s="49">
        <f t="shared" si="7"/>
        <v>7402</v>
      </c>
      <c r="AW51" s="38">
        <f t="shared" si="8"/>
        <v>4401</v>
      </c>
      <c r="AX51" s="49">
        <f t="shared" si="8"/>
        <v>0</v>
      </c>
      <c r="AY51" s="49">
        <f t="shared" si="9"/>
        <v>0</v>
      </c>
      <c r="AZ51" s="49">
        <f t="shared" si="2"/>
        <v>0</v>
      </c>
      <c r="BA51" s="39">
        <f t="shared" si="35"/>
        <v>0</v>
      </c>
      <c r="BB51" s="49">
        <f t="shared" si="35"/>
        <v>0</v>
      </c>
      <c r="BC51" s="49">
        <f t="shared" si="44"/>
        <v>7402</v>
      </c>
      <c r="BD51" s="49">
        <f t="shared" si="3"/>
        <v>16204</v>
      </c>
      <c r="BE51" s="39">
        <f t="shared" si="12"/>
        <v>0</v>
      </c>
      <c r="BF51" s="60"/>
      <c r="BG51" s="60"/>
    </row>
    <row r="52" spans="1:59">
      <c r="A52" s="51"/>
      <c r="B52" s="65"/>
      <c r="C52" s="52"/>
      <c r="D52" s="53">
        <v>5</v>
      </c>
      <c r="E52" s="42" t="s">
        <v>92</v>
      </c>
      <c r="F52" s="42"/>
      <c r="G52" s="42"/>
      <c r="H52" s="42"/>
      <c r="I52" s="42" t="s">
        <v>93</v>
      </c>
      <c r="J52" s="57">
        <f>'[1]bevételi tábla 4.sz.'!T49</f>
        <v>0</v>
      </c>
      <c r="K52" s="57">
        <f>'[1]bevételi tábla 4.sz.'!U49</f>
        <v>0</v>
      </c>
      <c r="L52" s="57">
        <f>'[1]bevételi tábla 4.sz.'!V49</f>
        <v>0</v>
      </c>
      <c r="M52" s="70">
        <f t="shared" si="45"/>
        <v>0</v>
      </c>
      <c r="N52" s="57">
        <f>'[1]bevételi tábla 4.sz.'!X49</f>
        <v>0</v>
      </c>
      <c r="O52" s="57">
        <f>'[1]bevételi tábla 4.sz.'!Y49</f>
        <v>0</v>
      </c>
      <c r="P52" s="57">
        <f>'[1]bevételi tábla 4.sz.'!Z49</f>
        <v>0</v>
      </c>
      <c r="Q52" s="70">
        <f t="shared" si="46"/>
        <v>0</v>
      </c>
      <c r="R52" s="57">
        <f>'[1]bevételi tábla 4.sz.'!AB49</f>
        <v>0</v>
      </c>
      <c r="S52" s="57">
        <f>'[1]bevételi tábla 4.sz.'!AC49</f>
        <v>0</v>
      </c>
      <c r="T52" s="57">
        <f>'[1]bevételi tábla 4.sz.'!AD49</f>
        <v>0</v>
      </c>
      <c r="U52" s="70">
        <f t="shared" si="47"/>
        <v>0</v>
      </c>
      <c r="V52" s="57">
        <f>'[1]bevételi tábla 4.sz.'!AF49</f>
        <v>0</v>
      </c>
      <c r="W52" s="57">
        <f>'[1]bevételi tábla 4.sz.'!AG49</f>
        <v>0</v>
      </c>
      <c r="X52" s="57">
        <f>'[1]bevételi tábla 4.sz.'!AH49</f>
        <v>0</v>
      </c>
      <c r="Y52" s="57">
        <f t="shared" si="38"/>
        <v>0</v>
      </c>
      <c r="Z52" s="57">
        <f>'[1]bevételi tábla 4.sz.'!AJ49</f>
        <v>0</v>
      </c>
      <c r="AA52" s="57">
        <f>'[1]bevételi tábla 4.sz.'!AK49</f>
        <v>0</v>
      </c>
      <c r="AB52" s="57">
        <f>'[1]bevételi tábla 4.sz.'!AL49</f>
        <v>0</v>
      </c>
      <c r="AC52" s="58">
        <f t="shared" si="39"/>
        <v>0</v>
      </c>
      <c r="AD52" s="57">
        <f>'[1]bevételi tábla 4.sz.'!AN49</f>
        <v>0</v>
      </c>
      <c r="AE52" s="57">
        <f>'[1]bevételi tábla 4.sz.'!AO49</f>
        <v>0</v>
      </c>
      <c r="AF52" s="57">
        <f>'[1]bevételi tábla 4.sz.'!AP49</f>
        <v>0</v>
      </c>
      <c r="AG52" s="58">
        <f t="shared" si="40"/>
        <v>0</v>
      </c>
      <c r="AH52" s="57">
        <v>12008</v>
      </c>
      <c r="AI52" s="57">
        <v>3464</v>
      </c>
      <c r="AJ52" s="57">
        <f>'[1]bevételi tábla 4.sz.'!DZ49</f>
        <v>0</v>
      </c>
      <c r="AK52" s="58">
        <f t="shared" si="41"/>
        <v>15472</v>
      </c>
      <c r="AL52" s="57">
        <v>12008</v>
      </c>
      <c r="AM52" s="57">
        <v>3464</v>
      </c>
      <c r="AN52" s="57">
        <f>'[1]bevételi tábla 4.sz.'!ED49</f>
        <v>0</v>
      </c>
      <c r="AO52" s="58">
        <f t="shared" si="42"/>
        <v>15472</v>
      </c>
      <c r="AP52" s="57">
        <v>14016</v>
      </c>
      <c r="AQ52" s="57">
        <v>190</v>
      </c>
      <c r="AR52" s="57">
        <f>'[1]bevételi tábla 4.sz.'!EH49</f>
        <v>0</v>
      </c>
      <c r="AS52" s="58">
        <f t="shared" si="43"/>
        <v>14206</v>
      </c>
      <c r="AT52" s="37">
        <f t="shared" si="5"/>
        <v>12008</v>
      </c>
      <c r="AU52" s="37">
        <f t="shared" si="6"/>
        <v>3464</v>
      </c>
      <c r="AV52" s="49">
        <f t="shared" si="7"/>
        <v>27480</v>
      </c>
      <c r="AW52" s="38">
        <f t="shared" si="8"/>
        <v>15472</v>
      </c>
      <c r="AX52" s="49">
        <f t="shared" si="8"/>
        <v>12008</v>
      </c>
      <c r="AY52" s="49">
        <f t="shared" si="9"/>
        <v>18936</v>
      </c>
      <c r="AZ52" s="49">
        <f t="shared" si="2"/>
        <v>28222</v>
      </c>
      <c r="BA52" s="39">
        <f t="shared" si="35"/>
        <v>15472</v>
      </c>
      <c r="BB52" s="49">
        <f t="shared" si="35"/>
        <v>14016</v>
      </c>
      <c r="BC52" s="49">
        <f t="shared" si="44"/>
        <v>45150</v>
      </c>
      <c r="BD52" s="49">
        <f t="shared" si="3"/>
        <v>54960</v>
      </c>
      <c r="BE52" s="39">
        <f t="shared" si="12"/>
        <v>14206</v>
      </c>
      <c r="BF52" s="60"/>
      <c r="BG52" s="60"/>
    </row>
    <row r="53" spans="1:59">
      <c r="A53" s="71"/>
      <c r="B53" s="65"/>
      <c r="C53" s="52"/>
      <c r="D53" s="53">
        <v>6</v>
      </c>
      <c r="E53" s="52" t="s">
        <v>94</v>
      </c>
      <c r="F53" s="52"/>
      <c r="G53" s="56"/>
      <c r="H53" s="56"/>
      <c r="I53" s="56" t="s">
        <v>95</v>
      </c>
      <c r="J53" s="57">
        <f>'[1]bevételi tábla 4.sz.'!T50</f>
        <v>0</v>
      </c>
      <c r="K53" s="57">
        <f>'[1]bevételi tábla 4.sz.'!U50</f>
        <v>0</v>
      </c>
      <c r="L53" s="57">
        <f>'[1]bevételi tábla 4.sz.'!V50</f>
        <v>0</v>
      </c>
      <c r="M53" s="70">
        <f t="shared" si="45"/>
        <v>0</v>
      </c>
      <c r="N53" s="57">
        <f>'[1]bevételi tábla 4.sz.'!X50</f>
        <v>0</v>
      </c>
      <c r="O53" s="57">
        <f>'[1]bevételi tábla 4.sz.'!Y50</f>
        <v>0</v>
      </c>
      <c r="P53" s="57">
        <f>'[1]bevételi tábla 4.sz.'!Z50</f>
        <v>0</v>
      </c>
      <c r="Q53" s="70">
        <f t="shared" si="46"/>
        <v>0</v>
      </c>
      <c r="R53" s="57">
        <f>'[1]bevételi tábla 4.sz.'!AB50</f>
        <v>0</v>
      </c>
      <c r="S53" s="57">
        <f>'[1]bevételi tábla 4.sz.'!AC50</f>
        <v>0</v>
      </c>
      <c r="T53" s="57">
        <f>'[1]bevételi tábla 4.sz.'!AD50</f>
        <v>0</v>
      </c>
      <c r="U53" s="70">
        <f t="shared" si="47"/>
        <v>0</v>
      </c>
      <c r="V53" s="57">
        <f>'[1]bevételi tábla 4.sz.'!AF50</f>
        <v>0</v>
      </c>
      <c r="W53" s="57">
        <f>'[1]bevételi tábla 4.sz.'!AG50</f>
        <v>0</v>
      </c>
      <c r="X53" s="57">
        <f>'[1]bevételi tábla 4.sz.'!AH50</f>
        <v>0</v>
      </c>
      <c r="Y53" s="57">
        <f t="shared" si="38"/>
        <v>0</v>
      </c>
      <c r="Z53" s="57">
        <f>'[1]bevételi tábla 4.sz.'!AJ50</f>
        <v>0</v>
      </c>
      <c r="AA53" s="57">
        <f>'[1]bevételi tábla 4.sz.'!AK50</f>
        <v>0</v>
      </c>
      <c r="AB53" s="57">
        <f>'[1]bevételi tábla 4.sz.'!AL50</f>
        <v>0</v>
      </c>
      <c r="AC53" s="58">
        <f t="shared" si="39"/>
        <v>0</v>
      </c>
      <c r="AD53" s="57">
        <f>'[1]bevételi tábla 4.sz.'!AN50</f>
        <v>0</v>
      </c>
      <c r="AE53" s="57">
        <f>'[1]bevételi tábla 4.sz.'!AO50</f>
        <v>0</v>
      </c>
      <c r="AF53" s="57">
        <f>'[1]bevételi tábla 4.sz.'!AP50</f>
        <v>0</v>
      </c>
      <c r="AG53" s="58">
        <f t="shared" si="40"/>
        <v>0</v>
      </c>
      <c r="AH53" s="57">
        <v>20827</v>
      </c>
      <c r="AI53" s="57">
        <v>936</v>
      </c>
      <c r="AJ53" s="57">
        <f>'[1]bevételi tábla 4.sz.'!DZ50</f>
        <v>0</v>
      </c>
      <c r="AK53" s="58">
        <f t="shared" si="41"/>
        <v>21763</v>
      </c>
      <c r="AL53" s="57">
        <f>20827+1807</f>
        <v>22634</v>
      </c>
      <c r="AM53" s="57">
        <v>936</v>
      </c>
      <c r="AN53" s="57">
        <f>'[1]bevételi tábla 4.sz.'!ED50</f>
        <v>0</v>
      </c>
      <c r="AO53" s="58">
        <f t="shared" si="42"/>
        <v>23570</v>
      </c>
      <c r="AP53" s="57">
        <v>20310</v>
      </c>
      <c r="AQ53" s="57">
        <v>1065</v>
      </c>
      <c r="AR53" s="57">
        <f>'[1]bevételi tábla 4.sz.'!EH50</f>
        <v>0</v>
      </c>
      <c r="AS53" s="58">
        <f t="shared" si="43"/>
        <v>21375</v>
      </c>
      <c r="AT53" s="37">
        <f t="shared" si="5"/>
        <v>20827</v>
      </c>
      <c r="AU53" s="37">
        <f t="shared" si="6"/>
        <v>936</v>
      </c>
      <c r="AV53" s="49">
        <f t="shared" si="7"/>
        <v>42590</v>
      </c>
      <c r="AW53" s="38">
        <f t="shared" si="8"/>
        <v>21763</v>
      </c>
      <c r="AX53" s="49">
        <f t="shared" si="8"/>
        <v>22634</v>
      </c>
      <c r="AY53" s="49">
        <f t="shared" si="9"/>
        <v>24506</v>
      </c>
      <c r="AZ53" s="49">
        <f t="shared" si="2"/>
        <v>41685</v>
      </c>
      <c r="BA53" s="39">
        <f t="shared" si="35"/>
        <v>23570</v>
      </c>
      <c r="BB53" s="49">
        <f t="shared" si="35"/>
        <v>20310</v>
      </c>
      <c r="BC53" s="49">
        <f t="shared" si="44"/>
        <v>64901</v>
      </c>
      <c r="BD53" s="49">
        <f t="shared" si="3"/>
        <v>85180</v>
      </c>
      <c r="BE53" s="39">
        <f t="shared" si="12"/>
        <v>21375</v>
      </c>
      <c r="BF53" s="59"/>
      <c r="BG53" s="59"/>
    </row>
    <row r="54" spans="1:59">
      <c r="A54" s="71"/>
      <c r="B54" s="65"/>
      <c r="C54" s="52"/>
      <c r="D54" s="53">
        <v>7</v>
      </c>
      <c r="E54" s="52" t="s">
        <v>96</v>
      </c>
      <c r="F54" s="52"/>
      <c r="G54" s="52"/>
      <c r="H54" s="42"/>
      <c r="I54" s="42" t="s">
        <v>97</v>
      </c>
      <c r="J54" s="57">
        <f>'[1]bevételi tábla 4.sz.'!T51</f>
        <v>0</v>
      </c>
      <c r="K54" s="57">
        <f>'[1]bevételi tábla 4.sz.'!U51</f>
        <v>0</v>
      </c>
      <c r="L54" s="57">
        <f>'[1]bevételi tábla 4.sz.'!V51</f>
        <v>0</v>
      </c>
      <c r="M54" s="70">
        <f t="shared" si="45"/>
        <v>0</v>
      </c>
      <c r="N54" s="57">
        <f>'[1]bevételi tábla 4.sz.'!X51</f>
        <v>0</v>
      </c>
      <c r="O54" s="57">
        <f>'[1]bevételi tábla 4.sz.'!Y51</f>
        <v>0</v>
      </c>
      <c r="P54" s="57">
        <f>'[1]bevételi tábla 4.sz.'!Z51</f>
        <v>0</v>
      </c>
      <c r="Q54" s="70">
        <f t="shared" si="46"/>
        <v>0</v>
      </c>
      <c r="R54" s="57">
        <f>'[1]bevételi tábla 4.sz.'!AB51</f>
        <v>0</v>
      </c>
      <c r="S54" s="57">
        <f>'[1]bevételi tábla 4.sz.'!AC51</f>
        <v>0</v>
      </c>
      <c r="T54" s="57">
        <f>'[1]bevételi tábla 4.sz.'!AD51</f>
        <v>0</v>
      </c>
      <c r="U54" s="70">
        <f t="shared" si="47"/>
        <v>0</v>
      </c>
      <c r="V54" s="57">
        <f>'[1]bevételi tábla 4.sz.'!AF51</f>
        <v>0</v>
      </c>
      <c r="W54" s="57">
        <f>'[1]bevételi tábla 4.sz.'!AG51</f>
        <v>0</v>
      </c>
      <c r="X54" s="57">
        <f>'[1]bevételi tábla 4.sz.'!AH51</f>
        <v>0</v>
      </c>
      <c r="Y54" s="57">
        <f t="shared" si="38"/>
        <v>0</v>
      </c>
      <c r="Z54" s="57">
        <f>'[1]bevételi tábla 4.sz.'!AJ51</f>
        <v>0</v>
      </c>
      <c r="AA54" s="57">
        <f>'[1]bevételi tábla 4.sz.'!AK51</f>
        <v>0</v>
      </c>
      <c r="AB54" s="57">
        <f>'[1]bevételi tábla 4.sz.'!AL51</f>
        <v>0</v>
      </c>
      <c r="AC54" s="58">
        <f t="shared" si="39"/>
        <v>0</v>
      </c>
      <c r="AD54" s="57">
        <f>'[1]bevételi tábla 4.sz.'!AN51</f>
        <v>0</v>
      </c>
      <c r="AE54" s="57">
        <f>'[1]bevételi tábla 4.sz.'!AO51</f>
        <v>0</v>
      </c>
      <c r="AF54" s="57">
        <f>'[1]bevételi tábla 4.sz.'!AP51</f>
        <v>0</v>
      </c>
      <c r="AG54" s="58">
        <f t="shared" si="40"/>
        <v>0</v>
      </c>
      <c r="AH54" s="57">
        <f>'[1]bevételi tábla 4.sz.'!DX51</f>
        <v>0</v>
      </c>
      <c r="AI54" s="57">
        <f>'[1]bevételi tábla 4.sz.'!DY51</f>
        <v>0</v>
      </c>
      <c r="AJ54" s="57">
        <f>'[1]bevételi tábla 4.sz.'!DZ51</f>
        <v>0</v>
      </c>
      <c r="AK54" s="58">
        <f t="shared" si="41"/>
        <v>0</v>
      </c>
      <c r="AL54" s="57">
        <f>'[1]bevételi tábla 4.sz.'!EB51</f>
        <v>0</v>
      </c>
      <c r="AM54" s="57">
        <f>'[1]bevételi tábla 4.sz.'!EC51</f>
        <v>0</v>
      </c>
      <c r="AN54" s="57">
        <f>'[1]bevételi tábla 4.sz.'!ED51</f>
        <v>0</v>
      </c>
      <c r="AO54" s="58">
        <f t="shared" si="42"/>
        <v>0</v>
      </c>
      <c r="AP54" s="57">
        <f>'[1]bevételi tábla 4.sz.'!EF51</f>
        <v>0</v>
      </c>
      <c r="AQ54" s="57">
        <f>'[1]bevételi tábla 4.sz.'!EG51</f>
        <v>0</v>
      </c>
      <c r="AR54" s="57">
        <f>'[1]bevételi tábla 4.sz.'!EH51</f>
        <v>0</v>
      </c>
      <c r="AS54" s="58">
        <f t="shared" si="43"/>
        <v>0</v>
      </c>
      <c r="AT54" s="37">
        <f t="shared" si="5"/>
        <v>0</v>
      </c>
      <c r="AU54" s="37">
        <f t="shared" si="6"/>
        <v>0</v>
      </c>
      <c r="AV54" s="49">
        <f t="shared" si="7"/>
        <v>0</v>
      </c>
      <c r="AW54" s="38">
        <f t="shared" si="8"/>
        <v>0</v>
      </c>
      <c r="AX54" s="49">
        <f t="shared" si="8"/>
        <v>0</v>
      </c>
      <c r="AY54" s="49">
        <f t="shared" si="9"/>
        <v>0</v>
      </c>
      <c r="AZ54" s="49">
        <f t="shared" si="2"/>
        <v>0</v>
      </c>
      <c r="BA54" s="39">
        <f t="shared" si="35"/>
        <v>0</v>
      </c>
      <c r="BB54" s="49">
        <f t="shared" si="35"/>
        <v>0</v>
      </c>
      <c r="BC54" s="49">
        <f t="shared" si="44"/>
        <v>0</v>
      </c>
      <c r="BD54" s="49">
        <f t="shared" si="3"/>
        <v>0</v>
      </c>
      <c r="BE54" s="39">
        <f t="shared" si="12"/>
        <v>0</v>
      </c>
      <c r="BF54" s="60"/>
      <c r="BG54" s="60"/>
    </row>
    <row r="55" spans="1:59">
      <c r="A55" s="71"/>
      <c r="B55" s="52"/>
      <c r="C55" s="52"/>
      <c r="D55" s="53">
        <v>8</v>
      </c>
      <c r="E55" s="42" t="s">
        <v>98</v>
      </c>
      <c r="F55" s="42"/>
      <c r="G55" s="42"/>
      <c r="H55" s="42"/>
      <c r="I55" s="42" t="s">
        <v>99</v>
      </c>
      <c r="J55" s="57">
        <f>'[1]bevételi tábla 4.sz.'!T52</f>
        <v>0</v>
      </c>
      <c r="K55" s="57">
        <f>'[1]bevételi tábla 4.sz.'!U52</f>
        <v>0</v>
      </c>
      <c r="L55" s="57">
        <f>'[1]bevételi tábla 4.sz.'!V52</f>
        <v>0</v>
      </c>
      <c r="M55" s="70">
        <f t="shared" si="45"/>
        <v>0</v>
      </c>
      <c r="N55" s="57">
        <f>'[1]bevételi tábla 4.sz.'!X52</f>
        <v>0</v>
      </c>
      <c r="O55" s="57">
        <f>'[1]bevételi tábla 4.sz.'!Y52</f>
        <v>0</v>
      </c>
      <c r="P55" s="57">
        <f>'[1]bevételi tábla 4.sz.'!Z52</f>
        <v>0</v>
      </c>
      <c r="Q55" s="70">
        <f t="shared" si="46"/>
        <v>0</v>
      </c>
      <c r="R55" s="57">
        <f>'[1]bevételi tábla 4.sz.'!AB52</f>
        <v>0</v>
      </c>
      <c r="S55" s="57">
        <f>'[1]bevételi tábla 4.sz.'!AC52</f>
        <v>0</v>
      </c>
      <c r="T55" s="57">
        <f>'[1]bevételi tábla 4.sz.'!AD52</f>
        <v>0</v>
      </c>
      <c r="U55" s="70">
        <f t="shared" si="47"/>
        <v>0</v>
      </c>
      <c r="V55" s="57">
        <f>'[1]bevételi tábla 4.sz.'!AF52</f>
        <v>0</v>
      </c>
      <c r="W55" s="57">
        <f>'[1]bevételi tábla 4.sz.'!AG52</f>
        <v>0</v>
      </c>
      <c r="X55" s="57">
        <f>'[1]bevételi tábla 4.sz.'!AH52</f>
        <v>0</v>
      </c>
      <c r="Y55" s="57">
        <f t="shared" si="38"/>
        <v>0</v>
      </c>
      <c r="Z55" s="57">
        <f>'[1]bevételi tábla 4.sz.'!AJ52</f>
        <v>0</v>
      </c>
      <c r="AA55" s="57">
        <f>'[1]bevételi tábla 4.sz.'!AK52</f>
        <v>0</v>
      </c>
      <c r="AB55" s="57">
        <f>'[1]bevételi tábla 4.sz.'!AL52</f>
        <v>0</v>
      </c>
      <c r="AC55" s="58">
        <f t="shared" si="39"/>
        <v>0</v>
      </c>
      <c r="AD55" s="57">
        <v>1</v>
      </c>
      <c r="AE55" s="57">
        <f>'[1]bevételi tábla 4.sz.'!AO52</f>
        <v>0</v>
      </c>
      <c r="AF55" s="57">
        <f>'[1]bevételi tábla 4.sz.'!AP52</f>
        <v>0</v>
      </c>
      <c r="AG55" s="58">
        <f t="shared" si="40"/>
        <v>1</v>
      </c>
      <c r="AH55" s="57">
        <f>'[1]bevételi tábla 4.sz.'!DX52</f>
        <v>0</v>
      </c>
      <c r="AI55" s="57">
        <f>'[1]bevételi tábla 4.sz.'!DY52</f>
        <v>0</v>
      </c>
      <c r="AJ55" s="57">
        <f>'[1]bevételi tábla 4.sz.'!DZ52</f>
        <v>0</v>
      </c>
      <c r="AK55" s="58">
        <f t="shared" si="41"/>
        <v>0</v>
      </c>
      <c r="AL55" s="57">
        <f>'[1]bevételi tábla 4.sz.'!EB52</f>
        <v>0</v>
      </c>
      <c r="AM55" s="57">
        <f>'[1]bevételi tábla 4.sz.'!EC52</f>
        <v>0</v>
      </c>
      <c r="AN55" s="57">
        <f>'[1]bevételi tábla 4.sz.'!ED52</f>
        <v>0</v>
      </c>
      <c r="AO55" s="58">
        <f t="shared" si="42"/>
        <v>0</v>
      </c>
      <c r="AP55" s="57">
        <v>3600</v>
      </c>
      <c r="AQ55" s="57">
        <f>'[1]bevételi tábla 4.sz.'!EG52</f>
        <v>0</v>
      </c>
      <c r="AR55" s="57">
        <f>'[1]bevételi tábla 4.sz.'!EH52</f>
        <v>0</v>
      </c>
      <c r="AS55" s="58">
        <f t="shared" si="43"/>
        <v>3600</v>
      </c>
      <c r="AT55" s="37">
        <f t="shared" si="5"/>
        <v>0</v>
      </c>
      <c r="AU55" s="37">
        <f t="shared" si="6"/>
        <v>0</v>
      </c>
      <c r="AV55" s="49">
        <f t="shared" si="7"/>
        <v>0</v>
      </c>
      <c r="AW55" s="38">
        <f t="shared" si="8"/>
        <v>0</v>
      </c>
      <c r="AX55" s="49">
        <f t="shared" si="8"/>
        <v>0</v>
      </c>
      <c r="AY55" s="49">
        <f t="shared" si="9"/>
        <v>0</v>
      </c>
      <c r="AZ55" s="49">
        <f t="shared" si="2"/>
        <v>7202</v>
      </c>
      <c r="BA55" s="39">
        <f t="shared" si="35"/>
        <v>0</v>
      </c>
      <c r="BB55" s="49">
        <f t="shared" si="35"/>
        <v>3601</v>
      </c>
      <c r="BC55" s="49">
        <f t="shared" si="44"/>
        <v>3601</v>
      </c>
      <c r="BD55" s="49">
        <f t="shared" si="3"/>
        <v>0</v>
      </c>
      <c r="BE55" s="39">
        <f t="shared" si="12"/>
        <v>3601</v>
      </c>
      <c r="BF55" s="60"/>
      <c r="BG55" s="60"/>
    </row>
    <row r="56" spans="1:59">
      <c r="A56" s="71"/>
      <c r="B56" s="52"/>
      <c r="C56" s="65"/>
      <c r="D56" s="65"/>
      <c r="E56" s="65"/>
      <c r="F56" s="65" t="s">
        <v>49</v>
      </c>
      <c r="G56" s="72" t="s">
        <v>100</v>
      </c>
      <c r="H56" s="65"/>
      <c r="I56" s="42" t="s">
        <v>99</v>
      </c>
      <c r="J56" s="57">
        <f>'[1]bevételi tábla 4.sz.'!T53</f>
        <v>0</v>
      </c>
      <c r="K56" s="57">
        <f>'[1]bevételi tábla 4.sz.'!U53</f>
        <v>0</v>
      </c>
      <c r="L56" s="57">
        <f>'[1]bevételi tábla 4.sz.'!V53</f>
        <v>0</v>
      </c>
      <c r="M56" s="70">
        <f t="shared" si="45"/>
        <v>0</v>
      </c>
      <c r="N56" s="57">
        <f>'[1]bevételi tábla 4.sz.'!X53</f>
        <v>0</v>
      </c>
      <c r="O56" s="57">
        <f>'[1]bevételi tábla 4.sz.'!Y53</f>
        <v>0</v>
      </c>
      <c r="P56" s="57">
        <f>'[1]bevételi tábla 4.sz.'!Z53</f>
        <v>0</v>
      </c>
      <c r="Q56" s="70">
        <f t="shared" si="46"/>
        <v>0</v>
      </c>
      <c r="R56" s="57">
        <f>'[1]bevételi tábla 4.sz.'!AB53</f>
        <v>0</v>
      </c>
      <c r="S56" s="57">
        <f>'[1]bevételi tábla 4.sz.'!AC53</f>
        <v>0</v>
      </c>
      <c r="T56" s="57">
        <f>'[1]bevételi tábla 4.sz.'!AD53</f>
        <v>0</v>
      </c>
      <c r="U56" s="70">
        <f t="shared" si="47"/>
        <v>0</v>
      </c>
      <c r="V56" s="57">
        <f>'[1]bevételi tábla 4.sz.'!AF53</f>
        <v>0</v>
      </c>
      <c r="W56" s="57">
        <f>'[1]bevételi tábla 4.sz.'!AG53</f>
        <v>0</v>
      </c>
      <c r="X56" s="57">
        <f>'[1]bevételi tábla 4.sz.'!AH53</f>
        <v>0</v>
      </c>
      <c r="Y56" s="57">
        <f t="shared" si="38"/>
        <v>0</v>
      </c>
      <c r="Z56" s="57">
        <f>'[1]bevételi tábla 4.sz.'!AJ53</f>
        <v>0</v>
      </c>
      <c r="AA56" s="57">
        <f>'[1]bevételi tábla 4.sz.'!AK53</f>
        <v>0</v>
      </c>
      <c r="AB56" s="57">
        <f>'[1]bevételi tábla 4.sz.'!AL53</f>
        <v>0</v>
      </c>
      <c r="AC56" s="58">
        <f t="shared" si="39"/>
        <v>0</v>
      </c>
      <c r="AD56" s="57">
        <f>'[1]bevételi tábla 4.sz.'!AN53</f>
        <v>0</v>
      </c>
      <c r="AE56" s="57">
        <f>'[1]bevételi tábla 4.sz.'!AO53</f>
        <v>0</v>
      </c>
      <c r="AF56" s="57">
        <f>'[1]bevételi tábla 4.sz.'!AP53</f>
        <v>0</v>
      </c>
      <c r="AG56" s="58">
        <f t="shared" si="40"/>
        <v>0</v>
      </c>
      <c r="AH56" s="57">
        <f>'[1]bevételi tábla 4.sz.'!DX53</f>
        <v>12008</v>
      </c>
      <c r="AI56" s="57">
        <f>'[1]bevételi tábla 4.sz.'!DY53</f>
        <v>3464</v>
      </c>
      <c r="AJ56" s="57">
        <f>'[1]bevételi tábla 4.sz.'!DZ53</f>
        <v>0</v>
      </c>
      <c r="AK56" s="58">
        <f t="shared" si="41"/>
        <v>15472</v>
      </c>
      <c r="AL56" s="57">
        <f>'[1]bevételi tábla 4.sz.'!EB53</f>
        <v>0</v>
      </c>
      <c r="AM56" s="57">
        <f>'[1]bevételi tábla 4.sz.'!EC53</f>
        <v>0</v>
      </c>
      <c r="AN56" s="57">
        <f>'[1]bevételi tábla 4.sz.'!ED53</f>
        <v>0</v>
      </c>
      <c r="AO56" s="58">
        <f t="shared" si="42"/>
        <v>0</v>
      </c>
      <c r="AP56" s="57">
        <f>'[1]bevételi tábla 4.sz.'!EF53</f>
        <v>0</v>
      </c>
      <c r="AQ56" s="57">
        <f>'[1]bevételi tábla 4.sz.'!EG53</f>
        <v>0</v>
      </c>
      <c r="AR56" s="57">
        <f>'[1]bevételi tábla 4.sz.'!EH53</f>
        <v>0</v>
      </c>
      <c r="AS56" s="58">
        <f t="shared" si="43"/>
        <v>0</v>
      </c>
      <c r="AT56" s="37">
        <f t="shared" si="5"/>
        <v>12008</v>
      </c>
      <c r="AU56" s="37">
        <f t="shared" si="6"/>
        <v>3464</v>
      </c>
      <c r="AV56" s="49">
        <f t="shared" si="7"/>
        <v>27480</v>
      </c>
      <c r="AW56" s="38">
        <f t="shared" si="8"/>
        <v>15472</v>
      </c>
      <c r="AX56" s="49">
        <f t="shared" si="8"/>
        <v>0</v>
      </c>
      <c r="AY56" s="49">
        <f t="shared" si="9"/>
        <v>3464</v>
      </c>
      <c r="AZ56" s="49">
        <f t="shared" si="2"/>
        <v>0</v>
      </c>
      <c r="BA56" s="39">
        <f t="shared" si="35"/>
        <v>0</v>
      </c>
      <c r="BB56" s="49">
        <f t="shared" si="35"/>
        <v>0</v>
      </c>
      <c r="BC56" s="49">
        <f t="shared" si="44"/>
        <v>27480</v>
      </c>
      <c r="BD56" s="49">
        <f t="shared" si="3"/>
        <v>54960</v>
      </c>
      <c r="BE56" s="39">
        <f t="shared" si="12"/>
        <v>0</v>
      </c>
      <c r="BF56" s="60"/>
      <c r="BG56" s="60"/>
    </row>
    <row r="57" spans="1:59">
      <c r="A57" s="71"/>
      <c r="B57" s="52"/>
      <c r="C57" s="52"/>
      <c r="D57" s="53">
        <v>9</v>
      </c>
      <c r="E57" s="52" t="s">
        <v>101</v>
      </c>
      <c r="F57" s="52"/>
      <c r="G57" s="56"/>
      <c r="H57" s="56"/>
      <c r="I57" s="56" t="s">
        <v>102</v>
      </c>
      <c r="J57" s="57">
        <f>'[1]bevételi tábla 4.sz.'!T54</f>
        <v>0</v>
      </c>
      <c r="K57" s="57">
        <f>'[1]bevételi tábla 4.sz.'!U54</f>
        <v>0</v>
      </c>
      <c r="L57" s="57">
        <f>'[1]bevételi tábla 4.sz.'!V54</f>
        <v>0</v>
      </c>
      <c r="M57" s="70">
        <f t="shared" si="45"/>
        <v>0</v>
      </c>
      <c r="N57" s="57">
        <f>'[1]bevételi tábla 4.sz.'!X54</f>
        <v>0</v>
      </c>
      <c r="O57" s="57">
        <f>'[1]bevételi tábla 4.sz.'!Y54</f>
        <v>0</v>
      </c>
      <c r="P57" s="57">
        <f>'[1]bevételi tábla 4.sz.'!Z54</f>
        <v>0</v>
      </c>
      <c r="Q57" s="70">
        <f t="shared" si="46"/>
        <v>0</v>
      </c>
      <c r="R57" s="57">
        <f>'[1]bevételi tábla 4.sz.'!AB54</f>
        <v>0</v>
      </c>
      <c r="S57" s="57">
        <f>'[1]bevételi tábla 4.sz.'!AC54</f>
        <v>0</v>
      </c>
      <c r="T57" s="57">
        <f>'[1]bevételi tábla 4.sz.'!AD54</f>
        <v>0</v>
      </c>
      <c r="U57" s="70">
        <f t="shared" si="47"/>
        <v>0</v>
      </c>
      <c r="V57" s="57">
        <f>'[1]bevételi tábla 4.sz.'!AF54</f>
        <v>0</v>
      </c>
      <c r="W57" s="57">
        <f>'[1]bevételi tábla 4.sz.'!AG54</f>
        <v>0</v>
      </c>
      <c r="X57" s="57">
        <f>'[1]bevételi tábla 4.sz.'!AH54</f>
        <v>0</v>
      </c>
      <c r="Y57" s="57">
        <f t="shared" si="38"/>
        <v>0</v>
      </c>
      <c r="Z57" s="57">
        <f>'[1]bevételi tábla 4.sz.'!AJ54</f>
        <v>0</v>
      </c>
      <c r="AA57" s="57">
        <f>'[1]bevételi tábla 4.sz.'!AK54</f>
        <v>0</v>
      </c>
      <c r="AB57" s="57">
        <f>'[1]bevételi tábla 4.sz.'!AL54</f>
        <v>0</v>
      </c>
      <c r="AC57" s="58">
        <f t="shared" si="39"/>
        <v>0</v>
      </c>
      <c r="AD57" s="57">
        <f>'[1]bevételi tábla 4.sz.'!AN54</f>
        <v>0</v>
      </c>
      <c r="AE57" s="57">
        <f>'[1]bevételi tábla 4.sz.'!AO54</f>
        <v>0</v>
      </c>
      <c r="AF57" s="57">
        <f>'[1]bevételi tábla 4.sz.'!AP54</f>
        <v>0</v>
      </c>
      <c r="AG57" s="58">
        <f t="shared" si="40"/>
        <v>0</v>
      </c>
      <c r="AH57" s="57">
        <f>'[1]bevételi tábla 4.sz.'!DX54</f>
        <v>20827</v>
      </c>
      <c r="AI57" s="57">
        <f>'[1]bevételi tábla 4.sz.'!DY54</f>
        <v>936</v>
      </c>
      <c r="AJ57" s="57">
        <f>'[1]bevételi tábla 4.sz.'!DZ54</f>
        <v>0</v>
      </c>
      <c r="AK57" s="58">
        <f t="shared" si="41"/>
        <v>21763</v>
      </c>
      <c r="AL57" s="57">
        <f>'[1]bevételi tábla 4.sz.'!EB54</f>
        <v>0</v>
      </c>
      <c r="AM57" s="57">
        <f>'[1]bevételi tábla 4.sz.'!EC54</f>
        <v>0</v>
      </c>
      <c r="AN57" s="57">
        <f>'[1]bevételi tábla 4.sz.'!ED54</f>
        <v>0</v>
      </c>
      <c r="AO57" s="58">
        <f t="shared" si="42"/>
        <v>0</v>
      </c>
      <c r="AP57" s="57">
        <v>230</v>
      </c>
      <c r="AQ57" s="57">
        <f>'[1]bevételi tábla 4.sz.'!EG54</f>
        <v>0</v>
      </c>
      <c r="AR57" s="57">
        <f>'[1]bevételi tábla 4.sz.'!EH54</f>
        <v>0</v>
      </c>
      <c r="AS57" s="58">
        <f t="shared" si="43"/>
        <v>230</v>
      </c>
      <c r="AT57" s="37">
        <f t="shared" si="5"/>
        <v>20827</v>
      </c>
      <c r="AU57" s="37">
        <f t="shared" si="6"/>
        <v>936</v>
      </c>
      <c r="AV57" s="49">
        <f t="shared" si="7"/>
        <v>42590</v>
      </c>
      <c r="AW57" s="38">
        <f t="shared" si="8"/>
        <v>21763</v>
      </c>
      <c r="AX57" s="49">
        <f t="shared" si="8"/>
        <v>0</v>
      </c>
      <c r="AY57" s="49">
        <f t="shared" si="9"/>
        <v>936</v>
      </c>
      <c r="AZ57" s="49">
        <f t="shared" si="2"/>
        <v>460</v>
      </c>
      <c r="BA57" s="39">
        <f t="shared" si="35"/>
        <v>0</v>
      </c>
      <c r="BB57" s="49">
        <f t="shared" si="35"/>
        <v>230</v>
      </c>
      <c r="BC57" s="49">
        <f t="shared" si="44"/>
        <v>42820</v>
      </c>
      <c r="BD57" s="49">
        <f t="shared" si="3"/>
        <v>85180</v>
      </c>
      <c r="BE57" s="39">
        <f t="shared" si="12"/>
        <v>230</v>
      </c>
      <c r="BF57" s="59"/>
      <c r="BG57" s="59"/>
    </row>
    <row r="58" spans="1:59">
      <c r="A58" s="71"/>
      <c r="B58" s="65"/>
      <c r="C58" s="65"/>
      <c r="D58" s="53"/>
      <c r="E58" s="65"/>
      <c r="F58" s="65" t="s">
        <v>49</v>
      </c>
      <c r="G58" s="72" t="s">
        <v>103</v>
      </c>
      <c r="H58" s="65"/>
      <c r="I58" s="56" t="s">
        <v>102</v>
      </c>
      <c r="J58" s="57">
        <f>'[1]bevételi tábla 4.sz.'!T55</f>
        <v>0</v>
      </c>
      <c r="K58" s="57">
        <f>'[1]bevételi tábla 4.sz.'!U55</f>
        <v>0</v>
      </c>
      <c r="L58" s="57">
        <f>'[1]bevételi tábla 4.sz.'!V55</f>
        <v>0</v>
      </c>
      <c r="M58" s="70">
        <f t="shared" si="45"/>
        <v>0</v>
      </c>
      <c r="N58" s="57">
        <f>'[1]bevételi tábla 4.sz.'!X55</f>
        <v>0</v>
      </c>
      <c r="O58" s="57">
        <f>'[1]bevételi tábla 4.sz.'!Y55</f>
        <v>0</v>
      </c>
      <c r="P58" s="57">
        <f>'[1]bevételi tábla 4.sz.'!Z55</f>
        <v>0</v>
      </c>
      <c r="Q58" s="70">
        <f t="shared" si="46"/>
        <v>0</v>
      </c>
      <c r="R58" s="57">
        <f>'[1]bevételi tábla 4.sz.'!AB55</f>
        <v>0</v>
      </c>
      <c r="S58" s="57">
        <f>'[1]bevételi tábla 4.sz.'!AC55</f>
        <v>0</v>
      </c>
      <c r="T58" s="57">
        <f>'[1]bevételi tábla 4.sz.'!AD55</f>
        <v>0</v>
      </c>
      <c r="U58" s="70">
        <f t="shared" si="47"/>
        <v>0</v>
      </c>
      <c r="V58" s="57">
        <f>'[1]bevételi tábla 4.sz.'!AF55</f>
        <v>0</v>
      </c>
      <c r="W58" s="57">
        <f>'[1]bevételi tábla 4.sz.'!AG55</f>
        <v>0</v>
      </c>
      <c r="X58" s="57">
        <f>'[1]bevételi tábla 4.sz.'!AH55</f>
        <v>0</v>
      </c>
      <c r="Y58" s="57">
        <f t="shared" si="38"/>
        <v>0</v>
      </c>
      <c r="Z58" s="57">
        <f>'[1]bevételi tábla 4.sz.'!AJ55</f>
        <v>0</v>
      </c>
      <c r="AA58" s="57">
        <f>'[1]bevételi tábla 4.sz.'!AK55</f>
        <v>0</v>
      </c>
      <c r="AB58" s="57">
        <f>'[1]bevételi tábla 4.sz.'!AL55</f>
        <v>0</v>
      </c>
      <c r="AC58" s="58">
        <f t="shared" si="39"/>
        <v>0</v>
      </c>
      <c r="AD58" s="57">
        <f>'[1]bevételi tábla 4.sz.'!AN55</f>
        <v>0</v>
      </c>
      <c r="AE58" s="57">
        <f>'[1]bevételi tábla 4.sz.'!AO55</f>
        <v>0</v>
      </c>
      <c r="AF58" s="57">
        <f>'[1]bevételi tábla 4.sz.'!AP55</f>
        <v>0</v>
      </c>
      <c r="AG58" s="58">
        <f t="shared" si="40"/>
        <v>0</v>
      </c>
      <c r="AH58" s="57">
        <f>'[1]bevételi tábla 4.sz.'!DX55</f>
        <v>0</v>
      </c>
      <c r="AI58" s="57">
        <f>'[1]bevételi tábla 4.sz.'!DY55</f>
        <v>0</v>
      </c>
      <c r="AJ58" s="57">
        <f>'[1]bevételi tábla 4.sz.'!DZ55</f>
        <v>0</v>
      </c>
      <c r="AK58" s="58">
        <f t="shared" si="41"/>
        <v>0</v>
      </c>
      <c r="AL58" s="57">
        <f>'[1]bevételi tábla 4.sz.'!EB55</f>
        <v>0</v>
      </c>
      <c r="AM58" s="57">
        <f>'[1]bevételi tábla 4.sz.'!EC55</f>
        <v>0</v>
      </c>
      <c r="AN58" s="57">
        <f>'[1]bevételi tábla 4.sz.'!ED55</f>
        <v>0</v>
      </c>
      <c r="AO58" s="58">
        <f t="shared" si="42"/>
        <v>0</v>
      </c>
      <c r="AP58" s="57">
        <f>'[1]bevételi tábla 4.sz.'!EF55</f>
        <v>0</v>
      </c>
      <c r="AQ58" s="57">
        <f>'[1]bevételi tábla 4.sz.'!EG55</f>
        <v>0</v>
      </c>
      <c r="AR58" s="57">
        <f>'[1]bevételi tábla 4.sz.'!EH55</f>
        <v>0</v>
      </c>
      <c r="AS58" s="58">
        <f t="shared" si="43"/>
        <v>0</v>
      </c>
      <c r="AT58" s="37">
        <f t="shared" si="5"/>
        <v>0</v>
      </c>
      <c r="AU58" s="37">
        <f t="shared" si="6"/>
        <v>0</v>
      </c>
      <c r="AV58" s="49">
        <f t="shared" si="7"/>
        <v>0</v>
      </c>
      <c r="AW58" s="38">
        <f t="shared" si="8"/>
        <v>0</v>
      </c>
      <c r="AX58" s="49">
        <f t="shared" si="8"/>
        <v>0</v>
      </c>
      <c r="AY58" s="49">
        <f t="shared" si="9"/>
        <v>0</v>
      </c>
      <c r="AZ58" s="49">
        <f t="shared" si="2"/>
        <v>0</v>
      </c>
      <c r="BA58" s="39">
        <f t="shared" si="35"/>
        <v>0</v>
      </c>
      <c r="BB58" s="49">
        <f t="shared" si="35"/>
        <v>0</v>
      </c>
      <c r="BC58" s="49">
        <f t="shared" si="44"/>
        <v>0</v>
      </c>
      <c r="BD58" s="49">
        <f t="shared" si="3"/>
        <v>0</v>
      </c>
      <c r="BE58" s="39">
        <f t="shared" si="12"/>
        <v>0</v>
      </c>
      <c r="BF58" s="59"/>
      <c r="BG58" s="59"/>
    </row>
    <row r="59" spans="1:59">
      <c r="A59" s="71"/>
      <c r="B59" s="65"/>
      <c r="C59" s="52"/>
      <c r="D59" s="53">
        <v>10</v>
      </c>
      <c r="E59" s="52" t="s">
        <v>104</v>
      </c>
      <c r="F59" s="52"/>
      <c r="G59" s="56"/>
      <c r="H59" s="56"/>
      <c r="I59" s="56" t="s">
        <v>105</v>
      </c>
      <c r="J59" s="57">
        <f>'[1]bevételi tábla 4.sz.'!T56</f>
        <v>0</v>
      </c>
      <c r="K59" s="57">
        <f>'[1]bevételi tábla 4.sz.'!U56</f>
        <v>0</v>
      </c>
      <c r="L59" s="57">
        <f>'[1]bevételi tábla 4.sz.'!V56</f>
        <v>0</v>
      </c>
      <c r="M59" s="70">
        <f t="shared" si="45"/>
        <v>0</v>
      </c>
      <c r="N59" s="57">
        <v>300</v>
      </c>
      <c r="O59" s="57">
        <f>'[1]bevételi tábla 4.sz.'!Y56</f>
        <v>0</v>
      </c>
      <c r="P59" s="57">
        <f>'[1]bevételi tábla 4.sz.'!Z56</f>
        <v>0</v>
      </c>
      <c r="Q59" s="70">
        <f t="shared" si="46"/>
        <v>300</v>
      </c>
      <c r="R59" s="57"/>
      <c r="S59" s="57">
        <f>'[1]bevételi tábla 4.sz.'!AC56</f>
        <v>0</v>
      </c>
      <c r="T59" s="57">
        <f>'[1]bevételi tábla 4.sz.'!AD56</f>
        <v>0</v>
      </c>
      <c r="U59" s="70">
        <f t="shared" si="47"/>
        <v>0</v>
      </c>
      <c r="V59" s="57">
        <f>'[1]bevételi tábla 4.sz.'!AF56</f>
        <v>0</v>
      </c>
      <c r="W59" s="57">
        <f>'[1]bevételi tábla 4.sz.'!AG56</f>
        <v>0</v>
      </c>
      <c r="X59" s="57">
        <f>'[1]bevételi tábla 4.sz.'!AH56</f>
        <v>0</v>
      </c>
      <c r="Y59" s="57">
        <f t="shared" si="38"/>
        <v>0</v>
      </c>
      <c r="Z59" s="57">
        <f>'[1]bevételi tábla 4.sz.'!AJ56</f>
        <v>0</v>
      </c>
      <c r="AA59" s="57">
        <f>'[1]bevételi tábla 4.sz.'!AK56</f>
        <v>0</v>
      </c>
      <c r="AB59" s="57">
        <f>'[1]bevételi tábla 4.sz.'!AL56</f>
        <v>0</v>
      </c>
      <c r="AC59" s="58">
        <f t="shared" si="39"/>
        <v>0</v>
      </c>
      <c r="AD59" s="57">
        <f>'[1]bevételi tábla 4.sz.'!AN56</f>
        <v>0</v>
      </c>
      <c r="AE59" s="57">
        <f>'[1]bevételi tábla 4.sz.'!AO56</f>
        <v>0</v>
      </c>
      <c r="AF59" s="57">
        <f>'[1]bevételi tábla 4.sz.'!AP56</f>
        <v>0</v>
      </c>
      <c r="AG59" s="58">
        <f t="shared" si="40"/>
        <v>0</v>
      </c>
      <c r="AH59" s="57">
        <f>'[1]bevételi tábla 4.sz.'!DX56</f>
        <v>0</v>
      </c>
      <c r="AI59" s="57">
        <f>'[1]bevételi tábla 4.sz.'!DY56</f>
        <v>0</v>
      </c>
      <c r="AJ59" s="57">
        <f>'[1]bevételi tábla 4.sz.'!DZ56</f>
        <v>0</v>
      </c>
      <c r="AK59" s="58">
        <f t="shared" si="41"/>
        <v>0</v>
      </c>
      <c r="AL59" s="57">
        <f>'[1]bevételi tábla 4.sz.'!EB56</f>
        <v>0</v>
      </c>
      <c r="AM59" s="57">
        <f>'[1]bevételi tábla 4.sz.'!EC56</f>
        <v>0</v>
      </c>
      <c r="AN59" s="57">
        <f>'[1]bevételi tábla 4.sz.'!ED56</f>
        <v>0</v>
      </c>
      <c r="AO59" s="58">
        <f t="shared" si="42"/>
        <v>0</v>
      </c>
      <c r="AP59" s="57">
        <v>650</v>
      </c>
      <c r="AQ59" s="57">
        <f>'[1]bevételi tábla 4.sz.'!EG56</f>
        <v>0</v>
      </c>
      <c r="AR59" s="57">
        <f>'[1]bevételi tábla 4.sz.'!EH56</f>
        <v>0</v>
      </c>
      <c r="AS59" s="58">
        <f t="shared" si="43"/>
        <v>650</v>
      </c>
      <c r="AT59" s="37">
        <f t="shared" si="5"/>
        <v>0</v>
      </c>
      <c r="AU59" s="37">
        <f t="shared" si="6"/>
        <v>0</v>
      </c>
      <c r="AV59" s="49">
        <f t="shared" si="7"/>
        <v>0</v>
      </c>
      <c r="AW59" s="38">
        <f t="shared" si="8"/>
        <v>0</v>
      </c>
      <c r="AX59" s="49">
        <f t="shared" si="8"/>
        <v>300</v>
      </c>
      <c r="AY59" s="49">
        <f t="shared" si="9"/>
        <v>0</v>
      </c>
      <c r="AZ59" s="49">
        <f t="shared" si="2"/>
        <v>1300</v>
      </c>
      <c r="BA59" s="39">
        <f t="shared" si="35"/>
        <v>300</v>
      </c>
      <c r="BB59" s="49">
        <f t="shared" si="35"/>
        <v>650</v>
      </c>
      <c r="BC59" s="49">
        <f t="shared" si="44"/>
        <v>650</v>
      </c>
      <c r="BD59" s="49">
        <f t="shared" si="3"/>
        <v>0</v>
      </c>
      <c r="BE59" s="39">
        <f t="shared" si="12"/>
        <v>650</v>
      </c>
      <c r="BF59" s="59"/>
      <c r="BG59" s="59"/>
    </row>
    <row r="60" spans="1:59">
      <c r="A60" s="71"/>
      <c r="B60" s="65"/>
      <c r="C60" s="52"/>
      <c r="D60" s="53"/>
      <c r="E60" s="72"/>
      <c r="F60" s="52"/>
      <c r="G60" s="56"/>
      <c r="H60" s="56"/>
      <c r="I60" s="56"/>
      <c r="J60" s="57"/>
      <c r="K60" s="57"/>
      <c r="L60" s="57"/>
      <c r="M60" s="58"/>
      <c r="N60" s="57"/>
      <c r="O60" s="57"/>
      <c r="P60" s="57"/>
      <c r="Q60" s="58"/>
      <c r="R60" s="57"/>
      <c r="S60" s="57"/>
      <c r="T60" s="57"/>
      <c r="U60" s="58"/>
      <c r="V60" s="57"/>
      <c r="W60" s="57"/>
      <c r="X60" s="57"/>
      <c r="Y60" s="57"/>
      <c r="Z60" s="57"/>
      <c r="AA60" s="57"/>
      <c r="AB60" s="57"/>
      <c r="AC60" s="58"/>
      <c r="AD60" s="57"/>
      <c r="AE60" s="57"/>
      <c r="AF60" s="57"/>
      <c r="AG60" s="58"/>
      <c r="AH60" s="57"/>
      <c r="AI60" s="57"/>
      <c r="AJ60" s="57"/>
      <c r="AK60" s="58"/>
      <c r="AL60" s="57"/>
      <c r="AM60" s="57"/>
      <c r="AN60" s="57"/>
      <c r="AO60" s="58"/>
      <c r="AP60" s="57"/>
      <c r="AQ60" s="57"/>
      <c r="AR60" s="57"/>
      <c r="AS60" s="58"/>
      <c r="AT60" s="37">
        <f t="shared" si="5"/>
        <v>0</v>
      </c>
      <c r="AU60" s="37">
        <f t="shared" si="6"/>
        <v>0</v>
      </c>
      <c r="AV60" s="49">
        <f t="shared" si="7"/>
        <v>0</v>
      </c>
      <c r="AW60" s="38">
        <f t="shared" si="8"/>
        <v>0</v>
      </c>
      <c r="AX60" s="49">
        <f t="shared" si="8"/>
        <v>0</v>
      </c>
      <c r="AY60" s="49">
        <f t="shared" si="9"/>
        <v>0</v>
      </c>
      <c r="AZ60" s="49">
        <f t="shared" si="2"/>
        <v>0</v>
      </c>
      <c r="BA60" s="39">
        <f t="shared" si="35"/>
        <v>0</v>
      </c>
      <c r="BB60" s="49">
        <f t="shared" si="35"/>
        <v>0</v>
      </c>
      <c r="BC60" s="49">
        <f t="shared" si="44"/>
        <v>0</v>
      </c>
      <c r="BD60" s="49">
        <f t="shared" si="3"/>
        <v>0</v>
      </c>
      <c r="BE60" s="39">
        <f t="shared" si="12"/>
        <v>0</v>
      </c>
      <c r="BF60" s="59"/>
      <c r="BG60" s="59"/>
    </row>
    <row r="61" spans="1:59">
      <c r="A61" s="71"/>
      <c r="B61" s="42"/>
      <c r="C61" s="43">
        <v>4</v>
      </c>
      <c r="D61" s="44" t="s">
        <v>106</v>
      </c>
      <c r="E61" s="44"/>
      <c r="F61" s="44"/>
      <c r="G61" s="44"/>
      <c r="H61" s="44"/>
      <c r="I61" s="45" t="s">
        <v>107</v>
      </c>
      <c r="J61" s="46">
        <f t="shared" ref="J61:AS61" si="48">SUM(J62:J64)</f>
        <v>300</v>
      </c>
      <c r="K61" s="46">
        <f t="shared" si="48"/>
        <v>0</v>
      </c>
      <c r="L61" s="46">
        <f t="shared" si="48"/>
        <v>0</v>
      </c>
      <c r="M61" s="47">
        <f t="shared" si="48"/>
        <v>300</v>
      </c>
      <c r="N61" s="46">
        <f t="shared" si="48"/>
        <v>0</v>
      </c>
      <c r="O61" s="46">
        <f t="shared" si="48"/>
        <v>0</v>
      </c>
      <c r="P61" s="46">
        <f t="shared" si="48"/>
        <v>0</v>
      </c>
      <c r="Q61" s="47">
        <f t="shared" si="48"/>
        <v>0</v>
      </c>
      <c r="R61" s="46">
        <f t="shared" si="48"/>
        <v>0</v>
      </c>
      <c r="S61" s="46">
        <f t="shared" si="48"/>
        <v>0</v>
      </c>
      <c r="T61" s="46">
        <f t="shared" si="48"/>
        <v>0</v>
      </c>
      <c r="U61" s="47">
        <f t="shared" si="48"/>
        <v>0</v>
      </c>
      <c r="V61" s="46">
        <f t="shared" si="48"/>
        <v>0</v>
      </c>
      <c r="W61" s="46">
        <f t="shared" si="48"/>
        <v>0</v>
      </c>
      <c r="X61" s="46">
        <f t="shared" si="48"/>
        <v>0</v>
      </c>
      <c r="Y61" s="46">
        <f t="shared" si="48"/>
        <v>0</v>
      </c>
      <c r="Z61" s="46">
        <f t="shared" si="48"/>
        <v>0</v>
      </c>
      <c r="AA61" s="46">
        <f t="shared" si="48"/>
        <v>0</v>
      </c>
      <c r="AB61" s="46">
        <f t="shared" si="48"/>
        <v>0</v>
      </c>
      <c r="AC61" s="47">
        <f t="shared" si="48"/>
        <v>0</v>
      </c>
      <c r="AD61" s="46">
        <f t="shared" si="48"/>
        <v>1630</v>
      </c>
      <c r="AE61" s="46">
        <f t="shared" si="48"/>
        <v>0</v>
      </c>
      <c r="AF61" s="46">
        <f t="shared" si="48"/>
        <v>0</v>
      </c>
      <c r="AG61" s="47">
        <f t="shared" si="48"/>
        <v>1630</v>
      </c>
      <c r="AH61" s="46">
        <f t="shared" si="48"/>
        <v>0</v>
      </c>
      <c r="AI61" s="46">
        <f t="shared" si="48"/>
        <v>0</v>
      </c>
      <c r="AJ61" s="46">
        <f t="shared" si="48"/>
        <v>0</v>
      </c>
      <c r="AK61" s="47">
        <f t="shared" si="48"/>
        <v>0</v>
      </c>
      <c r="AL61" s="46">
        <f t="shared" si="48"/>
        <v>0</v>
      </c>
      <c r="AM61" s="46">
        <f t="shared" si="48"/>
        <v>0</v>
      </c>
      <c r="AN61" s="46">
        <f t="shared" si="48"/>
        <v>0</v>
      </c>
      <c r="AO61" s="47">
        <f t="shared" si="48"/>
        <v>0</v>
      </c>
      <c r="AP61" s="46">
        <f t="shared" si="48"/>
        <v>460</v>
      </c>
      <c r="AQ61" s="46">
        <f t="shared" si="48"/>
        <v>0</v>
      </c>
      <c r="AR61" s="46">
        <f t="shared" si="48"/>
        <v>0</v>
      </c>
      <c r="AS61" s="47">
        <f t="shared" si="48"/>
        <v>460</v>
      </c>
      <c r="AT61" s="37">
        <f t="shared" si="5"/>
        <v>300</v>
      </c>
      <c r="AU61" s="37">
        <f t="shared" si="6"/>
        <v>0</v>
      </c>
      <c r="AV61" s="48">
        <f t="shared" si="7"/>
        <v>0</v>
      </c>
      <c r="AW61" s="38">
        <f t="shared" si="8"/>
        <v>300</v>
      </c>
      <c r="AX61" s="49">
        <f t="shared" si="8"/>
        <v>0</v>
      </c>
      <c r="AY61" s="48">
        <f t="shared" si="9"/>
        <v>0</v>
      </c>
      <c r="AZ61" s="48">
        <f t="shared" si="2"/>
        <v>4180</v>
      </c>
      <c r="BA61" s="39">
        <f t="shared" si="35"/>
        <v>0</v>
      </c>
      <c r="BB61" s="49">
        <f t="shared" si="35"/>
        <v>2090</v>
      </c>
      <c r="BC61" s="48">
        <f t="shared" si="44"/>
        <v>2090</v>
      </c>
      <c r="BD61" s="48">
        <f t="shared" si="3"/>
        <v>600</v>
      </c>
      <c r="BE61" s="39">
        <f t="shared" si="12"/>
        <v>2090</v>
      </c>
      <c r="BF61" s="50"/>
      <c r="BG61" s="50"/>
    </row>
    <row r="62" spans="1:59">
      <c r="A62" s="71"/>
      <c r="B62" s="65"/>
      <c r="C62" s="52"/>
      <c r="D62" s="53">
        <v>1</v>
      </c>
      <c r="E62" s="42" t="s">
        <v>108</v>
      </c>
      <c r="F62" s="56"/>
      <c r="G62" s="56"/>
      <c r="H62" s="56"/>
      <c r="I62" s="56" t="s">
        <v>109</v>
      </c>
      <c r="J62" s="57">
        <f>'[1]bevételi tábla 4.sz.'!T59</f>
        <v>0</v>
      </c>
      <c r="K62" s="57">
        <f>'[1]bevételi tábla 4.sz.'!U59</f>
        <v>0</v>
      </c>
      <c r="L62" s="57">
        <f>'[1]bevételi tábla 4.sz.'!V59</f>
        <v>0</v>
      </c>
      <c r="M62" s="70">
        <f>SUM(J62:L62)</f>
        <v>0</v>
      </c>
      <c r="N62" s="57">
        <f>'[1]bevételi tábla 4.sz.'!X59</f>
        <v>0</v>
      </c>
      <c r="O62" s="57">
        <f>'[1]bevételi tábla 4.sz.'!Y59</f>
        <v>0</v>
      </c>
      <c r="P62" s="57">
        <f>'[1]bevételi tábla 4.sz.'!Z59</f>
        <v>0</v>
      </c>
      <c r="Q62" s="70">
        <f>SUM(N62:P62)</f>
        <v>0</v>
      </c>
      <c r="R62" s="57">
        <f>'[1]bevételi tábla 4.sz.'!AB59</f>
        <v>0</v>
      </c>
      <c r="S62" s="57">
        <f>'[1]bevételi tábla 4.sz.'!AC59</f>
        <v>0</v>
      </c>
      <c r="T62" s="57">
        <f>'[1]bevételi tábla 4.sz.'!AD59</f>
        <v>0</v>
      </c>
      <c r="U62" s="70">
        <f>SUM(R62:T62)</f>
        <v>0</v>
      </c>
      <c r="V62" s="57">
        <f>'[1]bevételi tábla 4.sz.'!AF59</f>
        <v>0</v>
      </c>
      <c r="W62" s="57">
        <f>'[1]bevételi tábla 4.sz.'!AG59</f>
        <v>0</v>
      </c>
      <c r="X62" s="57">
        <f>'[1]bevételi tábla 4.sz.'!AH59</f>
        <v>0</v>
      </c>
      <c r="Y62" s="57">
        <f>SUM(V62:X62)</f>
        <v>0</v>
      </c>
      <c r="Z62" s="57">
        <f>'[1]bevételi tábla 4.sz.'!AJ59</f>
        <v>0</v>
      </c>
      <c r="AA62" s="57">
        <f>'[1]bevételi tábla 4.sz.'!AK59</f>
        <v>0</v>
      </c>
      <c r="AB62" s="57">
        <f>'[1]bevételi tábla 4.sz.'!AL59</f>
        <v>0</v>
      </c>
      <c r="AC62" s="58">
        <f>SUM(Z62:AB62)</f>
        <v>0</v>
      </c>
      <c r="AD62" s="57">
        <f>'[1]bevételi tábla 4.sz.'!AN59</f>
        <v>0</v>
      </c>
      <c r="AE62" s="57">
        <f>'[1]bevételi tábla 4.sz.'!AO59</f>
        <v>0</v>
      </c>
      <c r="AF62" s="57">
        <f>'[1]bevételi tábla 4.sz.'!AP59</f>
        <v>0</v>
      </c>
      <c r="AG62" s="58">
        <f>SUM(AD62:AF62)</f>
        <v>0</v>
      </c>
      <c r="AH62" s="57">
        <f>'[1]bevételi tábla 4.sz.'!DX59</f>
        <v>0</v>
      </c>
      <c r="AI62" s="57">
        <f>'[1]bevételi tábla 4.sz.'!DY59</f>
        <v>0</v>
      </c>
      <c r="AJ62" s="57">
        <f>'[1]bevételi tábla 4.sz.'!DZ59</f>
        <v>0</v>
      </c>
      <c r="AK62" s="58">
        <f>SUM(AH62:AJ62)</f>
        <v>0</v>
      </c>
      <c r="AL62" s="57">
        <f>'[1]bevételi tábla 4.sz.'!EB59</f>
        <v>0</v>
      </c>
      <c r="AM62" s="57">
        <f>'[1]bevételi tábla 4.sz.'!EC59</f>
        <v>0</v>
      </c>
      <c r="AN62" s="57">
        <f>'[1]bevételi tábla 4.sz.'!ED59</f>
        <v>0</v>
      </c>
      <c r="AO62" s="58">
        <f>SUM(AL62:AN62)</f>
        <v>0</v>
      </c>
      <c r="AP62" s="57">
        <f>'[1]bevételi tábla 4.sz.'!EF59</f>
        <v>0</v>
      </c>
      <c r="AQ62" s="57">
        <f>'[1]bevételi tábla 4.sz.'!EG59</f>
        <v>0</v>
      </c>
      <c r="AR62" s="57">
        <f>'[1]bevételi tábla 4.sz.'!EH59</f>
        <v>0</v>
      </c>
      <c r="AS62" s="58">
        <f>SUM(AP62:AR62)</f>
        <v>0</v>
      </c>
      <c r="AT62" s="37">
        <f t="shared" si="5"/>
        <v>0</v>
      </c>
      <c r="AU62" s="37">
        <f t="shared" si="6"/>
        <v>0</v>
      </c>
      <c r="AV62" s="49">
        <f t="shared" si="7"/>
        <v>0</v>
      </c>
      <c r="AW62" s="38">
        <f t="shared" si="8"/>
        <v>0</v>
      </c>
      <c r="AX62" s="49">
        <f t="shared" si="8"/>
        <v>0</v>
      </c>
      <c r="AY62" s="49">
        <f t="shared" si="9"/>
        <v>0</v>
      </c>
      <c r="AZ62" s="49">
        <f t="shared" si="2"/>
        <v>0</v>
      </c>
      <c r="BA62" s="39">
        <f t="shared" si="35"/>
        <v>0</v>
      </c>
      <c r="BB62" s="49">
        <f t="shared" si="35"/>
        <v>0</v>
      </c>
      <c r="BC62" s="49">
        <f t="shared" si="44"/>
        <v>0</v>
      </c>
      <c r="BD62" s="49">
        <f t="shared" si="3"/>
        <v>0</v>
      </c>
      <c r="BE62" s="39">
        <f t="shared" si="12"/>
        <v>0</v>
      </c>
      <c r="BF62" s="59"/>
      <c r="BG62" s="59"/>
    </row>
    <row r="63" spans="1:59">
      <c r="A63" s="71"/>
      <c r="B63" s="65"/>
      <c r="C63" s="52"/>
      <c r="D63" s="53">
        <v>2</v>
      </c>
      <c r="E63" s="42" t="s">
        <v>110</v>
      </c>
      <c r="F63" s="56"/>
      <c r="G63" s="56"/>
      <c r="H63" s="56"/>
      <c r="I63" s="56" t="s">
        <v>111</v>
      </c>
      <c r="J63" s="57">
        <f>'[1]bevételi tábla 4.sz.'!T60</f>
        <v>300</v>
      </c>
      <c r="K63" s="57">
        <f>'[1]bevételi tábla 4.sz.'!U60</f>
        <v>0</v>
      </c>
      <c r="L63" s="57">
        <f>'[1]bevételi tábla 4.sz.'!V60</f>
        <v>0</v>
      </c>
      <c r="M63" s="70">
        <f>SUM(J63:L63)</f>
        <v>300</v>
      </c>
      <c r="N63" s="57">
        <f>'[1]bevételi tábla 4.sz.'!X60</f>
        <v>0</v>
      </c>
      <c r="O63" s="57">
        <f>'[1]bevételi tábla 4.sz.'!Y60</f>
        <v>0</v>
      </c>
      <c r="P63" s="57">
        <f>'[1]bevételi tábla 4.sz.'!Z60</f>
        <v>0</v>
      </c>
      <c r="Q63" s="70">
        <f>SUM(N63:P63)</f>
        <v>0</v>
      </c>
      <c r="R63" s="57">
        <f>'[1]bevételi tábla 4.sz.'!AB60</f>
        <v>0</v>
      </c>
      <c r="S63" s="57">
        <f>'[1]bevételi tábla 4.sz.'!AC60</f>
        <v>0</v>
      </c>
      <c r="T63" s="57">
        <f>'[1]bevételi tábla 4.sz.'!AD60</f>
        <v>0</v>
      </c>
      <c r="U63" s="70">
        <f>SUM(R63:T63)</f>
        <v>0</v>
      </c>
      <c r="V63" s="57">
        <f>'[1]bevételi tábla 4.sz.'!AF60</f>
        <v>0</v>
      </c>
      <c r="W63" s="57">
        <f>'[1]bevételi tábla 4.sz.'!AG60</f>
        <v>0</v>
      </c>
      <c r="X63" s="57">
        <f>'[1]bevételi tábla 4.sz.'!AH60</f>
        <v>0</v>
      </c>
      <c r="Y63" s="57">
        <f>SUM(V63:X63)</f>
        <v>0</v>
      </c>
      <c r="Z63" s="57">
        <f>'[1]bevételi tábla 4.sz.'!AJ60</f>
        <v>0</v>
      </c>
      <c r="AA63" s="57">
        <f>'[1]bevételi tábla 4.sz.'!AK60</f>
        <v>0</v>
      </c>
      <c r="AB63" s="57">
        <f>'[1]bevételi tábla 4.sz.'!AL60</f>
        <v>0</v>
      </c>
      <c r="AC63" s="58">
        <f>SUM(Z63:AB63)</f>
        <v>0</v>
      </c>
      <c r="AD63" s="57">
        <f>'[1]bevételi tábla 4.sz.'!AN60</f>
        <v>0</v>
      </c>
      <c r="AE63" s="57">
        <f>'[1]bevételi tábla 4.sz.'!AO60</f>
        <v>0</v>
      </c>
      <c r="AF63" s="57">
        <f>'[1]bevételi tábla 4.sz.'!AP60</f>
        <v>0</v>
      </c>
      <c r="AG63" s="58">
        <f>SUM(AD63:AF63)</f>
        <v>0</v>
      </c>
      <c r="AH63" s="57">
        <f>'[1]bevételi tábla 4.sz.'!DX60</f>
        <v>0</v>
      </c>
      <c r="AI63" s="57">
        <f>'[1]bevételi tábla 4.sz.'!DY60</f>
        <v>0</v>
      </c>
      <c r="AJ63" s="57">
        <f>'[1]bevételi tábla 4.sz.'!DZ60</f>
        <v>0</v>
      </c>
      <c r="AK63" s="58">
        <f>SUM(AH63:AJ63)</f>
        <v>0</v>
      </c>
      <c r="AL63" s="57">
        <f>'[1]bevételi tábla 4.sz.'!EB60</f>
        <v>0</v>
      </c>
      <c r="AM63" s="57">
        <f>'[1]bevételi tábla 4.sz.'!EC60</f>
        <v>0</v>
      </c>
      <c r="AN63" s="57">
        <f>'[1]bevételi tábla 4.sz.'!ED60</f>
        <v>0</v>
      </c>
      <c r="AO63" s="58">
        <f>SUM(AL63:AN63)</f>
        <v>0</v>
      </c>
      <c r="AP63" s="57">
        <f>'[1]bevételi tábla 4.sz.'!EF60</f>
        <v>0</v>
      </c>
      <c r="AQ63" s="57">
        <f>'[1]bevételi tábla 4.sz.'!EG60</f>
        <v>0</v>
      </c>
      <c r="AR63" s="57">
        <f>'[1]bevételi tábla 4.sz.'!EH60</f>
        <v>0</v>
      </c>
      <c r="AS63" s="58">
        <f>SUM(AP63:AR63)</f>
        <v>0</v>
      </c>
      <c r="AT63" s="37">
        <f t="shared" si="5"/>
        <v>300</v>
      </c>
      <c r="AU63" s="37">
        <f t="shared" si="6"/>
        <v>0</v>
      </c>
      <c r="AV63" s="49">
        <f t="shared" si="7"/>
        <v>0</v>
      </c>
      <c r="AW63" s="38">
        <f t="shared" si="8"/>
        <v>300</v>
      </c>
      <c r="AX63" s="49">
        <f t="shared" si="8"/>
        <v>0</v>
      </c>
      <c r="AY63" s="49">
        <f t="shared" si="9"/>
        <v>0</v>
      </c>
      <c r="AZ63" s="49">
        <f t="shared" si="2"/>
        <v>0</v>
      </c>
      <c r="BA63" s="39">
        <f t="shared" si="35"/>
        <v>0</v>
      </c>
      <c r="BB63" s="49">
        <f t="shared" si="35"/>
        <v>0</v>
      </c>
      <c r="BC63" s="49">
        <f t="shared" si="44"/>
        <v>0</v>
      </c>
      <c r="BD63" s="49">
        <f t="shared" si="3"/>
        <v>600</v>
      </c>
      <c r="BE63" s="39">
        <f t="shared" si="12"/>
        <v>0</v>
      </c>
      <c r="BF63" s="59"/>
      <c r="BG63" s="59"/>
    </row>
    <row r="64" spans="1:59">
      <c r="A64" s="71"/>
      <c r="B64" s="65"/>
      <c r="C64" s="52"/>
      <c r="D64" s="53">
        <v>3</v>
      </c>
      <c r="E64" s="42" t="s">
        <v>112</v>
      </c>
      <c r="F64" s="56"/>
      <c r="G64" s="56"/>
      <c r="H64" s="56"/>
      <c r="I64" s="56" t="s">
        <v>113</v>
      </c>
      <c r="J64" s="57">
        <f>'[1]bevételi tábla 4.sz.'!T61</f>
        <v>0</v>
      </c>
      <c r="K64" s="57">
        <f>'[1]bevételi tábla 4.sz.'!U61</f>
        <v>0</v>
      </c>
      <c r="L64" s="57">
        <f>'[1]bevételi tábla 4.sz.'!V61</f>
        <v>0</v>
      </c>
      <c r="M64" s="70">
        <f>SUM(J64:L64)</f>
        <v>0</v>
      </c>
      <c r="N64" s="57">
        <f>'[1]bevételi tábla 4.sz.'!X61</f>
        <v>0</v>
      </c>
      <c r="O64" s="57">
        <f>'[1]bevételi tábla 4.sz.'!Y61</f>
        <v>0</v>
      </c>
      <c r="P64" s="57">
        <f>'[1]bevételi tábla 4.sz.'!Z61</f>
        <v>0</v>
      </c>
      <c r="Q64" s="70">
        <f>SUM(N64:P64)</f>
        <v>0</v>
      </c>
      <c r="R64" s="57">
        <f>'[1]bevételi tábla 4.sz.'!AB61</f>
        <v>0</v>
      </c>
      <c r="S64" s="57">
        <f>'[1]bevételi tábla 4.sz.'!AC61</f>
        <v>0</v>
      </c>
      <c r="T64" s="57">
        <f>'[1]bevételi tábla 4.sz.'!AD61</f>
        <v>0</v>
      </c>
      <c r="U64" s="70">
        <f>SUM(R64:T64)</f>
        <v>0</v>
      </c>
      <c r="V64" s="57">
        <f>'[1]bevételi tábla 4.sz.'!AF61</f>
        <v>0</v>
      </c>
      <c r="W64" s="57">
        <f>'[1]bevételi tábla 4.sz.'!AG61</f>
        <v>0</v>
      </c>
      <c r="X64" s="57">
        <f>'[1]bevételi tábla 4.sz.'!AH61</f>
        <v>0</v>
      </c>
      <c r="Y64" s="57">
        <f>SUM(V64:X64)</f>
        <v>0</v>
      </c>
      <c r="Z64" s="57">
        <f>'[1]bevételi tábla 4.sz.'!AJ61</f>
        <v>0</v>
      </c>
      <c r="AA64" s="57">
        <f>'[1]bevételi tábla 4.sz.'!AK61</f>
        <v>0</v>
      </c>
      <c r="AB64" s="57">
        <f>'[1]bevételi tábla 4.sz.'!AL61</f>
        <v>0</v>
      </c>
      <c r="AC64" s="58">
        <f>SUM(Z64:AB64)</f>
        <v>0</v>
      </c>
      <c r="AD64" s="57">
        <v>1630</v>
      </c>
      <c r="AE64" s="57">
        <f>'[1]bevételi tábla 4.sz.'!AO61</f>
        <v>0</v>
      </c>
      <c r="AF64" s="57">
        <f>'[1]bevételi tábla 4.sz.'!AP61</f>
        <v>0</v>
      </c>
      <c r="AG64" s="58">
        <f>SUM(AD64:AF64)</f>
        <v>1630</v>
      </c>
      <c r="AH64" s="57">
        <f>'[1]bevételi tábla 4.sz.'!DX61</f>
        <v>0</v>
      </c>
      <c r="AI64" s="57">
        <f>'[1]bevételi tábla 4.sz.'!DY61</f>
        <v>0</v>
      </c>
      <c r="AJ64" s="57">
        <f>'[1]bevételi tábla 4.sz.'!DZ61</f>
        <v>0</v>
      </c>
      <c r="AK64" s="58">
        <f>SUM(AH64:AJ64)</f>
        <v>0</v>
      </c>
      <c r="AL64" s="57">
        <f>'[1]bevételi tábla 4.sz.'!EB61</f>
        <v>0</v>
      </c>
      <c r="AM64" s="57">
        <f>'[1]bevételi tábla 4.sz.'!EC61</f>
        <v>0</v>
      </c>
      <c r="AN64" s="57">
        <f>'[1]bevételi tábla 4.sz.'!ED61</f>
        <v>0</v>
      </c>
      <c r="AO64" s="58">
        <f>SUM(AL64:AN64)</f>
        <v>0</v>
      </c>
      <c r="AP64" s="57">
        <v>460</v>
      </c>
      <c r="AQ64" s="57">
        <f>'[1]bevételi tábla 4.sz.'!EG61</f>
        <v>0</v>
      </c>
      <c r="AR64" s="57">
        <f>'[1]bevételi tábla 4.sz.'!EH61</f>
        <v>0</v>
      </c>
      <c r="AS64" s="58">
        <f>SUM(AP64:AR64)</f>
        <v>460</v>
      </c>
      <c r="AT64" s="37">
        <f t="shared" si="5"/>
        <v>0</v>
      </c>
      <c r="AU64" s="37">
        <f t="shared" si="6"/>
        <v>0</v>
      </c>
      <c r="AV64" s="49">
        <f t="shared" si="7"/>
        <v>0</v>
      </c>
      <c r="AW64" s="38">
        <f t="shared" si="8"/>
        <v>0</v>
      </c>
      <c r="AX64" s="49">
        <f t="shared" si="8"/>
        <v>0</v>
      </c>
      <c r="AY64" s="49">
        <f t="shared" si="9"/>
        <v>0</v>
      </c>
      <c r="AZ64" s="49">
        <f t="shared" si="2"/>
        <v>4180</v>
      </c>
      <c r="BA64" s="39">
        <f t="shared" si="35"/>
        <v>0</v>
      </c>
      <c r="BB64" s="49">
        <f t="shared" si="35"/>
        <v>2090</v>
      </c>
      <c r="BC64" s="49">
        <f t="shared" si="44"/>
        <v>2090</v>
      </c>
      <c r="BD64" s="49">
        <f t="shared" si="3"/>
        <v>0</v>
      </c>
      <c r="BE64" s="39">
        <f t="shared" si="12"/>
        <v>2090</v>
      </c>
      <c r="BF64" s="59"/>
      <c r="BG64" s="59"/>
    </row>
    <row r="65" spans="1:59">
      <c r="A65" s="71"/>
      <c r="B65" s="33">
        <v>2</v>
      </c>
      <c r="C65" s="34" t="s">
        <v>114</v>
      </c>
      <c r="D65" s="34"/>
      <c r="E65" s="34"/>
      <c r="F65" s="34"/>
      <c r="G65" s="34"/>
      <c r="H65" s="34"/>
      <c r="I65" s="34"/>
      <c r="J65" s="77">
        <f t="shared" ref="J65:AS65" si="49">J66+J72+J82</f>
        <v>0</v>
      </c>
      <c r="K65" s="77">
        <f t="shared" si="49"/>
        <v>0</v>
      </c>
      <c r="L65" s="77">
        <f t="shared" si="49"/>
        <v>0</v>
      </c>
      <c r="M65" s="78">
        <f t="shared" si="49"/>
        <v>0</v>
      </c>
      <c r="N65" s="77">
        <f t="shared" si="49"/>
        <v>0</v>
      </c>
      <c r="O65" s="77">
        <f t="shared" si="49"/>
        <v>0</v>
      </c>
      <c r="P65" s="77">
        <f t="shared" si="49"/>
        <v>0</v>
      </c>
      <c r="Q65" s="78">
        <f t="shared" si="49"/>
        <v>0</v>
      </c>
      <c r="R65" s="77">
        <f t="shared" si="49"/>
        <v>0</v>
      </c>
      <c r="S65" s="77">
        <f t="shared" si="49"/>
        <v>0</v>
      </c>
      <c r="T65" s="77">
        <f t="shared" si="49"/>
        <v>0</v>
      </c>
      <c r="U65" s="78">
        <f t="shared" si="49"/>
        <v>0</v>
      </c>
      <c r="V65" s="77">
        <f t="shared" si="49"/>
        <v>0</v>
      </c>
      <c r="W65" s="77">
        <f t="shared" si="49"/>
        <v>0</v>
      </c>
      <c r="X65" s="77">
        <f t="shared" si="49"/>
        <v>0</v>
      </c>
      <c r="Y65" s="77">
        <f t="shared" si="49"/>
        <v>0</v>
      </c>
      <c r="Z65" s="77">
        <f t="shared" si="49"/>
        <v>0</v>
      </c>
      <c r="AA65" s="77">
        <f t="shared" si="49"/>
        <v>0</v>
      </c>
      <c r="AB65" s="77">
        <f t="shared" si="49"/>
        <v>0</v>
      </c>
      <c r="AC65" s="78">
        <f t="shared" si="49"/>
        <v>0</v>
      </c>
      <c r="AD65" s="77">
        <f t="shared" si="49"/>
        <v>0</v>
      </c>
      <c r="AE65" s="77">
        <f t="shared" si="49"/>
        <v>0</v>
      </c>
      <c r="AF65" s="77">
        <f t="shared" si="49"/>
        <v>0</v>
      </c>
      <c r="AG65" s="78">
        <f t="shared" si="49"/>
        <v>0</v>
      </c>
      <c r="AH65" s="77">
        <f t="shared" si="49"/>
        <v>0</v>
      </c>
      <c r="AI65" s="77">
        <f t="shared" si="49"/>
        <v>0</v>
      </c>
      <c r="AJ65" s="77">
        <f t="shared" si="49"/>
        <v>0</v>
      </c>
      <c r="AK65" s="78">
        <f t="shared" si="49"/>
        <v>0</v>
      </c>
      <c r="AL65" s="77">
        <f t="shared" si="49"/>
        <v>372030</v>
      </c>
      <c r="AM65" s="77">
        <f t="shared" si="49"/>
        <v>0</v>
      </c>
      <c r="AN65" s="77">
        <f t="shared" si="49"/>
        <v>0</v>
      </c>
      <c r="AO65" s="78">
        <f t="shared" si="49"/>
        <v>372030</v>
      </c>
      <c r="AP65" s="77">
        <f t="shared" si="49"/>
        <v>379405</v>
      </c>
      <c r="AQ65" s="77">
        <f t="shared" si="49"/>
        <v>0</v>
      </c>
      <c r="AR65" s="77">
        <f t="shared" si="49"/>
        <v>0</v>
      </c>
      <c r="AS65" s="78">
        <f t="shared" si="49"/>
        <v>379405</v>
      </c>
      <c r="AT65" s="37">
        <f t="shared" si="5"/>
        <v>0</v>
      </c>
      <c r="AU65" s="37">
        <f t="shared" si="6"/>
        <v>0</v>
      </c>
      <c r="AV65" s="37">
        <f t="shared" si="7"/>
        <v>0</v>
      </c>
      <c r="AW65" s="38">
        <f t="shared" si="8"/>
        <v>0</v>
      </c>
      <c r="AX65" s="49">
        <f t="shared" si="8"/>
        <v>372030</v>
      </c>
      <c r="AY65" s="37">
        <f>O65+AA65+AM65</f>
        <v>0</v>
      </c>
      <c r="AZ65" s="37">
        <f t="shared" si="2"/>
        <v>758810</v>
      </c>
      <c r="BA65" s="39">
        <f t="shared" si="35"/>
        <v>372030</v>
      </c>
      <c r="BB65" s="49">
        <f t="shared" si="35"/>
        <v>379405</v>
      </c>
      <c r="BC65" s="37">
        <f>S65+AE65+AQ65</f>
        <v>0</v>
      </c>
      <c r="BD65" s="37">
        <f t="shared" si="3"/>
        <v>0</v>
      </c>
      <c r="BE65" s="39">
        <f t="shared" si="12"/>
        <v>379405</v>
      </c>
      <c r="BF65" s="64"/>
      <c r="BG65" s="64"/>
    </row>
    <row r="66" spans="1:59">
      <c r="A66" s="71"/>
      <c r="B66" s="42"/>
      <c r="C66" s="43">
        <v>1</v>
      </c>
      <c r="D66" s="44" t="s">
        <v>115</v>
      </c>
      <c r="E66" s="44"/>
      <c r="F66" s="44"/>
      <c r="G66" s="44"/>
      <c r="H66" s="44"/>
      <c r="I66" s="45" t="s">
        <v>116</v>
      </c>
      <c r="J66" s="46">
        <f t="shared" ref="J66:AS66" si="50">SUM(J67:J71)</f>
        <v>0</v>
      </c>
      <c r="K66" s="46">
        <f t="shared" si="50"/>
        <v>0</v>
      </c>
      <c r="L66" s="46">
        <f t="shared" si="50"/>
        <v>0</v>
      </c>
      <c r="M66" s="47">
        <f t="shared" si="50"/>
        <v>0</v>
      </c>
      <c r="N66" s="46">
        <f t="shared" si="50"/>
        <v>0</v>
      </c>
      <c r="O66" s="46">
        <f t="shared" si="50"/>
        <v>0</v>
      </c>
      <c r="P66" s="46">
        <f t="shared" si="50"/>
        <v>0</v>
      </c>
      <c r="Q66" s="47">
        <f t="shared" si="50"/>
        <v>0</v>
      </c>
      <c r="R66" s="46">
        <f t="shared" si="50"/>
        <v>0</v>
      </c>
      <c r="S66" s="46">
        <f t="shared" si="50"/>
        <v>0</v>
      </c>
      <c r="T66" s="46">
        <f t="shared" si="50"/>
        <v>0</v>
      </c>
      <c r="U66" s="47">
        <f t="shared" si="50"/>
        <v>0</v>
      </c>
      <c r="V66" s="46">
        <f t="shared" si="50"/>
        <v>0</v>
      </c>
      <c r="W66" s="46">
        <f t="shared" si="50"/>
        <v>0</v>
      </c>
      <c r="X66" s="46">
        <f t="shared" si="50"/>
        <v>0</v>
      </c>
      <c r="Y66" s="46">
        <f t="shared" si="50"/>
        <v>0</v>
      </c>
      <c r="Z66" s="46">
        <f t="shared" si="50"/>
        <v>0</v>
      </c>
      <c r="AA66" s="46">
        <f t="shared" si="50"/>
        <v>0</v>
      </c>
      <c r="AB66" s="46">
        <f t="shared" si="50"/>
        <v>0</v>
      </c>
      <c r="AC66" s="47">
        <f t="shared" si="50"/>
        <v>0</v>
      </c>
      <c r="AD66" s="46">
        <f t="shared" si="50"/>
        <v>0</v>
      </c>
      <c r="AE66" s="46">
        <f t="shared" si="50"/>
        <v>0</v>
      </c>
      <c r="AF66" s="46">
        <f t="shared" si="50"/>
        <v>0</v>
      </c>
      <c r="AG66" s="47">
        <f t="shared" si="50"/>
        <v>0</v>
      </c>
      <c r="AH66" s="46">
        <f t="shared" si="50"/>
        <v>0</v>
      </c>
      <c r="AI66" s="46">
        <f t="shared" si="50"/>
        <v>0</v>
      </c>
      <c r="AJ66" s="46">
        <f t="shared" si="50"/>
        <v>0</v>
      </c>
      <c r="AK66" s="47">
        <f t="shared" si="50"/>
        <v>0</v>
      </c>
      <c r="AL66" s="46">
        <f t="shared" si="50"/>
        <v>300000</v>
      </c>
      <c r="AM66" s="46">
        <f t="shared" si="50"/>
        <v>0</v>
      </c>
      <c r="AN66" s="46">
        <f t="shared" si="50"/>
        <v>0</v>
      </c>
      <c r="AO66" s="47">
        <f t="shared" si="50"/>
        <v>300000</v>
      </c>
      <c r="AP66" s="46">
        <f t="shared" si="50"/>
        <v>303341</v>
      </c>
      <c r="AQ66" s="46">
        <f t="shared" si="50"/>
        <v>0</v>
      </c>
      <c r="AR66" s="46">
        <f t="shared" si="50"/>
        <v>0</v>
      </c>
      <c r="AS66" s="47">
        <f t="shared" si="50"/>
        <v>303341</v>
      </c>
      <c r="AT66" s="37">
        <f t="shared" si="5"/>
        <v>0</v>
      </c>
      <c r="AU66" s="37">
        <f t="shared" si="6"/>
        <v>0</v>
      </c>
      <c r="AV66" s="48">
        <f t="shared" si="7"/>
        <v>0</v>
      </c>
      <c r="AW66" s="38">
        <f t="shared" si="8"/>
        <v>0</v>
      </c>
      <c r="AX66" s="49">
        <f t="shared" si="8"/>
        <v>300000</v>
      </c>
      <c r="AY66" s="48">
        <f t="shared" si="9"/>
        <v>300000</v>
      </c>
      <c r="AZ66" s="48">
        <f t="shared" si="2"/>
        <v>606682</v>
      </c>
      <c r="BA66" s="39">
        <f t="shared" si="35"/>
        <v>300000</v>
      </c>
      <c r="BB66" s="49">
        <f t="shared" si="35"/>
        <v>303341</v>
      </c>
      <c r="BC66" s="48">
        <f t="shared" ref="BC66:BD85" si="51">SUMIF($J$7:$AK$7,"Kötelező feladatok",AA66:BB66)</f>
        <v>303341</v>
      </c>
      <c r="BD66" s="48">
        <f t="shared" si="3"/>
        <v>0</v>
      </c>
      <c r="BE66" s="39">
        <f t="shared" si="12"/>
        <v>303341</v>
      </c>
      <c r="BF66" s="50"/>
      <c r="BG66" s="50"/>
    </row>
    <row r="67" spans="1:59">
      <c r="A67" s="71"/>
      <c r="B67" s="52"/>
      <c r="C67" s="52"/>
      <c r="D67" s="53">
        <v>1</v>
      </c>
      <c r="E67" s="52" t="s">
        <v>117</v>
      </c>
      <c r="F67" s="52"/>
      <c r="G67" s="52"/>
      <c r="H67" s="52"/>
      <c r="I67" s="42" t="s">
        <v>118</v>
      </c>
      <c r="J67" s="57">
        <f>'[1]bevételi tábla 4.sz.'!T64</f>
        <v>0</v>
      </c>
      <c r="K67" s="57">
        <f>'[1]bevételi tábla 4.sz.'!U64</f>
        <v>0</v>
      </c>
      <c r="L67" s="57">
        <f>'[1]bevételi tábla 4.sz.'!V64</f>
        <v>0</v>
      </c>
      <c r="M67" s="70">
        <f t="shared" ref="M67:M76" si="52">SUM(J67:L67)</f>
        <v>0</v>
      </c>
      <c r="N67" s="57">
        <f>'[1]bevételi tábla 4.sz.'!X64</f>
        <v>0</v>
      </c>
      <c r="O67" s="57">
        <f>'[1]bevételi tábla 4.sz.'!Y64</f>
        <v>0</v>
      </c>
      <c r="P67" s="57">
        <f>'[1]bevételi tábla 4.sz.'!Z64</f>
        <v>0</v>
      </c>
      <c r="Q67" s="70">
        <f>SUM(N67:P67)</f>
        <v>0</v>
      </c>
      <c r="R67" s="57">
        <f>'[1]bevételi tábla 4.sz.'!AB64</f>
        <v>0</v>
      </c>
      <c r="S67" s="57">
        <f>'[1]bevételi tábla 4.sz.'!AC64</f>
        <v>0</v>
      </c>
      <c r="T67" s="57">
        <f>'[1]bevételi tábla 4.sz.'!AD64</f>
        <v>0</v>
      </c>
      <c r="U67" s="70">
        <f>SUM(R67:T67)</f>
        <v>0</v>
      </c>
      <c r="V67" s="57">
        <f>'[1]bevételi tábla 4.sz.'!AF64</f>
        <v>0</v>
      </c>
      <c r="W67" s="57">
        <f>'[1]bevételi tábla 4.sz.'!AG64</f>
        <v>0</v>
      </c>
      <c r="X67" s="57">
        <f>'[1]bevételi tábla 4.sz.'!AH64</f>
        <v>0</v>
      </c>
      <c r="Y67" s="57">
        <f>SUM(V67:X67)</f>
        <v>0</v>
      </c>
      <c r="Z67" s="57">
        <f>'[1]bevételi tábla 4.sz.'!AJ64</f>
        <v>0</v>
      </c>
      <c r="AA67" s="57">
        <f>'[1]bevételi tábla 4.sz.'!AK64</f>
        <v>0</v>
      </c>
      <c r="AB67" s="57">
        <f>'[1]bevételi tábla 4.sz.'!AL64</f>
        <v>0</v>
      </c>
      <c r="AC67" s="58">
        <f>SUM(Z67:AB67)</f>
        <v>0</v>
      </c>
      <c r="AD67" s="57">
        <f>'[1]bevételi tábla 4.sz.'!AN64</f>
        <v>0</v>
      </c>
      <c r="AE67" s="57">
        <f>'[1]bevételi tábla 4.sz.'!AO64</f>
        <v>0</v>
      </c>
      <c r="AF67" s="57">
        <f>'[1]bevételi tábla 4.sz.'!AP64</f>
        <v>0</v>
      </c>
      <c r="AG67" s="58">
        <f>SUM(AD67:AF67)</f>
        <v>0</v>
      </c>
      <c r="AH67" s="57">
        <f>'[1]bevételi tábla 4.sz.'!DX64</f>
        <v>0</v>
      </c>
      <c r="AI67" s="57">
        <f>'[1]bevételi tábla 4.sz.'!DY64</f>
        <v>0</v>
      </c>
      <c r="AJ67" s="57">
        <f>'[1]bevételi tábla 4.sz.'!DZ64</f>
        <v>0</v>
      </c>
      <c r="AK67" s="58">
        <f>SUM(AH67:AJ67)</f>
        <v>0</v>
      </c>
      <c r="AL67" s="57">
        <v>300000</v>
      </c>
      <c r="AM67" s="57">
        <f>'[1]bevételi tábla 4.sz.'!EC64</f>
        <v>0</v>
      </c>
      <c r="AN67" s="57">
        <f>'[1]bevételi tábla 4.sz.'!ED64</f>
        <v>0</v>
      </c>
      <c r="AO67" s="58">
        <f>SUM(AL67:AN67)</f>
        <v>300000</v>
      </c>
      <c r="AP67" s="57">
        <v>300191</v>
      </c>
      <c r="AQ67" s="57">
        <f>'[1]bevételi tábla 4.sz.'!EG64</f>
        <v>0</v>
      </c>
      <c r="AR67" s="57">
        <f>'[1]bevételi tábla 4.sz.'!EH64</f>
        <v>0</v>
      </c>
      <c r="AS67" s="58">
        <f>SUM(AP67:AR67)</f>
        <v>300191</v>
      </c>
      <c r="AT67" s="37">
        <f t="shared" si="5"/>
        <v>0</v>
      </c>
      <c r="AU67" s="37">
        <f t="shared" si="6"/>
        <v>0</v>
      </c>
      <c r="AV67" s="49">
        <f t="shared" si="7"/>
        <v>0</v>
      </c>
      <c r="AW67" s="38">
        <f t="shared" si="8"/>
        <v>0</v>
      </c>
      <c r="AX67" s="49">
        <f t="shared" si="8"/>
        <v>300000</v>
      </c>
      <c r="AY67" s="49">
        <f t="shared" si="9"/>
        <v>300000</v>
      </c>
      <c r="AZ67" s="49">
        <f t="shared" si="2"/>
        <v>600382</v>
      </c>
      <c r="BA67" s="39">
        <f t="shared" si="35"/>
        <v>300000</v>
      </c>
      <c r="BB67" s="49">
        <f t="shared" si="35"/>
        <v>300191</v>
      </c>
      <c r="BC67" s="49">
        <f t="shared" si="51"/>
        <v>300191</v>
      </c>
      <c r="BD67" s="49">
        <f t="shared" si="3"/>
        <v>0</v>
      </c>
      <c r="BE67" s="39">
        <f t="shared" si="12"/>
        <v>300191</v>
      </c>
      <c r="BF67" s="60"/>
      <c r="BG67" s="60"/>
    </row>
    <row r="68" spans="1:59">
      <c r="A68" s="51"/>
      <c r="B68" s="52"/>
      <c r="C68" s="52"/>
      <c r="D68" s="53">
        <v>2</v>
      </c>
      <c r="E68" s="52" t="s">
        <v>119</v>
      </c>
      <c r="F68" s="56"/>
      <c r="G68" s="56"/>
      <c r="H68" s="56"/>
      <c r="I68" s="56" t="s">
        <v>120</v>
      </c>
      <c r="J68" s="57">
        <f>'[1]bevételi tábla 4.sz.'!T65</f>
        <v>0</v>
      </c>
      <c r="K68" s="57">
        <f>'[1]bevételi tábla 4.sz.'!U65</f>
        <v>0</v>
      </c>
      <c r="L68" s="57">
        <f>'[1]bevételi tábla 4.sz.'!V65</f>
        <v>0</v>
      </c>
      <c r="M68" s="70">
        <f t="shared" si="52"/>
        <v>0</v>
      </c>
      <c r="N68" s="57">
        <f>'[1]bevételi tábla 4.sz.'!X65</f>
        <v>0</v>
      </c>
      <c r="O68" s="57">
        <f>'[1]bevételi tábla 4.sz.'!Y65</f>
        <v>0</v>
      </c>
      <c r="P68" s="57">
        <f>'[1]bevételi tábla 4.sz.'!Z65</f>
        <v>0</v>
      </c>
      <c r="Q68" s="70">
        <f>SUM(N68:P68)</f>
        <v>0</v>
      </c>
      <c r="R68" s="57">
        <f>'[1]bevételi tábla 4.sz.'!AB65</f>
        <v>0</v>
      </c>
      <c r="S68" s="57">
        <f>'[1]bevételi tábla 4.sz.'!AC65</f>
        <v>0</v>
      </c>
      <c r="T68" s="57">
        <f>'[1]bevételi tábla 4.sz.'!AD65</f>
        <v>0</v>
      </c>
      <c r="U68" s="70">
        <f>SUM(R68:T68)</f>
        <v>0</v>
      </c>
      <c r="V68" s="57">
        <f>'[1]bevételi tábla 4.sz.'!AF65</f>
        <v>0</v>
      </c>
      <c r="W68" s="57">
        <f>'[1]bevételi tábla 4.sz.'!AG65</f>
        <v>0</v>
      </c>
      <c r="X68" s="57">
        <f>'[1]bevételi tábla 4.sz.'!AH65</f>
        <v>0</v>
      </c>
      <c r="Y68" s="57">
        <f>SUM(V68:X68)</f>
        <v>0</v>
      </c>
      <c r="Z68" s="57">
        <f>'[1]bevételi tábla 4.sz.'!AJ65</f>
        <v>0</v>
      </c>
      <c r="AA68" s="57">
        <f>'[1]bevételi tábla 4.sz.'!AK65</f>
        <v>0</v>
      </c>
      <c r="AB68" s="57">
        <f>'[1]bevételi tábla 4.sz.'!AL65</f>
        <v>0</v>
      </c>
      <c r="AC68" s="58">
        <f>SUM(Z68:AB68)</f>
        <v>0</v>
      </c>
      <c r="AD68" s="57">
        <f>'[1]bevételi tábla 4.sz.'!AN65</f>
        <v>0</v>
      </c>
      <c r="AE68" s="57">
        <f>'[1]bevételi tábla 4.sz.'!AO65</f>
        <v>0</v>
      </c>
      <c r="AF68" s="57">
        <f>'[1]bevételi tábla 4.sz.'!AP65</f>
        <v>0</v>
      </c>
      <c r="AG68" s="58">
        <f>SUM(AD68:AF68)</f>
        <v>0</v>
      </c>
      <c r="AH68" s="57">
        <f>'[1]bevételi tábla 4.sz.'!DX65</f>
        <v>0</v>
      </c>
      <c r="AI68" s="57">
        <f>'[1]bevételi tábla 4.sz.'!DY65</f>
        <v>0</v>
      </c>
      <c r="AJ68" s="57">
        <f>'[1]bevételi tábla 4.sz.'!DZ65</f>
        <v>0</v>
      </c>
      <c r="AK68" s="58">
        <f>SUM(AH68:AJ68)</f>
        <v>0</v>
      </c>
      <c r="AL68" s="57">
        <f>'[1]bevételi tábla 4.sz.'!EB65</f>
        <v>0</v>
      </c>
      <c r="AM68" s="57">
        <f>'[1]bevételi tábla 4.sz.'!EC65</f>
        <v>0</v>
      </c>
      <c r="AN68" s="57">
        <f>'[1]bevételi tábla 4.sz.'!ED65</f>
        <v>0</v>
      </c>
      <c r="AO68" s="58">
        <f>SUM(AL68:AN68)</f>
        <v>0</v>
      </c>
      <c r="AP68" s="57">
        <f>'[1]bevételi tábla 4.sz.'!EF65</f>
        <v>0</v>
      </c>
      <c r="AQ68" s="57">
        <f>'[1]bevételi tábla 4.sz.'!EG65</f>
        <v>0</v>
      </c>
      <c r="AR68" s="57">
        <f>'[1]bevételi tábla 4.sz.'!EH65</f>
        <v>0</v>
      </c>
      <c r="AS68" s="58">
        <f>SUM(AP68:AR68)</f>
        <v>0</v>
      </c>
      <c r="AT68" s="37">
        <f t="shared" si="5"/>
        <v>0</v>
      </c>
      <c r="AU68" s="37">
        <f t="shared" si="6"/>
        <v>0</v>
      </c>
      <c r="AV68" s="49">
        <f t="shared" si="7"/>
        <v>0</v>
      </c>
      <c r="AW68" s="38">
        <f t="shared" si="8"/>
        <v>0</v>
      </c>
      <c r="AX68" s="49">
        <f t="shared" si="8"/>
        <v>0</v>
      </c>
      <c r="AY68" s="49">
        <f t="shared" si="9"/>
        <v>0</v>
      </c>
      <c r="AZ68" s="49">
        <f t="shared" si="9"/>
        <v>0</v>
      </c>
      <c r="BA68" s="39">
        <f t="shared" si="35"/>
        <v>0</v>
      </c>
      <c r="BB68" s="49">
        <f t="shared" si="35"/>
        <v>0</v>
      </c>
      <c r="BC68" s="49">
        <f t="shared" si="51"/>
        <v>0</v>
      </c>
      <c r="BD68" s="49">
        <f t="shared" si="51"/>
        <v>0</v>
      </c>
      <c r="BE68" s="39">
        <f t="shared" si="12"/>
        <v>0</v>
      </c>
      <c r="BF68" s="59"/>
      <c r="BG68" s="59"/>
    </row>
    <row r="69" spans="1:59">
      <c r="A69" s="71"/>
      <c r="B69" s="52"/>
      <c r="C69" s="52"/>
      <c r="D69" s="53">
        <v>3</v>
      </c>
      <c r="E69" s="52" t="s">
        <v>121</v>
      </c>
      <c r="F69" s="56"/>
      <c r="G69" s="56"/>
      <c r="H69" s="56"/>
      <c r="I69" s="56" t="s">
        <v>122</v>
      </c>
      <c r="J69" s="57">
        <f>'[1]bevételi tábla 4.sz.'!T66</f>
        <v>0</v>
      </c>
      <c r="K69" s="57">
        <f>'[1]bevételi tábla 4.sz.'!U66</f>
        <v>0</v>
      </c>
      <c r="L69" s="57">
        <f>'[1]bevételi tábla 4.sz.'!V66</f>
        <v>0</v>
      </c>
      <c r="M69" s="70">
        <f t="shared" si="52"/>
        <v>0</v>
      </c>
      <c r="N69" s="57">
        <f>'[1]bevételi tábla 4.sz.'!X66</f>
        <v>0</v>
      </c>
      <c r="O69" s="57">
        <f>'[1]bevételi tábla 4.sz.'!Y66</f>
        <v>0</v>
      </c>
      <c r="P69" s="57">
        <f>'[1]bevételi tábla 4.sz.'!Z66</f>
        <v>0</v>
      </c>
      <c r="Q69" s="70">
        <f>SUM(N69:P69)</f>
        <v>0</v>
      </c>
      <c r="R69" s="57">
        <f>'[1]bevételi tábla 4.sz.'!AB66</f>
        <v>0</v>
      </c>
      <c r="S69" s="57">
        <f>'[1]bevételi tábla 4.sz.'!AC66</f>
        <v>0</v>
      </c>
      <c r="T69" s="57">
        <f>'[1]bevételi tábla 4.sz.'!AD66</f>
        <v>0</v>
      </c>
      <c r="U69" s="70">
        <f>SUM(R69:T69)</f>
        <v>0</v>
      </c>
      <c r="V69" s="57">
        <f>'[1]bevételi tábla 4.sz.'!AF66</f>
        <v>0</v>
      </c>
      <c r="W69" s="57">
        <f>'[1]bevételi tábla 4.sz.'!AG66</f>
        <v>0</v>
      </c>
      <c r="X69" s="57">
        <f>'[1]bevételi tábla 4.sz.'!AH66</f>
        <v>0</v>
      </c>
      <c r="Y69" s="57">
        <f>SUM(V69:X69)</f>
        <v>0</v>
      </c>
      <c r="Z69" s="57">
        <f>'[1]bevételi tábla 4.sz.'!AJ66</f>
        <v>0</v>
      </c>
      <c r="AA69" s="57">
        <f>'[1]bevételi tábla 4.sz.'!AK66</f>
        <v>0</v>
      </c>
      <c r="AB69" s="57">
        <f>'[1]bevételi tábla 4.sz.'!AL66</f>
        <v>0</v>
      </c>
      <c r="AC69" s="58">
        <f>SUM(Z69:AB69)</f>
        <v>0</v>
      </c>
      <c r="AD69" s="57">
        <f>'[1]bevételi tábla 4.sz.'!AN66</f>
        <v>0</v>
      </c>
      <c r="AE69" s="57">
        <f>'[1]bevételi tábla 4.sz.'!AO66</f>
        <v>0</v>
      </c>
      <c r="AF69" s="57">
        <f>'[1]bevételi tábla 4.sz.'!AP66</f>
        <v>0</v>
      </c>
      <c r="AG69" s="58">
        <f>SUM(AD69:AF69)</f>
        <v>0</v>
      </c>
      <c r="AH69" s="57">
        <f>'[1]bevételi tábla 4.sz.'!DX66</f>
        <v>0</v>
      </c>
      <c r="AI69" s="57">
        <f>'[1]bevételi tábla 4.sz.'!DY66</f>
        <v>0</v>
      </c>
      <c r="AJ69" s="57">
        <f>'[1]bevételi tábla 4.sz.'!DZ66</f>
        <v>0</v>
      </c>
      <c r="AK69" s="58">
        <f>SUM(AH69:AJ69)</f>
        <v>0</v>
      </c>
      <c r="AL69" s="57">
        <f>'[1]bevételi tábla 4.sz.'!EB66</f>
        <v>0</v>
      </c>
      <c r="AM69" s="57">
        <f>'[1]bevételi tábla 4.sz.'!EC66</f>
        <v>0</v>
      </c>
      <c r="AN69" s="57">
        <f>'[1]bevételi tábla 4.sz.'!ED66</f>
        <v>0</v>
      </c>
      <c r="AO69" s="58">
        <f>SUM(AL69:AN69)</f>
        <v>0</v>
      </c>
      <c r="AP69" s="57">
        <f>'[1]bevételi tábla 4.sz.'!EF66</f>
        <v>0</v>
      </c>
      <c r="AQ69" s="57">
        <f>'[1]bevételi tábla 4.sz.'!EG66</f>
        <v>0</v>
      </c>
      <c r="AR69" s="57">
        <f>'[1]bevételi tábla 4.sz.'!EH66</f>
        <v>0</v>
      </c>
      <c r="AS69" s="58">
        <f>SUM(AP69:AR69)</f>
        <v>0</v>
      </c>
      <c r="AT69" s="37">
        <f t="shared" ref="AT69:AT100" si="53">J69+V69+AH69</f>
        <v>0</v>
      </c>
      <c r="AU69" s="37">
        <f t="shared" ref="AU69:AU100" si="54">AI69</f>
        <v>0</v>
      </c>
      <c r="AV69" s="49">
        <f t="shared" ref="AV69:AV100" si="55">SUMIF($J$7:$AK$7,"Kötelező feladatok",P69:AU69)</f>
        <v>0</v>
      </c>
      <c r="AW69" s="38">
        <f t="shared" ref="AW69:AX100" si="56">M69+Y69+AK69</f>
        <v>0</v>
      </c>
      <c r="AX69" s="49">
        <f t="shared" si="56"/>
        <v>0</v>
      </c>
      <c r="AY69" s="49">
        <f t="shared" ref="AY69:AZ100" si="57">SUMIF($J$7:$AK$7,"Kötelező feladatok",W69:AX69)</f>
        <v>0</v>
      </c>
      <c r="AZ69" s="49">
        <f t="shared" si="57"/>
        <v>0</v>
      </c>
      <c r="BA69" s="39">
        <f t="shared" ref="BA69:BB100" si="58">Q69+AC69+AO69</f>
        <v>0</v>
      </c>
      <c r="BB69" s="49">
        <f t="shared" si="58"/>
        <v>0</v>
      </c>
      <c r="BC69" s="49">
        <f t="shared" si="51"/>
        <v>0</v>
      </c>
      <c r="BD69" s="49">
        <f t="shared" si="51"/>
        <v>0</v>
      </c>
      <c r="BE69" s="39">
        <f t="shared" ref="BE69:BE101" si="59">U69+AG69+AS69</f>
        <v>0</v>
      </c>
      <c r="BF69" s="59"/>
      <c r="BG69" s="59"/>
    </row>
    <row r="70" spans="1:59">
      <c r="A70" s="71"/>
      <c r="B70" s="65"/>
      <c r="C70" s="52"/>
      <c r="D70" s="53">
        <v>4</v>
      </c>
      <c r="E70" s="52" t="s">
        <v>123</v>
      </c>
      <c r="F70" s="56"/>
      <c r="G70" s="56"/>
      <c r="H70" s="56"/>
      <c r="I70" s="56" t="s">
        <v>124</v>
      </c>
      <c r="J70" s="57">
        <f>'[1]bevételi tábla 4.sz.'!T67</f>
        <v>0</v>
      </c>
      <c r="K70" s="57">
        <f>'[1]bevételi tábla 4.sz.'!U67</f>
        <v>0</v>
      </c>
      <c r="L70" s="57">
        <f>'[1]bevételi tábla 4.sz.'!V67</f>
        <v>0</v>
      </c>
      <c r="M70" s="70">
        <f t="shared" si="52"/>
        <v>0</v>
      </c>
      <c r="N70" s="57">
        <f>'[1]bevételi tábla 4.sz.'!X67</f>
        <v>0</v>
      </c>
      <c r="O70" s="57">
        <f>'[1]bevételi tábla 4.sz.'!Y67</f>
        <v>0</v>
      </c>
      <c r="P70" s="57">
        <f>'[1]bevételi tábla 4.sz.'!Z67</f>
        <v>0</v>
      </c>
      <c r="Q70" s="70">
        <f>SUM(N70:P70)</f>
        <v>0</v>
      </c>
      <c r="R70" s="57">
        <f>'[1]bevételi tábla 4.sz.'!AB67</f>
        <v>0</v>
      </c>
      <c r="S70" s="57">
        <f>'[1]bevételi tábla 4.sz.'!AC67</f>
        <v>0</v>
      </c>
      <c r="T70" s="57">
        <f>'[1]bevételi tábla 4.sz.'!AD67</f>
        <v>0</v>
      </c>
      <c r="U70" s="70">
        <f>SUM(R70:T70)</f>
        <v>0</v>
      </c>
      <c r="V70" s="57">
        <f>'[1]bevételi tábla 4.sz.'!AF67</f>
        <v>0</v>
      </c>
      <c r="W70" s="57">
        <f>'[1]bevételi tábla 4.sz.'!AG67</f>
        <v>0</v>
      </c>
      <c r="X70" s="57">
        <f>'[1]bevételi tábla 4.sz.'!AH67</f>
        <v>0</v>
      </c>
      <c r="Y70" s="57">
        <f>SUM(V70:X70)</f>
        <v>0</v>
      </c>
      <c r="Z70" s="57">
        <f>'[1]bevételi tábla 4.sz.'!AJ67</f>
        <v>0</v>
      </c>
      <c r="AA70" s="57">
        <f>'[1]bevételi tábla 4.sz.'!AK67</f>
        <v>0</v>
      </c>
      <c r="AB70" s="57">
        <f>'[1]bevételi tábla 4.sz.'!AL67</f>
        <v>0</v>
      </c>
      <c r="AC70" s="58">
        <f>SUM(Z70:AB70)</f>
        <v>0</v>
      </c>
      <c r="AD70" s="57">
        <f>'[1]bevételi tábla 4.sz.'!AN67</f>
        <v>0</v>
      </c>
      <c r="AE70" s="57">
        <f>'[1]bevételi tábla 4.sz.'!AO67</f>
        <v>0</v>
      </c>
      <c r="AF70" s="57">
        <f>'[1]bevételi tábla 4.sz.'!AP67</f>
        <v>0</v>
      </c>
      <c r="AG70" s="58">
        <f>SUM(AD70:AF70)</f>
        <v>0</v>
      </c>
      <c r="AH70" s="57">
        <f>'[1]bevételi tábla 4.sz.'!DX67</f>
        <v>0</v>
      </c>
      <c r="AI70" s="57">
        <f>'[1]bevételi tábla 4.sz.'!DY67</f>
        <v>0</v>
      </c>
      <c r="AJ70" s="57">
        <f>'[1]bevételi tábla 4.sz.'!DZ67</f>
        <v>0</v>
      </c>
      <c r="AK70" s="58">
        <f>SUM(AH70:AJ70)</f>
        <v>0</v>
      </c>
      <c r="AL70" s="57">
        <f>'[1]bevételi tábla 4.sz.'!EB67</f>
        <v>0</v>
      </c>
      <c r="AM70" s="57">
        <f>'[1]bevételi tábla 4.sz.'!EC67</f>
        <v>0</v>
      </c>
      <c r="AN70" s="57">
        <f>'[1]bevételi tábla 4.sz.'!ED67</f>
        <v>0</v>
      </c>
      <c r="AO70" s="58">
        <f>SUM(AL70:AN70)</f>
        <v>0</v>
      </c>
      <c r="AP70" s="57">
        <f>'[1]bevételi tábla 4.sz.'!EF67</f>
        <v>0</v>
      </c>
      <c r="AQ70" s="57">
        <f>'[1]bevételi tábla 4.sz.'!EG67</f>
        <v>0</v>
      </c>
      <c r="AR70" s="57">
        <f>'[1]bevételi tábla 4.sz.'!EH67</f>
        <v>0</v>
      </c>
      <c r="AS70" s="58">
        <f>SUM(AP70:AR70)</f>
        <v>0</v>
      </c>
      <c r="AT70" s="37">
        <f t="shared" si="53"/>
        <v>0</v>
      </c>
      <c r="AU70" s="37">
        <f t="shared" si="54"/>
        <v>0</v>
      </c>
      <c r="AV70" s="49">
        <f t="shared" si="55"/>
        <v>0</v>
      </c>
      <c r="AW70" s="38">
        <f t="shared" si="56"/>
        <v>0</v>
      </c>
      <c r="AX70" s="49">
        <f t="shared" si="56"/>
        <v>0</v>
      </c>
      <c r="AY70" s="49">
        <f t="shared" si="57"/>
        <v>0</v>
      </c>
      <c r="AZ70" s="49">
        <f t="shared" si="57"/>
        <v>0</v>
      </c>
      <c r="BA70" s="39">
        <f t="shared" si="58"/>
        <v>0</v>
      </c>
      <c r="BB70" s="49">
        <f t="shared" si="58"/>
        <v>0</v>
      </c>
      <c r="BC70" s="49">
        <f t="shared" si="51"/>
        <v>0</v>
      </c>
      <c r="BD70" s="49">
        <f t="shared" si="51"/>
        <v>0</v>
      </c>
      <c r="BE70" s="39">
        <f t="shared" si="59"/>
        <v>0</v>
      </c>
      <c r="BF70" s="59"/>
      <c r="BG70" s="59"/>
    </row>
    <row r="71" spans="1:59">
      <c r="A71" s="71"/>
      <c r="B71" s="65"/>
      <c r="C71" s="52"/>
      <c r="D71" s="53">
        <v>5</v>
      </c>
      <c r="E71" s="52" t="s">
        <v>125</v>
      </c>
      <c r="F71" s="56"/>
      <c r="G71" s="56"/>
      <c r="H71" s="56"/>
      <c r="I71" s="56" t="s">
        <v>126</v>
      </c>
      <c r="J71" s="57">
        <f>'[1]bevételi tábla 4.sz.'!T68</f>
        <v>0</v>
      </c>
      <c r="K71" s="57">
        <f>'[1]bevételi tábla 4.sz.'!U68</f>
        <v>0</v>
      </c>
      <c r="L71" s="57">
        <f>'[1]bevételi tábla 4.sz.'!V68</f>
        <v>0</v>
      </c>
      <c r="M71" s="70">
        <f t="shared" si="52"/>
        <v>0</v>
      </c>
      <c r="N71" s="57">
        <f>'[1]bevételi tábla 4.sz.'!X68</f>
        <v>0</v>
      </c>
      <c r="O71" s="57">
        <f>'[1]bevételi tábla 4.sz.'!Y68</f>
        <v>0</v>
      </c>
      <c r="P71" s="57">
        <f>'[1]bevételi tábla 4.sz.'!Z68</f>
        <v>0</v>
      </c>
      <c r="Q71" s="70">
        <f>SUM(N71:P71)</f>
        <v>0</v>
      </c>
      <c r="R71" s="57">
        <f>'[1]bevételi tábla 4.sz.'!AB68</f>
        <v>0</v>
      </c>
      <c r="S71" s="57">
        <f>'[1]bevételi tábla 4.sz.'!AC68</f>
        <v>0</v>
      </c>
      <c r="T71" s="57">
        <f>'[1]bevételi tábla 4.sz.'!AD68</f>
        <v>0</v>
      </c>
      <c r="U71" s="70">
        <f>SUM(R71:T71)</f>
        <v>0</v>
      </c>
      <c r="V71" s="57">
        <f>'[1]bevételi tábla 4.sz.'!AF68</f>
        <v>0</v>
      </c>
      <c r="W71" s="57">
        <f>'[1]bevételi tábla 4.sz.'!AG68</f>
        <v>0</v>
      </c>
      <c r="X71" s="57">
        <f>'[1]bevételi tábla 4.sz.'!AH68</f>
        <v>0</v>
      </c>
      <c r="Y71" s="57">
        <f>SUM(V71:X71)</f>
        <v>0</v>
      </c>
      <c r="Z71" s="57">
        <f>'[1]bevételi tábla 4.sz.'!AJ68</f>
        <v>0</v>
      </c>
      <c r="AA71" s="57">
        <f>'[1]bevételi tábla 4.sz.'!AK68</f>
        <v>0</v>
      </c>
      <c r="AB71" s="57">
        <f>'[1]bevételi tábla 4.sz.'!AL68</f>
        <v>0</v>
      </c>
      <c r="AC71" s="58">
        <f>SUM(Z71:AB71)</f>
        <v>0</v>
      </c>
      <c r="AD71" s="57">
        <f>'[1]bevételi tábla 4.sz.'!AN68</f>
        <v>0</v>
      </c>
      <c r="AE71" s="57">
        <f>'[1]bevételi tábla 4.sz.'!AO68</f>
        <v>0</v>
      </c>
      <c r="AF71" s="57">
        <f>'[1]bevételi tábla 4.sz.'!AP68</f>
        <v>0</v>
      </c>
      <c r="AG71" s="58">
        <f>SUM(AD71:AF71)</f>
        <v>0</v>
      </c>
      <c r="AH71" s="57"/>
      <c r="AI71" s="57">
        <f>'[1]bevételi tábla 4.sz.'!DY68</f>
        <v>0</v>
      </c>
      <c r="AJ71" s="57">
        <f>'[1]bevételi tábla 4.sz.'!DZ68</f>
        <v>0</v>
      </c>
      <c r="AK71" s="58">
        <f>SUM(AH71:AJ71)</f>
        <v>0</v>
      </c>
      <c r="AL71" s="57"/>
      <c r="AM71" s="57">
        <f>'[1]bevételi tábla 4.sz.'!EC68</f>
        <v>0</v>
      </c>
      <c r="AN71" s="57">
        <f>'[1]bevételi tábla 4.sz.'!ED68</f>
        <v>0</v>
      </c>
      <c r="AO71" s="58">
        <f>SUM(AL71:AN71)</f>
        <v>0</v>
      </c>
      <c r="AP71" s="57">
        <v>3150</v>
      </c>
      <c r="AQ71" s="57">
        <f>'[1]bevételi tábla 4.sz.'!EG68</f>
        <v>0</v>
      </c>
      <c r="AR71" s="57">
        <f>'[1]bevételi tábla 4.sz.'!EH68</f>
        <v>0</v>
      </c>
      <c r="AS71" s="58">
        <f>SUM(AP71:AR71)</f>
        <v>3150</v>
      </c>
      <c r="AT71" s="37">
        <f t="shared" si="53"/>
        <v>0</v>
      </c>
      <c r="AU71" s="37">
        <f t="shared" si="54"/>
        <v>0</v>
      </c>
      <c r="AV71" s="49">
        <f t="shared" si="55"/>
        <v>0</v>
      </c>
      <c r="AW71" s="38">
        <f t="shared" si="56"/>
        <v>0</v>
      </c>
      <c r="AX71" s="49">
        <f t="shared" si="56"/>
        <v>0</v>
      </c>
      <c r="AY71" s="49">
        <f t="shared" si="57"/>
        <v>0</v>
      </c>
      <c r="AZ71" s="49">
        <f t="shared" si="57"/>
        <v>6300</v>
      </c>
      <c r="BA71" s="39">
        <f t="shared" si="58"/>
        <v>0</v>
      </c>
      <c r="BB71" s="49">
        <f t="shared" si="58"/>
        <v>3150</v>
      </c>
      <c r="BC71" s="49">
        <f t="shared" si="51"/>
        <v>3150</v>
      </c>
      <c r="BD71" s="49">
        <f t="shared" si="51"/>
        <v>0</v>
      </c>
      <c r="BE71" s="39">
        <f t="shared" si="59"/>
        <v>3150</v>
      </c>
      <c r="BF71" s="59"/>
      <c r="BG71" s="59"/>
    </row>
    <row r="72" spans="1:59">
      <c r="A72" s="71"/>
      <c r="B72" s="42"/>
      <c r="C72" s="43">
        <v>2</v>
      </c>
      <c r="D72" s="44" t="s">
        <v>127</v>
      </c>
      <c r="E72" s="44"/>
      <c r="F72" s="44"/>
      <c r="G72" s="44"/>
      <c r="H72" s="44"/>
      <c r="I72" s="45" t="s">
        <v>128</v>
      </c>
      <c r="J72" s="46">
        <f t="shared" ref="J72:AS72" si="60">SUM(J73:J76)</f>
        <v>0</v>
      </c>
      <c r="K72" s="46">
        <f t="shared" si="60"/>
        <v>0</v>
      </c>
      <c r="L72" s="46">
        <f t="shared" si="60"/>
        <v>0</v>
      </c>
      <c r="M72" s="47">
        <f t="shared" si="60"/>
        <v>0</v>
      </c>
      <c r="N72" s="46">
        <f t="shared" si="60"/>
        <v>0</v>
      </c>
      <c r="O72" s="46">
        <f t="shared" si="60"/>
        <v>0</v>
      </c>
      <c r="P72" s="46">
        <f t="shared" si="60"/>
        <v>0</v>
      </c>
      <c r="Q72" s="47">
        <f t="shared" si="60"/>
        <v>0</v>
      </c>
      <c r="R72" s="46">
        <f t="shared" si="60"/>
        <v>0</v>
      </c>
      <c r="S72" s="46">
        <f t="shared" si="60"/>
        <v>0</v>
      </c>
      <c r="T72" s="46">
        <f t="shared" si="60"/>
        <v>0</v>
      </c>
      <c r="U72" s="47">
        <f t="shared" si="60"/>
        <v>0</v>
      </c>
      <c r="V72" s="46">
        <f t="shared" si="60"/>
        <v>0</v>
      </c>
      <c r="W72" s="46">
        <f t="shared" si="60"/>
        <v>0</v>
      </c>
      <c r="X72" s="46">
        <f t="shared" si="60"/>
        <v>0</v>
      </c>
      <c r="Y72" s="46">
        <f t="shared" si="60"/>
        <v>0</v>
      </c>
      <c r="Z72" s="46">
        <f t="shared" si="60"/>
        <v>0</v>
      </c>
      <c r="AA72" s="46">
        <f t="shared" si="60"/>
        <v>0</v>
      </c>
      <c r="AB72" s="46">
        <f t="shared" si="60"/>
        <v>0</v>
      </c>
      <c r="AC72" s="47">
        <f t="shared" si="60"/>
        <v>0</v>
      </c>
      <c r="AD72" s="46">
        <f t="shared" si="60"/>
        <v>0</v>
      </c>
      <c r="AE72" s="46">
        <f t="shared" si="60"/>
        <v>0</v>
      </c>
      <c r="AF72" s="46">
        <f t="shared" si="60"/>
        <v>0</v>
      </c>
      <c r="AG72" s="47">
        <f t="shared" si="60"/>
        <v>0</v>
      </c>
      <c r="AH72" s="46">
        <f t="shared" si="60"/>
        <v>0</v>
      </c>
      <c r="AI72" s="46">
        <f t="shared" si="60"/>
        <v>0</v>
      </c>
      <c r="AJ72" s="46">
        <f t="shared" si="60"/>
        <v>0</v>
      </c>
      <c r="AK72" s="47">
        <f t="shared" si="60"/>
        <v>0</v>
      </c>
      <c r="AL72" s="46">
        <f t="shared" si="60"/>
        <v>71430</v>
      </c>
      <c r="AM72" s="46">
        <f t="shared" si="60"/>
        <v>0</v>
      </c>
      <c r="AN72" s="46">
        <f t="shared" si="60"/>
        <v>0</v>
      </c>
      <c r="AO72" s="47">
        <f t="shared" si="60"/>
        <v>71430</v>
      </c>
      <c r="AP72" s="46">
        <f t="shared" si="60"/>
        <v>75064</v>
      </c>
      <c r="AQ72" s="46">
        <f t="shared" si="60"/>
        <v>0</v>
      </c>
      <c r="AR72" s="46">
        <f t="shared" si="60"/>
        <v>0</v>
      </c>
      <c r="AS72" s="47">
        <f t="shared" si="60"/>
        <v>75064</v>
      </c>
      <c r="AT72" s="37">
        <f t="shared" si="53"/>
        <v>0</v>
      </c>
      <c r="AU72" s="37">
        <f t="shared" si="54"/>
        <v>0</v>
      </c>
      <c r="AV72" s="48">
        <f t="shared" si="55"/>
        <v>0</v>
      </c>
      <c r="AW72" s="38">
        <f t="shared" si="56"/>
        <v>0</v>
      </c>
      <c r="AX72" s="49">
        <f t="shared" si="56"/>
        <v>71430</v>
      </c>
      <c r="AY72" s="48">
        <f t="shared" si="57"/>
        <v>71430</v>
      </c>
      <c r="AZ72" s="48">
        <f t="shared" si="57"/>
        <v>150128</v>
      </c>
      <c r="BA72" s="39">
        <f t="shared" si="58"/>
        <v>71430</v>
      </c>
      <c r="BB72" s="49">
        <f t="shared" si="58"/>
        <v>75064</v>
      </c>
      <c r="BC72" s="48">
        <f t="shared" si="51"/>
        <v>75064</v>
      </c>
      <c r="BD72" s="48">
        <f t="shared" si="51"/>
        <v>0</v>
      </c>
      <c r="BE72" s="39">
        <f t="shared" si="59"/>
        <v>75064</v>
      </c>
      <c r="BF72" s="50"/>
      <c r="BG72" s="50"/>
    </row>
    <row r="73" spans="1:59">
      <c r="A73" s="71"/>
      <c r="B73" s="65"/>
      <c r="C73" s="52"/>
      <c r="D73" s="53">
        <v>1</v>
      </c>
      <c r="E73" s="52" t="s">
        <v>129</v>
      </c>
      <c r="F73" s="52"/>
      <c r="G73" s="52"/>
      <c r="H73" s="52"/>
      <c r="I73" s="42" t="s">
        <v>130</v>
      </c>
      <c r="J73" s="57">
        <f>'[1]bevételi tábla 4.sz.'!T70</f>
        <v>0</v>
      </c>
      <c r="K73" s="57">
        <f>'[1]bevételi tábla 4.sz.'!U70</f>
        <v>0</v>
      </c>
      <c r="L73" s="57">
        <f>'[1]bevételi tábla 4.sz.'!V70</f>
        <v>0</v>
      </c>
      <c r="M73" s="70">
        <f t="shared" si="52"/>
        <v>0</v>
      </c>
      <c r="N73" s="57">
        <f>'[1]bevételi tábla 4.sz.'!X70</f>
        <v>0</v>
      </c>
      <c r="O73" s="57">
        <f>'[1]bevételi tábla 4.sz.'!Y70</f>
        <v>0</v>
      </c>
      <c r="P73" s="57">
        <f>'[1]bevételi tábla 4.sz.'!Z70</f>
        <v>0</v>
      </c>
      <c r="Q73" s="70">
        <f>SUM(N73:P73)</f>
        <v>0</v>
      </c>
      <c r="R73" s="57">
        <f>'[1]bevételi tábla 4.sz.'!AB70</f>
        <v>0</v>
      </c>
      <c r="S73" s="57">
        <f>'[1]bevételi tábla 4.sz.'!AC70</f>
        <v>0</v>
      </c>
      <c r="T73" s="57">
        <f>'[1]bevételi tábla 4.sz.'!AD70</f>
        <v>0</v>
      </c>
      <c r="U73" s="70">
        <f>SUM(R73:T73)</f>
        <v>0</v>
      </c>
      <c r="V73" s="57">
        <f>'[1]bevételi tábla 4.sz.'!AF70</f>
        <v>0</v>
      </c>
      <c r="W73" s="57">
        <f>'[1]bevételi tábla 4.sz.'!AG70</f>
        <v>0</v>
      </c>
      <c r="X73" s="57">
        <f>'[1]bevételi tábla 4.sz.'!AH70</f>
        <v>0</v>
      </c>
      <c r="Y73" s="57">
        <f>SUM(V73:X73)</f>
        <v>0</v>
      </c>
      <c r="Z73" s="57">
        <f>'[1]bevételi tábla 4.sz.'!AJ70</f>
        <v>0</v>
      </c>
      <c r="AA73" s="57">
        <f>'[1]bevételi tábla 4.sz.'!AK70</f>
        <v>0</v>
      </c>
      <c r="AB73" s="57">
        <f>'[1]bevételi tábla 4.sz.'!AL70</f>
        <v>0</v>
      </c>
      <c r="AC73" s="58">
        <f>SUM(Z73:AB73)</f>
        <v>0</v>
      </c>
      <c r="AD73" s="57">
        <f>'[1]bevételi tábla 4.sz.'!AN70</f>
        <v>0</v>
      </c>
      <c r="AE73" s="57">
        <f>'[1]bevételi tábla 4.sz.'!AO70</f>
        <v>0</v>
      </c>
      <c r="AF73" s="57">
        <f>'[1]bevételi tábla 4.sz.'!AP70</f>
        <v>0</v>
      </c>
      <c r="AG73" s="58">
        <f>SUM(AD73:AF73)</f>
        <v>0</v>
      </c>
      <c r="AH73" s="57">
        <f>'[1]bevételi tábla 4.sz.'!DX70</f>
        <v>0</v>
      </c>
      <c r="AI73" s="57">
        <f>'[1]bevételi tábla 4.sz.'!DY70</f>
        <v>0</v>
      </c>
      <c r="AJ73" s="57">
        <f>'[1]bevételi tábla 4.sz.'!DZ70</f>
        <v>0</v>
      </c>
      <c r="AK73" s="58">
        <f>SUM(AH73:AJ73)</f>
        <v>0</v>
      </c>
      <c r="AL73" s="57">
        <f>'[1]bevételi tábla 4.sz.'!EB70</f>
        <v>0</v>
      </c>
      <c r="AM73" s="57">
        <f>'[1]bevételi tábla 4.sz.'!EC70</f>
        <v>0</v>
      </c>
      <c r="AN73" s="57">
        <f>'[1]bevételi tábla 4.sz.'!ED70</f>
        <v>0</v>
      </c>
      <c r="AO73" s="58">
        <f>SUM(AL73:AN73)</f>
        <v>0</v>
      </c>
      <c r="AP73" s="57">
        <f>'[1]bevételi tábla 4.sz.'!EF70</f>
        <v>0</v>
      </c>
      <c r="AQ73" s="57">
        <f>'[1]bevételi tábla 4.sz.'!EG70</f>
        <v>0</v>
      </c>
      <c r="AR73" s="57">
        <f>'[1]bevételi tábla 4.sz.'!EH70</f>
        <v>0</v>
      </c>
      <c r="AS73" s="58">
        <f>SUM(AP73:AR73)</f>
        <v>0</v>
      </c>
      <c r="AT73" s="37">
        <f t="shared" si="53"/>
        <v>0</v>
      </c>
      <c r="AU73" s="37">
        <f t="shared" si="54"/>
        <v>0</v>
      </c>
      <c r="AV73" s="49">
        <f t="shared" si="55"/>
        <v>0</v>
      </c>
      <c r="AW73" s="38">
        <f t="shared" si="56"/>
        <v>0</v>
      </c>
      <c r="AX73" s="49">
        <f t="shared" si="56"/>
        <v>0</v>
      </c>
      <c r="AY73" s="49">
        <f t="shared" si="57"/>
        <v>0</v>
      </c>
      <c r="AZ73" s="49">
        <f t="shared" si="57"/>
        <v>0</v>
      </c>
      <c r="BA73" s="39">
        <f t="shared" si="58"/>
        <v>0</v>
      </c>
      <c r="BB73" s="49">
        <f t="shared" si="58"/>
        <v>0</v>
      </c>
      <c r="BC73" s="49">
        <f t="shared" si="51"/>
        <v>0</v>
      </c>
      <c r="BD73" s="49">
        <f t="shared" si="51"/>
        <v>0</v>
      </c>
      <c r="BE73" s="39">
        <f t="shared" si="59"/>
        <v>0</v>
      </c>
      <c r="BF73" s="60"/>
      <c r="BG73" s="60"/>
    </row>
    <row r="74" spans="1:59">
      <c r="A74" s="71"/>
      <c r="B74" s="65"/>
      <c r="C74" s="52"/>
      <c r="D74" s="53">
        <v>2</v>
      </c>
      <c r="E74" s="52" t="s">
        <v>131</v>
      </c>
      <c r="F74" s="52"/>
      <c r="G74" s="52"/>
      <c r="H74" s="52"/>
      <c r="I74" s="42" t="s">
        <v>132</v>
      </c>
      <c r="J74" s="57">
        <f>'[1]bevételi tábla 4.sz.'!T71</f>
        <v>0</v>
      </c>
      <c r="K74" s="57">
        <f>'[1]bevételi tábla 4.sz.'!U71</f>
        <v>0</v>
      </c>
      <c r="L74" s="57">
        <f>'[1]bevételi tábla 4.sz.'!V71</f>
        <v>0</v>
      </c>
      <c r="M74" s="70">
        <f t="shared" si="52"/>
        <v>0</v>
      </c>
      <c r="N74" s="57">
        <f>'[1]bevételi tábla 4.sz.'!X71</f>
        <v>0</v>
      </c>
      <c r="O74" s="57">
        <f>'[1]bevételi tábla 4.sz.'!Y71</f>
        <v>0</v>
      </c>
      <c r="P74" s="57">
        <f>'[1]bevételi tábla 4.sz.'!Z71</f>
        <v>0</v>
      </c>
      <c r="Q74" s="70">
        <f>SUM(N74:P74)</f>
        <v>0</v>
      </c>
      <c r="R74" s="57">
        <f>'[1]bevételi tábla 4.sz.'!AB71</f>
        <v>0</v>
      </c>
      <c r="S74" s="57">
        <f>'[1]bevételi tábla 4.sz.'!AC71</f>
        <v>0</v>
      </c>
      <c r="T74" s="57">
        <f>'[1]bevételi tábla 4.sz.'!AD71</f>
        <v>0</v>
      </c>
      <c r="U74" s="70">
        <f>SUM(R74:T74)</f>
        <v>0</v>
      </c>
      <c r="V74" s="57">
        <f>'[1]bevételi tábla 4.sz.'!AF71</f>
        <v>0</v>
      </c>
      <c r="W74" s="57">
        <f>'[1]bevételi tábla 4.sz.'!AG71</f>
        <v>0</v>
      </c>
      <c r="X74" s="57">
        <f>'[1]bevételi tábla 4.sz.'!AH71</f>
        <v>0</v>
      </c>
      <c r="Y74" s="57">
        <f>SUM(V74:X74)</f>
        <v>0</v>
      </c>
      <c r="Z74" s="57">
        <f>'[1]bevételi tábla 4.sz.'!AJ71</f>
        <v>0</v>
      </c>
      <c r="AA74" s="57">
        <f>'[1]bevételi tábla 4.sz.'!AK71</f>
        <v>0</v>
      </c>
      <c r="AB74" s="57">
        <f>'[1]bevételi tábla 4.sz.'!AL71</f>
        <v>0</v>
      </c>
      <c r="AC74" s="58">
        <f>SUM(Z74:AB74)</f>
        <v>0</v>
      </c>
      <c r="AD74" s="57">
        <f>'[1]bevételi tábla 4.sz.'!AN71</f>
        <v>0</v>
      </c>
      <c r="AE74" s="57">
        <f>'[1]bevételi tábla 4.sz.'!AO71</f>
        <v>0</v>
      </c>
      <c r="AF74" s="57">
        <f>'[1]bevételi tábla 4.sz.'!AP71</f>
        <v>0</v>
      </c>
      <c r="AG74" s="58">
        <f>SUM(AD74:AF74)</f>
        <v>0</v>
      </c>
      <c r="AH74" s="57">
        <f>'[1]bevételi tábla 4.sz.'!DX71</f>
        <v>0</v>
      </c>
      <c r="AI74" s="57">
        <f>'[1]bevételi tábla 4.sz.'!DY71</f>
        <v>0</v>
      </c>
      <c r="AJ74" s="57">
        <f>'[1]bevételi tábla 4.sz.'!DZ71</f>
        <v>0</v>
      </c>
      <c r="AK74" s="58">
        <f>SUM(AH74:AJ74)</f>
        <v>0</v>
      </c>
      <c r="AL74" s="57">
        <v>66277</v>
      </c>
      <c r="AM74" s="57">
        <f>'[1]bevételi tábla 4.sz.'!EC71</f>
        <v>0</v>
      </c>
      <c r="AN74" s="57">
        <f>'[1]bevételi tábla 4.sz.'!ED71</f>
        <v>0</v>
      </c>
      <c r="AO74" s="58">
        <f>SUM(AL74:AN74)</f>
        <v>66277</v>
      </c>
      <c r="AP74" s="57">
        <v>67612</v>
      </c>
      <c r="AQ74" s="57">
        <f>'[1]bevételi tábla 4.sz.'!EG71</f>
        <v>0</v>
      </c>
      <c r="AR74" s="57">
        <f>'[1]bevételi tábla 4.sz.'!EH71</f>
        <v>0</v>
      </c>
      <c r="AS74" s="58">
        <f>SUM(AP74:AR74)</f>
        <v>67612</v>
      </c>
      <c r="AT74" s="37">
        <f t="shared" si="53"/>
        <v>0</v>
      </c>
      <c r="AU74" s="37">
        <f t="shared" si="54"/>
        <v>0</v>
      </c>
      <c r="AV74" s="49">
        <f t="shared" si="55"/>
        <v>0</v>
      </c>
      <c r="AW74" s="38">
        <f t="shared" si="56"/>
        <v>0</v>
      </c>
      <c r="AX74" s="49">
        <f t="shared" si="56"/>
        <v>66277</v>
      </c>
      <c r="AY74" s="49">
        <f t="shared" si="57"/>
        <v>66277</v>
      </c>
      <c r="AZ74" s="49">
        <f t="shared" si="57"/>
        <v>135224</v>
      </c>
      <c r="BA74" s="39">
        <f t="shared" si="58"/>
        <v>66277</v>
      </c>
      <c r="BB74" s="49">
        <f t="shared" si="58"/>
        <v>67612</v>
      </c>
      <c r="BC74" s="49">
        <f t="shared" si="51"/>
        <v>67612</v>
      </c>
      <c r="BD74" s="49">
        <f t="shared" si="51"/>
        <v>0</v>
      </c>
      <c r="BE74" s="39">
        <f t="shared" si="59"/>
        <v>67612</v>
      </c>
      <c r="BF74" s="60"/>
      <c r="BG74" s="60"/>
    </row>
    <row r="75" spans="1:59">
      <c r="A75" s="71"/>
      <c r="B75" s="65"/>
      <c r="C75" s="52"/>
      <c r="D75" s="53">
        <v>3</v>
      </c>
      <c r="E75" s="52" t="s">
        <v>133</v>
      </c>
      <c r="F75" s="52"/>
      <c r="G75" s="52"/>
      <c r="H75" s="52"/>
      <c r="I75" s="42" t="s">
        <v>134</v>
      </c>
      <c r="J75" s="57">
        <f>'[1]bevételi tábla 4.sz.'!T72</f>
        <v>0</v>
      </c>
      <c r="K75" s="57">
        <f>'[1]bevételi tábla 4.sz.'!U72</f>
        <v>0</v>
      </c>
      <c r="L75" s="57">
        <f>'[1]bevételi tábla 4.sz.'!V72</f>
        <v>0</v>
      </c>
      <c r="M75" s="70">
        <f t="shared" si="52"/>
        <v>0</v>
      </c>
      <c r="N75" s="57">
        <f>'[1]bevételi tábla 4.sz.'!X72</f>
        <v>0</v>
      </c>
      <c r="O75" s="57">
        <f>'[1]bevételi tábla 4.sz.'!Y72</f>
        <v>0</v>
      </c>
      <c r="P75" s="57">
        <f>'[1]bevételi tábla 4.sz.'!Z72</f>
        <v>0</v>
      </c>
      <c r="Q75" s="70">
        <f>SUM(N75:P75)</f>
        <v>0</v>
      </c>
      <c r="R75" s="57">
        <f>'[1]bevételi tábla 4.sz.'!AB72</f>
        <v>0</v>
      </c>
      <c r="S75" s="57">
        <f>'[1]bevételi tábla 4.sz.'!AC72</f>
        <v>0</v>
      </c>
      <c r="T75" s="57">
        <f>'[1]bevételi tábla 4.sz.'!AD72</f>
        <v>0</v>
      </c>
      <c r="U75" s="70">
        <f>SUM(R75:T75)</f>
        <v>0</v>
      </c>
      <c r="V75" s="57">
        <f>'[1]bevételi tábla 4.sz.'!AF72</f>
        <v>0</v>
      </c>
      <c r="W75" s="57">
        <f>'[1]bevételi tábla 4.sz.'!AG72</f>
        <v>0</v>
      </c>
      <c r="X75" s="57">
        <f>'[1]bevételi tábla 4.sz.'!AH72</f>
        <v>0</v>
      </c>
      <c r="Y75" s="57">
        <f>SUM(V75:X75)</f>
        <v>0</v>
      </c>
      <c r="Z75" s="57">
        <f>'[1]bevételi tábla 4.sz.'!AJ72</f>
        <v>0</v>
      </c>
      <c r="AA75" s="57">
        <f>'[1]bevételi tábla 4.sz.'!AK72</f>
        <v>0</v>
      </c>
      <c r="AB75" s="57">
        <f>'[1]bevételi tábla 4.sz.'!AL72</f>
        <v>0</v>
      </c>
      <c r="AC75" s="58">
        <f>SUM(Z75:AB75)</f>
        <v>0</v>
      </c>
      <c r="AD75" s="57">
        <f>'[1]bevételi tábla 4.sz.'!AN72</f>
        <v>0</v>
      </c>
      <c r="AE75" s="57">
        <f>'[1]bevételi tábla 4.sz.'!AO72</f>
        <v>0</v>
      </c>
      <c r="AF75" s="57">
        <f>'[1]bevételi tábla 4.sz.'!AP72</f>
        <v>0</v>
      </c>
      <c r="AG75" s="58">
        <f>SUM(AD75:AF75)</f>
        <v>0</v>
      </c>
      <c r="AH75" s="57">
        <f>'[1]bevételi tábla 4.sz.'!DX72</f>
        <v>0</v>
      </c>
      <c r="AI75" s="57">
        <f>'[1]bevételi tábla 4.sz.'!DY72</f>
        <v>0</v>
      </c>
      <c r="AJ75" s="57">
        <f>'[1]bevételi tábla 4.sz.'!DZ72</f>
        <v>0</v>
      </c>
      <c r="AK75" s="58">
        <f>SUM(AH75:AJ75)</f>
        <v>0</v>
      </c>
      <c r="AL75" s="57">
        <v>5153</v>
      </c>
      <c r="AM75" s="57">
        <f>'[1]bevételi tábla 4.sz.'!EC72</f>
        <v>0</v>
      </c>
      <c r="AN75" s="57">
        <f>'[1]bevételi tábla 4.sz.'!ED72</f>
        <v>0</v>
      </c>
      <c r="AO75" s="58">
        <f>SUM(AL75:AN75)</f>
        <v>5153</v>
      </c>
      <c r="AP75" s="57">
        <v>7452</v>
      </c>
      <c r="AQ75" s="57">
        <f>'[1]bevételi tábla 4.sz.'!EG72</f>
        <v>0</v>
      </c>
      <c r="AR75" s="57">
        <f>'[1]bevételi tábla 4.sz.'!EH72</f>
        <v>0</v>
      </c>
      <c r="AS75" s="58">
        <f>SUM(AP75:AR75)</f>
        <v>7452</v>
      </c>
      <c r="AT75" s="37">
        <f t="shared" si="53"/>
        <v>0</v>
      </c>
      <c r="AU75" s="37">
        <f t="shared" si="54"/>
        <v>0</v>
      </c>
      <c r="AV75" s="49">
        <f t="shared" si="55"/>
        <v>0</v>
      </c>
      <c r="AW75" s="38">
        <f t="shared" si="56"/>
        <v>0</v>
      </c>
      <c r="AX75" s="49">
        <f t="shared" si="56"/>
        <v>5153</v>
      </c>
      <c r="AY75" s="49">
        <f t="shared" si="57"/>
        <v>5153</v>
      </c>
      <c r="AZ75" s="49">
        <f t="shared" si="57"/>
        <v>14904</v>
      </c>
      <c r="BA75" s="39">
        <f t="shared" si="58"/>
        <v>5153</v>
      </c>
      <c r="BB75" s="49">
        <f t="shared" si="58"/>
        <v>7452</v>
      </c>
      <c r="BC75" s="49">
        <f t="shared" si="51"/>
        <v>7452</v>
      </c>
      <c r="BD75" s="49">
        <f t="shared" si="51"/>
        <v>0</v>
      </c>
      <c r="BE75" s="39">
        <f t="shared" si="59"/>
        <v>7452</v>
      </c>
      <c r="BF75" s="60"/>
      <c r="BG75" s="60"/>
    </row>
    <row r="76" spans="1:59">
      <c r="A76" s="71"/>
      <c r="B76" s="65"/>
      <c r="C76" s="52"/>
      <c r="D76" s="53">
        <v>4</v>
      </c>
      <c r="E76" s="52" t="s">
        <v>135</v>
      </c>
      <c r="F76" s="52"/>
      <c r="G76" s="52"/>
      <c r="H76" s="52"/>
      <c r="I76" s="42" t="s">
        <v>136</v>
      </c>
      <c r="J76" s="57">
        <f>'[1]bevételi tábla 4.sz.'!T73</f>
        <v>0</v>
      </c>
      <c r="K76" s="57">
        <f>'[1]bevételi tábla 4.sz.'!U73</f>
        <v>0</v>
      </c>
      <c r="L76" s="57">
        <f>'[1]bevételi tábla 4.sz.'!V73</f>
        <v>0</v>
      </c>
      <c r="M76" s="70">
        <f t="shared" si="52"/>
        <v>0</v>
      </c>
      <c r="N76" s="57">
        <f>'[1]bevételi tábla 4.sz.'!X73</f>
        <v>0</v>
      </c>
      <c r="O76" s="57">
        <f>'[1]bevételi tábla 4.sz.'!Y73</f>
        <v>0</v>
      </c>
      <c r="P76" s="57">
        <f>'[1]bevételi tábla 4.sz.'!Z73</f>
        <v>0</v>
      </c>
      <c r="Q76" s="70">
        <f>SUM(N76:P76)</f>
        <v>0</v>
      </c>
      <c r="R76" s="57">
        <f>'[1]bevételi tábla 4.sz.'!AB73</f>
        <v>0</v>
      </c>
      <c r="S76" s="57">
        <f>'[1]bevételi tábla 4.sz.'!AC73</f>
        <v>0</v>
      </c>
      <c r="T76" s="57">
        <f>'[1]bevételi tábla 4.sz.'!AD73</f>
        <v>0</v>
      </c>
      <c r="U76" s="70">
        <f>SUM(R76:T76)</f>
        <v>0</v>
      </c>
      <c r="V76" s="57">
        <f>'[1]bevételi tábla 4.sz.'!AF73</f>
        <v>0</v>
      </c>
      <c r="W76" s="57">
        <f>'[1]bevételi tábla 4.sz.'!AG73</f>
        <v>0</v>
      </c>
      <c r="X76" s="57">
        <f>'[1]bevételi tábla 4.sz.'!AH73</f>
        <v>0</v>
      </c>
      <c r="Y76" s="57">
        <f>SUM(V76:X76)</f>
        <v>0</v>
      </c>
      <c r="Z76" s="57">
        <f>'[1]bevételi tábla 4.sz.'!AJ73</f>
        <v>0</v>
      </c>
      <c r="AA76" s="57">
        <f>'[1]bevételi tábla 4.sz.'!AK73</f>
        <v>0</v>
      </c>
      <c r="AB76" s="57">
        <f>'[1]bevételi tábla 4.sz.'!AL73</f>
        <v>0</v>
      </c>
      <c r="AC76" s="58">
        <f>SUM(Z76:AB76)</f>
        <v>0</v>
      </c>
      <c r="AD76" s="57">
        <f>'[1]bevételi tábla 4.sz.'!AN73</f>
        <v>0</v>
      </c>
      <c r="AE76" s="57">
        <f>'[1]bevételi tábla 4.sz.'!AO73</f>
        <v>0</v>
      </c>
      <c r="AF76" s="57">
        <f>'[1]bevételi tábla 4.sz.'!AP73</f>
        <v>0</v>
      </c>
      <c r="AG76" s="58">
        <f>SUM(AD76:AF76)</f>
        <v>0</v>
      </c>
      <c r="AH76" s="57">
        <f>'[1]bevételi tábla 4.sz.'!DX73</f>
        <v>0</v>
      </c>
      <c r="AI76" s="57">
        <f>'[1]bevételi tábla 4.sz.'!DY73</f>
        <v>0</v>
      </c>
      <c r="AJ76" s="57">
        <f>'[1]bevételi tábla 4.sz.'!DZ73</f>
        <v>0</v>
      </c>
      <c r="AK76" s="58">
        <f>SUM(AH76:AJ76)</f>
        <v>0</v>
      </c>
      <c r="AL76" s="57">
        <f>'[1]bevételi tábla 4.sz.'!EB73</f>
        <v>0</v>
      </c>
      <c r="AM76" s="57">
        <f>'[1]bevételi tábla 4.sz.'!EC73</f>
        <v>0</v>
      </c>
      <c r="AN76" s="57">
        <f>'[1]bevételi tábla 4.sz.'!ED73</f>
        <v>0</v>
      </c>
      <c r="AO76" s="58">
        <f>SUM(AL76:AN76)</f>
        <v>0</v>
      </c>
      <c r="AP76" s="57">
        <f>'[1]bevételi tábla 4.sz.'!EF73</f>
        <v>0</v>
      </c>
      <c r="AQ76" s="57">
        <f>'[1]bevételi tábla 4.sz.'!EG73</f>
        <v>0</v>
      </c>
      <c r="AR76" s="57">
        <f>'[1]bevételi tábla 4.sz.'!EH73</f>
        <v>0</v>
      </c>
      <c r="AS76" s="58">
        <f>SUM(AP76:AR76)</f>
        <v>0</v>
      </c>
      <c r="AT76" s="37">
        <f t="shared" si="53"/>
        <v>0</v>
      </c>
      <c r="AU76" s="37">
        <f t="shared" si="54"/>
        <v>0</v>
      </c>
      <c r="AV76" s="49">
        <f t="shared" si="55"/>
        <v>0</v>
      </c>
      <c r="AW76" s="38">
        <f t="shared" si="56"/>
        <v>0</v>
      </c>
      <c r="AX76" s="49">
        <f t="shared" si="56"/>
        <v>0</v>
      </c>
      <c r="AY76" s="49">
        <f t="shared" si="57"/>
        <v>0</v>
      </c>
      <c r="AZ76" s="49">
        <f t="shared" si="57"/>
        <v>0</v>
      </c>
      <c r="BA76" s="39">
        <f t="shared" si="58"/>
        <v>0</v>
      </c>
      <c r="BB76" s="49">
        <f t="shared" si="58"/>
        <v>0</v>
      </c>
      <c r="BC76" s="49">
        <f t="shared" si="51"/>
        <v>0</v>
      </c>
      <c r="BD76" s="49">
        <f t="shared" si="51"/>
        <v>0</v>
      </c>
      <c r="BE76" s="39">
        <f t="shared" si="59"/>
        <v>0</v>
      </c>
      <c r="BF76" s="60"/>
      <c r="BG76" s="60"/>
    </row>
    <row r="77" spans="1:59">
      <c r="A77" s="71"/>
      <c r="B77" s="65"/>
      <c r="C77" s="65"/>
      <c r="D77" s="53" t="s">
        <v>49</v>
      </c>
      <c r="E77" s="79" t="s">
        <v>137</v>
      </c>
      <c r="F77" s="79"/>
      <c r="G77" s="79"/>
      <c r="H77" s="79"/>
      <c r="I77" s="72" t="s">
        <v>136</v>
      </c>
      <c r="J77" s="80"/>
      <c r="K77" s="80"/>
      <c r="L77" s="80"/>
      <c r="M77" s="81"/>
      <c r="N77" s="80"/>
      <c r="O77" s="80"/>
      <c r="P77" s="80"/>
      <c r="Q77" s="81"/>
      <c r="R77" s="80"/>
      <c r="S77" s="80"/>
      <c r="T77" s="80"/>
      <c r="U77" s="81"/>
      <c r="V77" s="80"/>
      <c r="W77" s="80"/>
      <c r="X77" s="80"/>
      <c r="Y77" s="80"/>
      <c r="Z77" s="80"/>
      <c r="AA77" s="80"/>
      <c r="AB77" s="80"/>
      <c r="AC77" s="81"/>
      <c r="AD77" s="80"/>
      <c r="AE77" s="80"/>
      <c r="AF77" s="80"/>
      <c r="AG77" s="81"/>
      <c r="AH77" s="80"/>
      <c r="AI77" s="80"/>
      <c r="AJ77" s="80"/>
      <c r="AK77" s="81"/>
      <c r="AL77" s="80"/>
      <c r="AM77" s="80"/>
      <c r="AN77" s="80"/>
      <c r="AO77" s="81"/>
      <c r="AP77" s="80"/>
      <c r="AQ77" s="80"/>
      <c r="AR77" s="80"/>
      <c r="AS77" s="81"/>
      <c r="AT77" s="37">
        <f t="shared" si="53"/>
        <v>0</v>
      </c>
      <c r="AU77" s="37">
        <f t="shared" si="54"/>
        <v>0</v>
      </c>
      <c r="AV77" s="49">
        <f t="shared" si="55"/>
        <v>0</v>
      </c>
      <c r="AW77" s="38">
        <f t="shared" si="56"/>
        <v>0</v>
      </c>
      <c r="AX77" s="49">
        <f t="shared" si="56"/>
        <v>0</v>
      </c>
      <c r="AY77" s="49">
        <f t="shared" si="57"/>
        <v>0</v>
      </c>
      <c r="AZ77" s="49">
        <f t="shared" si="57"/>
        <v>0</v>
      </c>
      <c r="BA77" s="39">
        <f t="shared" si="58"/>
        <v>0</v>
      </c>
      <c r="BB77" s="49">
        <f t="shared" si="58"/>
        <v>0</v>
      </c>
      <c r="BC77" s="49">
        <f t="shared" si="51"/>
        <v>0</v>
      </c>
      <c r="BD77" s="49">
        <f t="shared" si="51"/>
        <v>0</v>
      </c>
      <c r="BE77" s="39">
        <f t="shared" si="59"/>
        <v>0</v>
      </c>
      <c r="BF77" s="82"/>
      <c r="BG77" s="82"/>
    </row>
    <row r="78" spans="1:59">
      <c r="A78" s="71"/>
      <c r="B78" s="65"/>
      <c r="C78" s="52"/>
      <c r="D78" s="53">
        <v>5</v>
      </c>
      <c r="E78" s="52" t="s">
        <v>138</v>
      </c>
      <c r="F78" s="52"/>
      <c r="G78" s="52"/>
      <c r="H78" s="52"/>
      <c r="I78" s="42" t="s">
        <v>139</v>
      </c>
      <c r="J78" s="83"/>
      <c r="K78" s="83"/>
      <c r="L78" s="83"/>
      <c r="M78" s="70"/>
      <c r="N78" s="83"/>
      <c r="O78" s="83"/>
      <c r="P78" s="83"/>
      <c r="Q78" s="70"/>
      <c r="R78" s="83"/>
      <c r="S78" s="83"/>
      <c r="T78" s="83"/>
      <c r="U78" s="70"/>
      <c r="V78" s="83"/>
      <c r="W78" s="83"/>
      <c r="X78" s="83"/>
      <c r="Y78" s="83"/>
      <c r="Z78" s="83"/>
      <c r="AA78" s="83"/>
      <c r="AB78" s="83"/>
      <c r="AC78" s="70"/>
      <c r="AD78" s="83"/>
      <c r="AE78" s="83"/>
      <c r="AF78" s="83"/>
      <c r="AG78" s="70"/>
      <c r="AH78" s="83"/>
      <c r="AI78" s="83"/>
      <c r="AJ78" s="83"/>
      <c r="AK78" s="70"/>
      <c r="AL78" s="83"/>
      <c r="AM78" s="83"/>
      <c r="AN78" s="83"/>
      <c r="AO78" s="70"/>
      <c r="AP78" s="83"/>
      <c r="AQ78" s="83"/>
      <c r="AR78" s="83"/>
      <c r="AS78" s="70"/>
      <c r="AT78" s="37">
        <f t="shared" si="53"/>
        <v>0</v>
      </c>
      <c r="AU78" s="37">
        <f t="shared" si="54"/>
        <v>0</v>
      </c>
      <c r="AV78" s="49">
        <f t="shared" si="55"/>
        <v>0</v>
      </c>
      <c r="AW78" s="38">
        <f t="shared" si="56"/>
        <v>0</v>
      </c>
      <c r="AX78" s="49">
        <f t="shared" si="56"/>
        <v>0</v>
      </c>
      <c r="AY78" s="49">
        <f t="shared" si="57"/>
        <v>0</v>
      </c>
      <c r="AZ78" s="49">
        <f t="shared" si="57"/>
        <v>0</v>
      </c>
      <c r="BA78" s="39">
        <f t="shared" si="58"/>
        <v>0</v>
      </c>
      <c r="BB78" s="49">
        <f t="shared" si="58"/>
        <v>0</v>
      </c>
      <c r="BC78" s="49">
        <f t="shared" si="51"/>
        <v>0</v>
      </c>
      <c r="BD78" s="49">
        <f t="shared" si="51"/>
        <v>0</v>
      </c>
      <c r="BE78" s="39">
        <f t="shared" si="59"/>
        <v>0</v>
      </c>
      <c r="BF78" s="60"/>
      <c r="BG78" s="60"/>
    </row>
    <row r="79" spans="1:59">
      <c r="A79" s="71"/>
      <c r="B79" s="65"/>
      <c r="C79" s="52"/>
      <c r="D79" s="65"/>
      <c r="E79" s="65"/>
      <c r="F79" s="65"/>
      <c r="G79" s="65"/>
      <c r="H79" s="65"/>
      <c r="I79" s="65"/>
      <c r="J79" s="80"/>
      <c r="K79" s="80"/>
      <c r="L79" s="80"/>
      <c r="M79" s="81"/>
      <c r="N79" s="80"/>
      <c r="O79" s="80"/>
      <c r="P79" s="80"/>
      <c r="Q79" s="81"/>
      <c r="R79" s="80"/>
      <c r="S79" s="80"/>
      <c r="T79" s="80"/>
      <c r="U79" s="81"/>
      <c r="V79" s="80"/>
      <c r="W79" s="80"/>
      <c r="X79" s="80"/>
      <c r="Y79" s="80"/>
      <c r="Z79" s="80"/>
      <c r="AA79" s="80"/>
      <c r="AB79" s="80"/>
      <c r="AC79" s="81"/>
      <c r="AD79" s="80"/>
      <c r="AE79" s="80"/>
      <c r="AF79" s="80"/>
      <c r="AG79" s="81"/>
      <c r="AH79" s="80"/>
      <c r="AI79" s="80"/>
      <c r="AJ79" s="80"/>
      <c r="AK79" s="81"/>
      <c r="AL79" s="80"/>
      <c r="AM79" s="80"/>
      <c r="AN79" s="80"/>
      <c r="AO79" s="81"/>
      <c r="AP79" s="80"/>
      <c r="AQ79" s="80"/>
      <c r="AR79" s="80"/>
      <c r="AS79" s="81"/>
      <c r="AT79" s="37">
        <f t="shared" si="53"/>
        <v>0</v>
      </c>
      <c r="AU79" s="37">
        <f t="shared" si="54"/>
        <v>0</v>
      </c>
      <c r="AV79" s="49">
        <f t="shared" si="55"/>
        <v>0</v>
      </c>
      <c r="AW79" s="38">
        <f t="shared" si="56"/>
        <v>0</v>
      </c>
      <c r="AX79" s="49">
        <f t="shared" si="56"/>
        <v>0</v>
      </c>
      <c r="AY79" s="49">
        <f t="shared" si="57"/>
        <v>0</v>
      </c>
      <c r="AZ79" s="49">
        <f t="shared" si="57"/>
        <v>0</v>
      </c>
      <c r="BA79" s="39">
        <f t="shared" si="58"/>
        <v>0</v>
      </c>
      <c r="BB79" s="49">
        <f t="shared" si="58"/>
        <v>0</v>
      </c>
      <c r="BC79" s="49">
        <f t="shared" si="51"/>
        <v>0</v>
      </c>
      <c r="BD79" s="49">
        <f t="shared" si="51"/>
        <v>0</v>
      </c>
      <c r="BE79" s="39">
        <f t="shared" si="59"/>
        <v>0</v>
      </c>
      <c r="BF79" s="82"/>
      <c r="BG79" s="82"/>
    </row>
    <row r="80" spans="1:59">
      <c r="A80" s="71"/>
      <c r="B80" s="65"/>
      <c r="C80" s="52"/>
      <c r="D80" s="65"/>
      <c r="E80" s="79"/>
      <c r="F80" s="79"/>
      <c r="G80" s="79"/>
      <c r="H80" s="79"/>
      <c r="I80" s="72"/>
      <c r="J80" s="80"/>
      <c r="K80" s="80"/>
      <c r="L80" s="80"/>
      <c r="M80" s="81"/>
      <c r="N80" s="80"/>
      <c r="O80" s="80"/>
      <c r="P80" s="80"/>
      <c r="Q80" s="81"/>
      <c r="R80" s="80"/>
      <c r="S80" s="80"/>
      <c r="T80" s="80"/>
      <c r="U80" s="81"/>
      <c r="V80" s="80"/>
      <c r="W80" s="80"/>
      <c r="X80" s="80"/>
      <c r="Y80" s="80"/>
      <c r="Z80" s="80"/>
      <c r="AA80" s="80"/>
      <c r="AB80" s="80"/>
      <c r="AC80" s="81"/>
      <c r="AD80" s="80"/>
      <c r="AE80" s="80"/>
      <c r="AF80" s="80"/>
      <c r="AG80" s="81"/>
      <c r="AH80" s="80"/>
      <c r="AI80" s="80"/>
      <c r="AJ80" s="80"/>
      <c r="AK80" s="81"/>
      <c r="AL80" s="80"/>
      <c r="AM80" s="80"/>
      <c r="AN80" s="80"/>
      <c r="AO80" s="81"/>
      <c r="AP80" s="80"/>
      <c r="AQ80" s="80"/>
      <c r="AR80" s="80"/>
      <c r="AS80" s="81"/>
      <c r="AT80" s="37">
        <f t="shared" si="53"/>
        <v>0</v>
      </c>
      <c r="AU80" s="37">
        <f t="shared" si="54"/>
        <v>0</v>
      </c>
      <c r="AV80" s="49">
        <f t="shared" si="55"/>
        <v>0</v>
      </c>
      <c r="AW80" s="38">
        <f t="shared" si="56"/>
        <v>0</v>
      </c>
      <c r="AX80" s="49">
        <f t="shared" si="56"/>
        <v>0</v>
      </c>
      <c r="AY80" s="49">
        <f t="shared" si="57"/>
        <v>0</v>
      </c>
      <c r="AZ80" s="49">
        <f t="shared" si="57"/>
        <v>0</v>
      </c>
      <c r="BA80" s="39">
        <f t="shared" si="58"/>
        <v>0</v>
      </c>
      <c r="BB80" s="49">
        <f t="shared" si="58"/>
        <v>0</v>
      </c>
      <c r="BC80" s="49">
        <f t="shared" si="51"/>
        <v>0</v>
      </c>
      <c r="BD80" s="49">
        <f t="shared" si="51"/>
        <v>0</v>
      </c>
      <c r="BE80" s="39">
        <f t="shared" si="59"/>
        <v>0</v>
      </c>
      <c r="BF80" s="82"/>
      <c r="BG80" s="82"/>
    </row>
    <row r="81" spans="1:59">
      <c r="A81" s="71"/>
      <c r="B81" s="65"/>
      <c r="C81" s="65"/>
      <c r="D81" s="65"/>
      <c r="E81" s="65"/>
      <c r="F81" s="65"/>
      <c r="G81" s="65"/>
      <c r="H81" s="65"/>
      <c r="I81" s="65"/>
      <c r="J81" s="80"/>
      <c r="K81" s="80"/>
      <c r="L81" s="80"/>
      <c r="M81" s="81"/>
      <c r="N81" s="80"/>
      <c r="O81" s="80"/>
      <c r="P81" s="80"/>
      <c r="Q81" s="81"/>
      <c r="R81" s="80"/>
      <c r="S81" s="80"/>
      <c r="T81" s="80"/>
      <c r="U81" s="81"/>
      <c r="V81" s="80"/>
      <c r="W81" s="80"/>
      <c r="X81" s="80"/>
      <c r="Y81" s="80"/>
      <c r="Z81" s="80"/>
      <c r="AA81" s="80"/>
      <c r="AB81" s="80"/>
      <c r="AC81" s="81"/>
      <c r="AD81" s="80"/>
      <c r="AE81" s="80"/>
      <c r="AF81" s="80"/>
      <c r="AG81" s="81"/>
      <c r="AH81" s="80"/>
      <c r="AI81" s="80"/>
      <c r="AJ81" s="80"/>
      <c r="AK81" s="81"/>
      <c r="AL81" s="80"/>
      <c r="AM81" s="80"/>
      <c r="AN81" s="80"/>
      <c r="AO81" s="81"/>
      <c r="AP81" s="80"/>
      <c r="AQ81" s="80"/>
      <c r="AR81" s="80"/>
      <c r="AS81" s="81"/>
      <c r="AT81" s="37">
        <f t="shared" si="53"/>
        <v>0</v>
      </c>
      <c r="AU81" s="37">
        <f t="shared" si="54"/>
        <v>0</v>
      </c>
      <c r="AV81" s="49">
        <f t="shared" si="55"/>
        <v>0</v>
      </c>
      <c r="AW81" s="38">
        <f t="shared" si="56"/>
        <v>0</v>
      </c>
      <c r="AX81" s="49">
        <f t="shared" si="56"/>
        <v>0</v>
      </c>
      <c r="AY81" s="49">
        <f t="shared" si="57"/>
        <v>0</v>
      </c>
      <c r="AZ81" s="49">
        <f t="shared" si="57"/>
        <v>0</v>
      </c>
      <c r="BA81" s="39">
        <f t="shared" si="58"/>
        <v>0</v>
      </c>
      <c r="BB81" s="49">
        <f t="shared" si="58"/>
        <v>0</v>
      </c>
      <c r="BC81" s="49">
        <f t="shared" si="51"/>
        <v>0</v>
      </c>
      <c r="BD81" s="49">
        <f t="shared" si="51"/>
        <v>0</v>
      </c>
      <c r="BE81" s="39">
        <f t="shared" si="59"/>
        <v>0</v>
      </c>
      <c r="BF81" s="82"/>
      <c r="BG81" s="82"/>
    </row>
    <row r="82" spans="1:59">
      <c r="A82" s="71"/>
      <c r="B82" s="42"/>
      <c r="C82" s="43">
        <v>3</v>
      </c>
      <c r="D82" s="44" t="s">
        <v>140</v>
      </c>
      <c r="E82" s="44"/>
      <c r="F82" s="44"/>
      <c r="G82" s="44"/>
      <c r="H82" s="44"/>
      <c r="I82" s="45" t="s">
        <v>141</v>
      </c>
      <c r="J82" s="62">
        <f t="shared" ref="J82:AS82" si="61">SUM(J83:J85)</f>
        <v>0</v>
      </c>
      <c r="K82" s="62">
        <f t="shared" si="61"/>
        <v>0</v>
      </c>
      <c r="L82" s="62">
        <f t="shared" si="61"/>
        <v>0</v>
      </c>
      <c r="M82" s="63">
        <f t="shared" si="61"/>
        <v>0</v>
      </c>
      <c r="N82" s="62">
        <f t="shared" si="61"/>
        <v>0</v>
      </c>
      <c r="O82" s="62">
        <f t="shared" si="61"/>
        <v>0</v>
      </c>
      <c r="P82" s="62">
        <f t="shared" si="61"/>
        <v>0</v>
      </c>
      <c r="Q82" s="63">
        <f t="shared" si="61"/>
        <v>0</v>
      </c>
      <c r="R82" s="62">
        <f t="shared" si="61"/>
        <v>0</v>
      </c>
      <c r="S82" s="62">
        <f t="shared" si="61"/>
        <v>0</v>
      </c>
      <c r="T82" s="62">
        <f t="shared" si="61"/>
        <v>0</v>
      </c>
      <c r="U82" s="63">
        <f t="shared" si="61"/>
        <v>0</v>
      </c>
      <c r="V82" s="62">
        <f t="shared" si="61"/>
        <v>0</v>
      </c>
      <c r="W82" s="62">
        <f t="shared" si="61"/>
        <v>0</v>
      </c>
      <c r="X82" s="62">
        <f t="shared" si="61"/>
        <v>0</v>
      </c>
      <c r="Y82" s="62">
        <f t="shared" si="61"/>
        <v>0</v>
      </c>
      <c r="Z82" s="62">
        <f t="shared" si="61"/>
        <v>0</v>
      </c>
      <c r="AA82" s="62">
        <f t="shared" si="61"/>
        <v>0</v>
      </c>
      <c r="AB82" s="62">
        <f t="shared" si="61"/>
        <v>0</v>
      </c>
      <c r="AC82" s="63">
        <f t="shared" si="61"/>
        <v>0</v>
      </c>
      <c r="AD82" s="62">
        <f t="shared" si="61"/>
        <v>0</v>
      </c>
      <c r="AE82" s="62">
        <f t="shared" si="61"/>
        <v>0</v>
      </c>
      <c r="AF82" s="62">
        <f t="shared" si="61"/>
        <v>0</v>
      </c>
      <c r="AG82" s="63">
        <f t="shared" si="61"/>
        <v>0</v>
      </c>
      <c r="AH82" s="62">
        <f t="shared" si="61"/>
        <v>0</v>
      </c>
      <c r="AI82" s="62">
        <f t="shared" si="61"/>
        <v>0</v>
      </c>
      <c r="AJ82" s="62">
        <f t="shared" si="61"/>
        <v>0</v>
      </c>
      <c r="AK82" s="63">
        <f t="shared" si="61"/>
        <v>0</v>
      </c>
      <c r="AL82" s="62">
        <f t="shared" si="61"/>
        <v>600</v>
      </c>
      <c r="AM82" s="62">
        <f t="shared" si="61"/>
        <v>0</v>
      </c>
      <c r="AN82" s="62">
        <f t="shared" si="61"/>
        <v>0</v>
      </c>
      <c r="AO82" s="63">
        <f t="shared" si="61"/>
        <v>600</v>
      </c>
      <c r="AP82" s="62">
        <f t="shared" si="61"/>
        <v>1000</v>
      </c>
      <c r="AQ82" s="62">
        <f t="shared" si="61"/>
        <v>0</v>
      </c>
      <c r="AR82" s="62">
        <f t="shared" si="61"/>
        <v>0</v>
      </c>
      <c r="AS82" s="63">
        <f t="shared" si="61"/>
        <v>1000</v>
      </c>
      <c r="AT82" s="37">
        <f t="shared" si="53"/>
        <v>0</v>
      </c>
      <c r="AU82" s="37">
        <f t="shared" si="54"/>
        <v>0</v>
      </c>
      <c r="AV82" s="48">
        <f t="shared" si="55"/>
        <v>0</v>
      </c>
      <c r="AW82" s="38">
        <f t="shared" si="56"/>
        <v>0</v>
      </c>
      <c r="AX82" s="49">
        <f t="shared" si="56"/>
        <v>600</v>
      </c>
      <c r="AY82" s="48">
        <f t="shared" si="57"/>
        <v>600</v>
      </c>
      <c r="AZ82" s="48">
        <f t="shared" si="57"/>
        <v>2000</v>
      </c>
      <c r="BA82" s="39">
        <f t="shared" si="58"/>
        <v>600</v>
      </c>
      <c r="BB82" s="49">
        <f t="shared" si="58"/>
        <v>1000</v>
      </c>
      <c r="BC82" s="48">
        <f t="shared" si="51"/>
        <v>1000</v>
      </c>
      <c r="BD82" s="48">
        <f t="shared" si="51"/>
        <v>0</v>
      </c>
      <c r="BE82" s="39">
        <f t="shared" si="59"/>
        <v>1000</v>
      </c>
      <c r="BF82" s="64"/>
      <c r="BG82" s="64"/>
    </row>
    <row r="83" spans="1:59">
      <c r="A83" s="71"/>
      <c r="B83" s="65"/>
      <c r="C83" s="52"/>
      <c r="D83" s="53">
        <v>1</v>
      </c>
      <c r="E83" s="42" t="s">
        <v>142</v>
      </c>
      <c r="F83" s="56"/>
      <c r="G83" s="56"/>
      <c r="H83" s="56"/>
      <c r="I83" s="56" t="s">
        <v>143</v>
      </c>
      <c r="J83" s="57">
        <f>'[1]bevételi tábla 4.sz.'!T80</f>
        <v>0</v>
      </c>
      <c r="K83" s="57">
        <f>'[1]bevételi tábla 4.sz.'!U80</f>
        <v>0</v>
      </c>
      <c r="L83" s="57">
        <f>'[1]bevételi tábla 4.sz.'!V80</f>
        <v>0</v>
      </c>
      <c r="M83" s="70">
        <f>SUM(J83:L83)</f>
        <v>0</v>
      </c>
      <c r="N83" s="57">
        <f>'[1]bevételi tábla 4.sz.'!X80</f>
        <v>0</v>
      </c>
      <c r="O83" s="57">
        <f>'[1]bevételi tábla 4.sz.'!Y80</f>
        <v>0</v>
      </c>
      <c r="P83" s="57">
        <f>'[1]bevételi tábla 4.sz.'!Z80</f>
        <v>0</v>
      </c>
      <c r="Q83" s="70">
        <f>SUM(N83:P83)</f>
        <v>0</v>
      </c>
      <c r="R83" s="57">
        <f>'[1]bevételi tábla 4.sz.'!AB80</f>
        <v>0</v>
      </c>
      <c r="S83" s="57">
        <f>'[1]bevételi tábla 4.sz.'!AC80</f>
        <v>0</v>
      </c>
      <c r="T83" s="57">
        <f>'[1]bevételi tábla 4.sz.'!AD80</f>
        <v>0</v>
      </c>
      <c r="U83" s="70">
        <f>SUM(R83:T83)</f>
        <v>0</v>
      </c>
      <c r="V83" s="57">
        <f>'[1]bevételi tábla 4.sz.'!AF80</f>
        <v>0</v>
      </c>
      <c r="W83" s="57">
        <f>'[1]bevételi tábla 4.sz.'!AG80</f>
        <v>0</v>
      </c>
      <c r="X83" s="57">
        <f>'[1]bevételi tábla 4.sz.'!AH80</f>
        <v>0</v>
      </c>
      <c r="Y83" s="57">
        <f>SUM(V83:X83)</f>
        <v>0</v>
      </c>
      <c r="Z83" s="57">
        <f>'[1]bevételi tábla 4.sz.'!AJ80</f>
        <v>0</v>
      </c>
      <c r="AA83" s="57">
        <f>'[1]bevételi tábla 4.sz.'!AK80</f>
        <v>0</v>
      </c>
      <c r="AB83" s="57">
        <f>'[1]bevételi tábla 4.sz.'!AL80</f>
        <v>0</v>
      </c>
      <c r="AC83" s="58">
        <f>SUM(Z83:AB83)</f>
        <v>0</v>
      </c>
      <c r="AD83" s="57">
        <f>'[1]bevételi tábla 4.sz.'!AN80</f>
        <v>0</v>
      </c>
      <c r="AE83" s="57">
        <f>'[1]bevételi tábla 4.sz.'!AO80</f>
        <v>0</v>
      </c>
      <c r="AF83" s="57">
        <f>'[1]bevételi tábla 4.sz.'!AP80</f>
        <v>0</v>
      </c>
      <c r="AG83" s="58">
        <f>SUM(AD83:AF83)</f>
        <v>0</v>
      </c>
      <c r="AH83" s="57">
        <f>'[1]bevételi tábla 4.sz.'!DX80</f>
        <v>0</v>
      </c>
      <c r="AI83" s="57">
        <f>'[1]bevételi tábla 4.sz.'!DY80</f>
        <v>0</v>
      </c>
      <c r="AJ83" s="57">
        <f>'[1]bevételi tábla 4.sz.'!DZ80</f>
        <v>0</v>
      </c>
      <c r="AK83" s="58">
        <f>SUM(AH83:AJ83)</f>
        <v>0</v>
      </c>
      <c r="AL83" s="57">
        <f>'[1]bevételi tábla 4.sz.'!EB80</f>
        <v>0</v>
      </c>
      <c r="AM83" s="57">
        <f>'[1]bevételi tábla 4.sz.'!EC80</f>
        <v>0</v>
      </c>
      <c r="AN83" s="57">
        <f>'[1]bevételi tábla 4.sz.'!ED80</f>
        <v>0</v>
      </c>
      <c r="AO83" s="58">
        <f>SUM(AL83:AN83)</f>
        <v>0</v>
      </c>
      <c r="AP83" s="57">
        <f>'[1]bevételi tábla 4.sz.'!EF80</f>
        <v>0</v>
      </c>
      <c r="AQ83" s="57">
        <f>'[1]bevételi tábla 4.sz.'!EG80</f>
        <v>0</v>
      </c>
      <c r="AR83" s="57">
        <f>'[1]bevételi tábla 4.sz.'!EH80</f>
        <v>0</v>
      </c>
      <c r="AS83" s="58">
        <f>SUM(AP83:AR83)</f>
        <v>0</v>
      </c>
      <c r="AT83" s="37">
        <f t="shared" si="53"/>
        <v>0</v>
      </c>
      <c r="AU83" s="37">
        <f t="shared" si="54"/>
        <v>0</v>
      </c>
      <c r="AV83" s="49">
        <f t="shared" si="55"/>
        <v>0</v>
      </c>
      <c r="AW83" s="38">
        <f t="shared" si="56"/>
        <v>0</v>
      </c>
      <c r="AX83" s="49">
        <f t="shared" si="56"/>
        <v>0</v>
      </c>
      <c r="AY83" s="49">
        <f t="shared" si="57"/>
        <v>0</v>
      </c>
      <c r="AZ83" s="49">
        <f t="shared" si="57"/>
        <v>0</v>
      </c>
      <c r="BA83" s="39">
        <f t="shared" si="58"/>
        <v>0</v>
      </c>
      <c r="BB83" s="49">
        <f t="shared" si="58"/>
        <v>0</v>
      </c>
      <c r="BC83" s="49">
        <f t="shared" si="51"/>
        <v>0</v>
      </c>
      <c r="BD83" s="49">
        <f t="shared" si="51"/>
        <v>0</v>
      </c>
      <c r="BE83" s="39">
        <f t="shared" si="59"/>
        <v>0</v>
      </c>
      <c r="BF83" s="59"/>
      <c r="BG83" s="59"/>
    </row>
    <row r="84" spans="1:59">
      <c r="A84" s="71"/>
      <c r="B84" s="65"/>
      <c r="C84" s="52"/>
      <c r="D84" s="53">
        <v>2</v>
      </c>
      <c r="E84" s="42" t="s">
        <v>144</v>
      </c>
      <c r="F84" s="56"/>
      <c r="G84" s="56"/>
      <c r="H84" s="56"/>
      <c r="I84" s="56" t="s">
        <v>145</v>
      </c>
      <c r="J84" s="57">
        <f>'[1]bevételi tábla 4.sz.'!T81</f>
        <v>0</v>
      </c>
      <c r="K84" s="57">
        <f>'[1]bevételi tábla 4.sz.'!U81</f>
        <v>0</v>
      </c>
      <c r="L84" s="57">
        <f>'[1]bevételi tábla 4.sz.'!V81</f>
        <v>0</v>
      </c>
      <c r="M84" s="70">
        <f>SUM(J84:L84)</f>
        <v>0</v>
      </c>
      <c r="N84" s="57">
        <f>'[1]bevételi tábla 4.sz.'!X81</f>
        <v>0</v>
      </c>
      <c r="O84" s="57">
        <f>'[1]bevételi tábla 4.sz.'!Y81</f>
        <v>0</v>
      </c>
      <c r="P84" s="57">
        <f>'[1]bevételi tábla 4.sz.'!Z81</f>
        <v>0</v>
      </c>
      <c r="Q84" s="70">
        <f>SUM(N84:P84)</f>
        <v>0</v>
      </c>
      <c r="R84" s="57">
        <f>'[1]bevételi tábla 4.sz.'!AB81</f>
        <v>0</v>
      </c>
      <c r="S84" s="57">
        <f>'[1]bevételi tábla 4.sz.'!AC81</f>
        <v>0</v>
      </c>
      <c r="T84" s="57">
        <f>'[1]bevételi tábla 4.sz.'!AD81</f>
        <v>0</v>
      </c>
      <c r="U84" s="70">
        <f>SUM(R84:T84)</f>
        <v>0</v>
      </c>
      <c r="V84" s="57">
        <f>'[1]bevételi tábla 4.sz.'!AF81</f>
        <v>0</v>
      </c>
      <c r="W84" s="57">
        <f>'[1]bevételi tábla 4.sz.'!AG81</f>
        <v>0</v>
      </c>
      <c r="X84" s="57">
        <f>'[1]bevételi tábla 4.sz.'!AH81</f>
        <v>0</v>
      </c>
      <c r="Y84" s="57">
        <f>SUM(V84:X84)</f>
        <v>0</v>
      </c>
      <c r="Z84" s="57">
        <f>'[1]bevételi tábla 4.sz.'!AJ81</f>
        <v>0</v>
      </c>
      <c r="AA84" s="57">
        <f>'[1]bevételi tábla 4.sz.'!AK81</f>
        <v>0</v>
      </c>
      <c r="AB84" s="57">
        <f>'[1]bevételi tábla 4.sz.'!AL81</f>
        <v>0</v>
      </c>
      <c r="AC84" s="58">
        <f>SUM(Z84:AB84)</f>
        <v>0</v>
      </c>
      <c r="AD84" s="57">
        <f>'[1]bevételi tábla 4.sz.'!AN81</f>
        <v>0</v>
      </c>
      <c r="AE84" s="57">
        <f>'[1]bevételi tábla 4.sz.'!AO81</f>
        <v>0</v>
      </c>
      <c r="AF84" s="57">
        <f>'[1]bevételi tábla 4.sz.'!AP81</f>
        <v>0</v>
      </c>
      <c r="AG84" s="58">
        <f>SUM(AD84:AF84)</f>
        <v>0</v>
      </c>
      <c r="AH84" s="57">
        <f>'[1]bevételi tábla 4.sz.'!DX81</f>
        <v>0</v>
      </c>
      <c r="AI84" s="57"/>
      <c r="AJ84" s="57">
        <f>'[1]bevételi tábla 4.sz.'!DZ81</f>
        <v>0</v>
      </c>
      <c r="AK84" s="58">
        <f>SUM(AH84:AJ84)</f>
        <v>0</v>
      </c>
      <c r="AL84" s="57">
        <f>'[1]bevételi tábla 4.sz.'!EB81</f>
        <v>0</v>
      </c>
      <c r="AM84" s="57"/>
      <c r="AN84" s="57">
        <f>'[1]bevételi tábla 4.sz.'!ED81</f>
        <v>0</v>
      </c>
      <c r="AO84" s="58">
        <f>SUM(AL84:AN84)</f>
        <v>0</v>
      </c>
      <c r="AP84" s="57">
        <f>'[1]bevételi tábla 4.sz.'!EF81</f>
        <v>0</v>
      </c>
      <c r="AQ84" s="57"/>
      <c r="AR84" s="57">
        <f>'[1]bevételi tábla 4.sz.'!EH81</f>
        <v>0</v>
      </c>
      <c r="AS84" s="58">
        <f>SUM(AP84:AR84)</f>
        <v>0</v>
      </c>
      <c r="AT84" s="37">
        <f t="shared" si="53"/>
        <v>0</v>
      </c>
      <c r="AU84" s="37">
        <f t="shared" si="54"/>
        <v>0</v>
      </c>
      <c r="AV84" s="49">
        <f t="shared" si="55"/>
        <v>0</v>
      </c>
      <c r="AW84" s="38">
        <f t="shared" si="56"/>
        <v>0</v>
      </c>
      <c r="AX84" s="49">
        <f t="shared" si="56"/>
        <v>0</v>
      </c>
      <c r="AY84" s="49">
        <f t="shared" si="57"/>
        <v>0</v>
      </c>
      <c r="AZ84" s="49">
        <f t="shared" si="57"/>
        <v>0</v>
      </c>
      <c r="BA84" s="39">
        <f t="shared" si="58"/>
        <v>0</v>
      </c>
      <c r="BB84" s="49">
        <f t="shared" si="58"/>
        <v>0</v>
      </c>
      <c r="BC84" s="49">
        <f t="shared" si="51"/>
        <v>0</v>
      </c>
      <c r="BD84" s="49">
        <f t="shared" si="51"/>
        <v>0</v>
      </c>
      <c r="BE84" s="39">
        <f t="shared" si="59"/>
        <v>0</v>
      </c>
      <c r="BF84" s="59"/>
      <c r="BG84" s="59"/>
    </row>
    <row r="85" spans="1:59">
      <c r="A85" s="71"/>
      <c r="B85" s="65"/>
      <c r="C85" s="52"/>
      <c r="D85" s="53">
        <v>3</v>
      </c>
      <c r="E85" s="42" t="s">
        <v>146</v>
      </c>
      <c r="F85" s="56"/>
      <c r="G85" s="56"/>
      <c r="H85" s="56"/>
      <c r="I85" s="56" t="s">
        <v>147</v>
      </c>
      <c r="J85" s="57">
        <f>'[1]bevételi tábla 4.sz.'!T82</f>
        <v>0</v>
      </c>
      <c r="K85" s="57">
        <f>'[1]bevételi tábla 4.sz.'!U82</f>
        <v>0</v>
      </c>
      <c r="L85" s="57">
        <f>'[1]bevételi tábla 4.sz.'!V82</f>
        <v>0</v>
      </c>
      <c r="M85" s="70">
        <f>SUM(J85:L85)</f>
        <v>0</v>
      </c>
      <c r="N85" s="57">
        <f>'[1]bevételi tábla 4.sz.'!X82</f>
        <v>0</v>
      </c>
      <c r="O85" s="57">
        <f>'[1]bevételi tábla 4.sz.'!Y82</f>
        <v>0</v>
      </c>
      <c r="P85" s="57">
        <f>'[1]bevételi tábla 4.sz.'!Z82</f>
        <v>0</v>
      </c>
      <c r="Q85" s="70">
        <f>SUM(N85:P85)</f>
        <v>0</v>
      </c>
      <c r="R85" s="57">
        <f>'[1]bevételi tábla 4.sz.'!AB82</f>
        <v>0</v>
      </c>
      <c r="S85" s="57">
        <f>'[1]bevételi tábla 4.sz.'!AC82</f>
        <v>0</v>
      </c>
      <c r="T85" s="57">
        <f>'[1]bevételi tábla 4.sz.'!AD82</f>
        <v>0</v>
      </c>
      <c r="U85" s="70">
        <f>SUM(R85:T85)</f>
        <v>0</v>
      </c>
      <c r="V85" s="57">
        <f>'[1]bevételi tábla 4.sz.'!AF82</f>
        <v>0</v>
      </c>
      <c r="W85" s="57">
        <f>'[1]bevételi tábla 4.sz.'!AG82</f>
        <v>0</v>
      </c>
      <c r="X85" s="57">
        <f>'[1]bevételi tábla 4.sz.'!AH82</f>
        <v>0</v>
      </c>
      <c r="Y85" s="57">
        <f>SUM(V85:X85)</f>
        <v>0</v>
      </c>
      <c r="Z85" s="57">
        <f>'[1]bevételi tábla 4.sz.'!AJ82</f>
        <v>0</v>
      </c>
      <c r="AA85" s="57">
        <f>'[1]bevételi tábla 4.sz.'!AK82</f>
        <v>0</v>
      </c>
      <c r="AB85" s="57">
        <f>'[1]bevételi tábla 4.sz.'!AL82</f>
        <v>0</v>
      </c>
      <c r="AC85" s="58">
        <f>SUM(Z85:AB85)</f>
        <v>0</v>
      </c>
      <c r="AD85" s="57">
        <f>'[1]bevételi tábla 4.sz.'!AN82</f>
        <v>0</v>
      </c>
      <c r="AE85" s="57">
        <f>'[1]bevételi tábla 4.sz.'!AO82</f>
        <v>0</v>
      </c>
      <c r="AF85" s="57">
        <f>'[1]bevételi tábla 4.sz.'!AP82</f>
        <v>0</v>
      </c>
      <c r="AG85" s="58">
        <f>SUM(AD85:AF85)</f>
        <v>0</v>
      </c>
      <c r="AH85" s="57"/>
      <c r="AI85" s="57">
        <f>'[1]bevételi tábla 4.sz.'!DY82</f>
        <v>0</v>
      </c>
      <c r="AJ85" s="57">
        <f>'[1]bevételi tábla 4.sz.'!DZ82</f>
        <v>0</v>
      </c>
      <c r="AK85" s="58">
        <f>SUM(AH85:AJ85)</f>
        <v>0</v>
      </c>
      <c r="AL85" s="57">
        <v>600</v>
      </c>
      <c r="AM85" s="57">
        <f>'[1]bevételi tábla 4.sz.'!EC82</f>
        <v>0</v>
      </c>
      <c r="AN85" s="57">
        <f>'[1]bevételi tábla 4.sz.'!ED82</f>
        <v>0</v>
      </c>
      <c r="AO85" s="58">
        <f>SUM(AL85:AN85)</f>
        <v>600</v>
      </c>
      <c r="AP85" s="57">
        <v>1000</v>
      </c>
      <c r="AQ85" s="57">
        <f>'[1]bevételi tábla 4.sz.'!EG82</f>
        <v>0</v>
      </c>
      <c r="AR85" s="57">
        <f>'[1]bevételi tábla 4.sz.'!EH82</f>
        <v>0</v>
      </c>
      <c r="AS85" s="58">
        <f>SUM(AP85:AR85)</f>
        <v>1000</v>
      </c>
      <c r="AT85" s="37">
        <f t="shared" si="53"/>
        <v>0</v>
      </c>
      <c r="AU85" s="37">
        <f t="shared" si="54"/>
        <v>0</v>
      </c>
      <c r="AV85" s="49">
        <f t="shared" si="55"/>
        <v>0</v>
      </c>
      <c r="AW85" s="38">
        <f t="shared" si="56"/>
        <v>0</v>
      </c>
      <c r="AX85" s="49">
        <f t="shared" si="56"/>
        <v>600</v>
      </c>
      <c r="AY85" s="49">
        <f t="shared" si="57"/>
        <v>600</v>
      </c>
      <c r="AZ85" s="49">
        <f t="shared" si="57"/>
        <v>2000</v>
      </c>
      <c r="BA85" s="39">
        <f t="shared" si="58"/>
        <v>600</v>
      </c>
      <c r="BB85" s="49">
        <f t="shared" si="58"/>
        <v>1000</v>
      </c>
      <c r="BC85" s="49">
        <f t="shared" si="51"/>
        <v>1000</v>
      </c>
      <c r="BD85" s="49">
        <f t="shared" si="51"/>
        <v>0</v>
      </c>
      <c r="BE85" s="39">
        <f t="shared" si="59"/>
        <v>1000</v>
      </c>
      <c r="BF85" s="59"/>
      <c r="BG85" s="59"/>
    </row>
    <row r="86" spans="1:59">
      <c r="A86" s="84" t="s">
        <v>148</v>
      </c>
      <c r="B86" s="85"/>
      <c r="C86" s="85"/>
      <c r="D86" s="85"/>
      <c r="E86" s="85"/>
      <c r="F86" s="85"/>
      <c r="G86" s="85"/>
      <c r="H86" s="85"/>
      <c r="I86" s="86"/>
      <c r="J86" s="87">
        <f t="shared" ref="J86:AS86" si="62">J4+J65</f>
        <v>499470</v>
      </c>
      <c r="K86" s="87">
        <f t="shared" si="62"/>
        <v>0</v>
      </c>
      <c r="L86" s="87">
        <f t="shared" si="62"/>
        <v>0</v>
      </c>
      <c r="M86" s="88">
        <f t="shared" si="62"/>
        <v>499470</v>
      </c>
      <c r="N86" s="87">
        <f t="shared" si="62"/>
        <v>101310</v>
      </c>
      <c r="O86" s="87">
        <f t="shared" si="62"/>
        <v>0</v>
      </c>
      <c r="P86" s="87">
        <f t="shared" si="62"/>
        <v>2600</v>
      </c>
      <c r="Q86" s="88">
        <f t="shared" si="62"/>
        <v>103910</v>
      </c>
      <c r="R86" s="87">
        <f t="shared" si="62"/>
        <v>101035</v>
      </c>
      <c r="S86" s="87">
        <f t="shared" si="62"/>
        <v>4800</v>
      </c>
      <c r="T86" s="87">
        <f t="shared" si="62"/>
        <v>0</v>
      </c>
      <c r="U86" s="88">
        <f t="shared" si="62"/>
        <v>105835</v>
      </c>
      <c r="V86" s="87">
        <f t="shared" si="62"/>
        <v>32072</v>
      </c>
      <c r="W86" s="87">
        <f t="shared" si="62"/>
        <v>0</v>
      </c>
      <c r="X86" s="87">
        <f t="shared" si="62"/>
        <v>0</v>
      </c>
      <c r="Y86" s="87">
        <f t="shared" si="62"/>
        <v>32072</v>
      </c>
      <c r="Z86" s="87">
        <f t="shared" si="62"/>
        <v>9403</v>
      </c>
      <c r="AA86" s="87">
        <f t="shared" si="62"/>
        <v>0</v>
      </c>
      <c r="AB86" s="87">
        <f t="shared" si="62"/>
        <v>0</v>
      </c>
      <c r="AC86" s="88">
        <f t="shared" si="62"/>
        <v>9403</v>
      </c>
      <c r="AD86" s="87">
        <f t="shared" si="62"/>
        <v>15406</v>
      </c>
      <c r="AE86" s="87">
        <f t="shared" si="62"/>
        <v>27900</v>
      </c>
      <c r="AF86" s="87">
        <f t="shared" si="62"/>
        <v>0</v>
      </c>
      <c r="AG86" s="88">
        <f t="shared" si="62"/>
        <v>43306</v>
      </c>
      <c r="AH86" s="87">
        <f t="shared" si="62"/>
        <v>1672850</v>
      </c>
      <c r="AI86" s="87">
        <f t="shared" si="62"/>
        <v>14136</v>
      </c>
      <c r="AJ86" s="87">
        <f t="shared" si="62"/>
        <v>0</v>
      </c>
      <c r="AK86" s="88">
        <f t="shared" si="62"/>
        <v>1686986</v>
      </c>
      <c r="AL86" s="87">
        <f t="shared" si="62"/>
        <v>1323270</v>
      </c>
      <c r="AM86" s="87">
        <f t="shared" si="62"/>
        <v>4400</v>
      </c>
      <c r="AN86" s="87">
        <f t="shared" si="62"/>
        <v>821900.91012100002</v>
      </c>
      <c r="AO86" s="88">
        <f t="shared" si="62"/>
        <v>2149570.9101209999</v>
      </c>
      <c r="AP86" s="87">
        <f t="shared" si="62"/>
        <v>1358751</v>
      </c>
      <c r="AQ86" s="87">
        <f t="shared" si="62"/>
        <v>955126</v>
      </c>
      <c r="AR86" s="87">
        <f t="shared" si="62"/>
        <v>0</v>
      </c>
      <c r="AS86" s="88">
        <f t="shared" si="62"/>
        <v>2313877</v>
      </c>
      <c r="AT86" s="37">
        <f t="shared" si="53"/>
        <v>2204392</v>
      </c>
      <c r="AU86" s="37">
        <f t="shared" si="54"/>
        <v>14136</v>
      </c>
      <c r="AV86" s="89">
        <f t="shared" si="55"/>
        <v>3423980</v>
      </c>
      <c r="AW86" s="38">
        <f t="shared" si="56"/>
        <v>2218528</v>
      </c>
      <c r="AX86" s="49">
        <f t="shared" si="56"/>
        <v>1433983</v>
      </c>
      <c r="AY86" s="48">
        <f>O86+AA86+AM86</f>
        <v>4400</v>
      </c>
      <c r="AZ86" s="89">
        <f t="shared" si="57"/>
        <v>3731340</v>
      </c>
      <c r="BA86" s="39">
        <f t="shared" si="58"/>
        <v>2262883.9101209999</v>
      </c>
      <c r="BB86" s="49">
        <f t="shared" si="58"/>
        <v>1475192</v>
      </c>
      <c r="BC86" s="48">
        <f>S86+AE86+AQ86</f>
        <v>987826</v>
      </c>
      <c r="BD86" s="89">
        <f t="shared" ref="BD86:BD113" si="63">SUMIF($J$7:$AK$7,"Kötelező feladatok",AB86:BC86)</f>
        <v>8604656.9101209994</v>
      </c>
      <c r="BE86" s="39">
        <f t="shared" si="59"/>
        <v>2463018</v>
      </c>
      <c r="BF86" s="50"/>
      <c r="BG86" s="50"/>
    </row>
    <row r="87" spans="1:59">
      <c r="A87" s="90" t="s">
        <v>149</v>
      </c>
      <c r="B87" s="91"/>
      <c r="C87" s="91"/>
      <c r="D87" s="91"/>
      <c r="E87" s="91"/>
      <c r="F87" s="91"/>
      <c r="G87" s="91"/>
      <c r="H87" s="91"/>
      <c r="I87" s="92"/>
      <c r="J87" s="93"/>
      <c r="K87" s="93"/>
      <c r="L87" s="93"/>
      <c r="M87" s="94"/>
      <c r="N87" s="93"/>
      <c r="O87" s="93"/>
      <c r="P87" s="93"/>
      <c r="Q87" s="94"/>
      <c r="R87" s="93"/>
      <c r="S87" s="93"/>
      <c r="T87" s="93"/>
      <c r="U87" s="94"/>
      <c r="V87" s="93"/>
      <c r="W87" s="93"/>
      <c r="X87" s="93"/>
      <c r="Y87" s="93"/>
      <c r="Z87" s="93"/>
      <c r="AA87" s="93"/>
      <c r="AB87" s="93"/>
      <c r="AC87" s="94"/>
      <c r="AD87" s="93"/>
      <c r="AE87" s="93"/>
      <c r="AF87" s="93"/>
      <c r="AG87" s="94"/>
      <c r="AH87" s="93"/>
      <c r="AI87" s="93"/>
      <c r="AJ87" s="93"/>
      <c r="AK87" s="94"/>
      <c r="AL87" s="93"/>
      <c r="AM87" s="93"/>
      <c r="AN87" s="93"/>
      <c r="AO87" s="94"/>
      <c r="AP87" s="93"/>
      <c r="AQ87" s="93"/>
      <c r="AR87" s="93"/>
      <c r="AS87" s="94"/>
      <c r="AT87" s="37">
        <f t="shared" si="53"/>
        <v>0</v>
      </c>
      <c r="AU87" s="37">
        <f t="shared" si="54"/>
        <v>0</v>
      </c>
      <c r="AV87" s="49">
        <f t="shared" si="55"/>
        <v>0</v>
      </c>
      <c r="AW87" s="38">
        <f t="shared" si="56"/>
        <v>0</v>
      </c>
      <c r="AX87" s="49">
        <f t="shared" si="56"/>
        <v>0</v>
      </c>
      <c r="AY87" s="49">
        <f t="shared" si="57"/>
        <v>0</v>
      </c>
      <c r="AZ87" s="49">
        <f t="shared" si="57"/>
        <v>0</v>
      </c>
      <c r="BA87" s="39">
        <f t="shared" si="58"/>
        <v>0</v>
      </c>
      <c r="BB87" s="49">
        <f t="shared" si="58"/>
        <v>0</v>
      </c>
      <c r="BC87" s="49">
        <f>SUMIF($J$7:$AK$7,"Kötelező feladatok",AA87:BB87)</f>
        <v>0</v>
      </c>
      <c r="BD87" s="49">
        <f t="shared" si="63"/>
        <v>0</v>
      </c>
      <c r="BE87" s="39">
        <f t="shared" si="59"/>
        <v>0</v>
      </c>
      <c r="BF87" s="95"/>
      <c r="BG87" s="95"/>
    </row>
    <row r="88" spans="1:59">
      <c r="A88" s="71"/>
      <c r="B88" s="33">
        <v>3</v>
      </c>
      <c r="C88" s="96" t="s">
        <v>150</v>
      </c>
      <c r="D88" s="96"/>
      <c r="E88" s="96"/>
      <c r="F88" s="96"/>
      <c r="G88" s="96"/>
      <c r="H88" s="96"/>
      <c r="I88" s="97" t="s">
        <v>151</v>
      </c>
      <c r="J88" s="98">
        <f t="shared" ref="J88:AS88" si="64">J89</f>
        <v>147470</v>
      </c>
      <c r="K88" s="98">
        <f t="shared" si="64"/>
        <v>0</v>
      </c>
      <c r="L88" s="98">
        <f t="shared" si="64"/>
        <v>0</v>
      </c>
      <c r="M88" s="99">
        <f t="shared" si="64"/>
        <v>147470</v>
      </c>
      <c r="N88" s="98">
        <f t="shared" si="64"/>
        <v>46818</v>
      </c>
      <c r="O88" s="98">
        <f t="shared" si="64"/>
        <v>0</v>
      </c>
      <c r="P88" s="98">
        <f t="shared" si="64"/>
        <v>60159</v>
      </c>
      <c r="Q88" s="99">
        <f t="shared" si="64"/>
        <v>106977</v>
      </c>
      <c r="R88" s="98">
        <f t="shared" si="64"/>
        <v>146112</v>
      </c>
      <c r="S88" s="98">
        <f t="shared" si="64"/>
        <v>43936</v>
      </c>
      <c r="T88" s="98">
        <f t="shared" si="64"/>
        <v>0</v>
      </c>
      <c r="U88" s="99">
        <f t="shared" si="64"/>
        <v>190048</v>
      </c>
      <c r="V88" s="98">
        <f t="shared" si="64"/>
        <v>157451</v>
      </c>
      <c r="W88" s="98">
        <f t="shared" si="64"/>
        <v>0</v>
      </c>
      <c r="X88" s="98">
        <f t="shared" si="64"/>
        <v>0</v>
      </c>
      <c r="Y88" s="98">
        <f t="shared" si="64"/>
        <v>157451</v>
      </c>
      <c r="Z88" s="98">
        <f t="shared" si="64"/>
        <v>51246</v>
      </c>
      <c r="AA88" s="98">
        <f t="shared" si="64"/>
        <v>0</v>
      </c>
      <c r="AB88" s="98">
        <f t="shared" si="64"/>
        <v>0</v>
      </c>
      <c r="AC88" s="99">
        <f t="shared" si="64"/>
        <v>51246</v>
      </c>
      <c r="AD88" s="98">
        <f t="shared" si="64"/>
        <v>54397</v>
      </c>
      <c r="AE88" s="98">
        <f t="shared" si="64"/>
        <v>0</v>
      </c>
      <c r="AF88" s="98">
        <f t="shared" si="64"/>
        <v>0</v>
      </c>
      <c r="AG88" s="99">
        <f t="shared" si="64"/>
        <v>54397</v>
      </c>
      <c r="AH88" s="98">
        <f t="shared" si="64"/>
        <v>688410</v>
      </c>
      <c r="AI88" s="98">
        <f t="shared" si="64"/>
        <v>0</v>
      </c>
      <c r="AJ88" s="98">
        <f t="shared" si="64"/>
        <v>0</v>
      </c>
      <c r="AK88" s="99">
        <f t="shared" si="64"/>
        <v>688410</v>
      </c>
      <c r="AL88" s="98">
        <f t="shared" si="64"/>
        <v>227903</v>
      </c>
      <c r="AM88" s="98">
        <f t="shared" si="64"/>
        <v>0</v>
      </c>
      <c r="AN88" s="98">
        <f t="shared" si="64"/>
        <v>0</v>
      </c>
      <c r="AO88" s="99">
        <f t="shared" si="64"/>
        <v>227903</v>
      </c>
      <c r="AP88" s="98">
        <f t="shared" si="64"/>
        <v>242315</v>
      </c>
      <c r="AQ88" s="98">
        <f t="shared" si="64"/>
        <v>0</v>
      </c>
      <c r="AR88" s="98">
        <f t="shared" si="64"/>
        <v>0</v>
      </c>
      <c r="AS88" s="99">
        <f t="shared" si="64"/>
        <v>242315</v>
      </c>
      <c r="AT88" s="37">
        <f t="shared" si="53"/>
        <v>993331</v>
      </c>
      <c r="AU88" s="37">
        <f t="shared" si="54"/>
        <v>0</v>
      </c>
      <c r="AV88" s="37">
        <f t="shared" si="55"/>
        <v>1691722</v>
      </c>
      <c r="AW88" s="38">
        <f t="shared" si="56"/>
        <v>993331</v>
      </c>
      <c r="AX88" s="49">
        <f t="shared" si="56"/>
        <v>325967</v>
      </c>
      <c r="AY88" s="37">
        <f>O88+AA88+AM88</f>
        <v>0</v>
      </c>
      <c r="AZ88" s="37">
        <f t="shared" si="57"/>
        <v>593424</v>
      </c>
      <c r="BA88" s="39">
        <f t="shared" si="58"/>
        <v>386126</v>
      </c>
      <c r="BB88" s="49">
        <f t="shared" si="58"/>
        <v>442824</v>
      </c>
      <c r="BC88" s="37">
        <f>S88+AE88+AQ88</f>
        <v>43936</v>
      </c>
      <c r="BD88" s="37">
        <f t="shared" si="63"/>
        <v>3363482</v>
      </c>
      <c r="BE88" s="39">
        <f t="shared" si="59"/>
        <v>486760</v>
      </c>
      <c r="BF88" s="50"/>
      <c r="BG88" s="50"/>
    </row>
    <row r="89" spans="1:59">
      <c r="A89" s="71"/>
      <c r="B89" s="65"/>
      <c r="C89" s="43">
        <v>1</v>
      </c>
      <c r="D89" s="100" t="s">
        <v>152</v>
      </c>
      <c r="E89" s="100"/>
      <c r="F89" s="100"/>
      <c r="G89" s="100"/>
      <c r="H89" s="100"/>
      <c r="I89" s="45" t="s">
        <v>153</v>
      </c>
      <c r="J89" s="46">
        <f t="shared" ref="J89:AS89" si="65">J90+J94+J95+J98+J99</f>
        <v>147470</v>
      </c>
      <c r="K89" s="46">
        <f t="shared" si="65"/>
        <v>0</v>
      </c>
      <c r="L89" s="46">
        <f t="shared" si="65"/>
        <v>0</v>
      </c>
      <c r="M89" s="47">
        <f t="shared" si="65"/>
        <v>147470</v>
      </c>
      <c r="N89" s="46">
        <f t="shared" si="65"/>
        <v>46818</v>
      </c>
      <c r="O89" s="46">
        <f t="shared" si="65"/>
        <v>0</v>
      </c>
      <c r="P89" s="46">
        <f t="shared" si="65"/>
        <v>60159</v>
      </c>
      <c r="Q89" s="47">
        <f t="shared" si="65"/>
        <v>106977</v>
      </c>
      <c r="R89" s="46">
        <f t="shared" si="65"/>
        <v>146112</v>
      </c>
      <c r="S89" s="46">
        <f t="shared" si="65"/>
        <v>43936</v>
      </c>
      <c r="T89" s="46">
        <f t="shared" si="65"/>
        <v>0</v>
      </c>
      <c r="U89" s="47">
        <f t="shared" si="65"/>
        <v>190048</v>
      </c>
      <c r="V89" s="46">
        <f t="shared" si="65"/>
        <v>157451</v>
      </c>
      <c r="W89" s="46">
        <f t="shared" si="65"/>
        <v>0</v>
      </c>
      <c r="X89" s="46">
        <f t="shared" si="65"/>
        <v>0</v>
      </c>
      <c r="Y89" s="46">
        <f t="shared" si="65"/>
        <v>157451</v>
      </c>
      <c r="Z89" s="46">
        <f t="shared" si="65"/>
        <v>51246</v>
      </c>
      <c r="AA89" s="46">
        <f t="shared" si="65"/>
        <v>0</v>
      </c>
      <c r="AB89" s="46">
        <f t="shared" si="65"/>
        <v>0</v>
      </c>
      <c r="AC89" s="47">
        <f t="shared" si="65"/>
        <v>51246</v>
      </c>
      <c r="AD89" s="46">
        <f t="shared" si="65"/>
        <v>54397</v>
      </c>
      <c r="AE89" s="46">
        <f t="shared" si="65"/>
        <v>0</v>
      </c>
      <c r="AF89" s="46">
        <f t="shared" si="65"/>
        <v>0</v>
      </c>
      <c r="AG89" s="47">
        <f t="shared" si="65"/>
        <v>54397</v>
      </c>
      <c r="AH89" s="46">
        <f t="shared" si="65"/>
        <v>688410</v>
      </c>
      <c r="AI89" s="46">
        <f t="shared" si="65"/>
        <v>0</v>
      </c>
      <c r="AJ89" s="46">
        <f t="shared" si="65"/>
        <v>0</v>
      </c>
      <c r="AK89" s="47">
        <f t="shared" si="65"/>
        <v>688410</v>
      </c>
      <c r="AL89" s="46">
        <f t="shared" si="65"/>
        <v>227903</v>
      </c>
      <c r="AM89" s="46">
        <f t="shared" si="65"/>
        <v>0</v>
      </c>
      <c r="AN89" s="46">
        <f t="shared" si="65"/>
        <v>0</v>
      </c>
      <c r="AO89" s="47">
        <f t="shared" si="65"/>
        <v>227903</v>
      </c>
      <c r="AP89" s="46">
        <f t="shared" si="65"/>
        <v>242315</v>
      </c>
      <c r="AQ89" s="46">
        <f t="shared" si="65"/>
        <v>0</v>
      </c>
      <c r="AR89" s="46">
        <f t="shared" si="65"/>
        <v>0</v>
      </c>
      <c r="AS89" s="47">
        <f t="shared" si="65"/>
        <v>242315</v>
      </c>
      <c r="AT89" s="37">
        <f t="shared" si="53"/>
        <v>993331</v>
      </c>
      <c r="AU89" s="37">
        <f t="shared" si="54"/>
        <v>0</v>
      </c>
      <c r="AV89" s="48">
        <f t="shared" si="55"/>
        <v>1691722</v>
      </c>
      <c r="AW89" s="38">
        <f t="shared" si="56"/>
        <v>993331</v>
      </c>
      <c r="AX89" s="49">
        <f t="shared" si="56"/>
        <v>325967</v>
      </c>
      <c r="AY89" s="48">
        <f t="shared" si="57"/>
        <v>279149</v>
      </c>
      <c r="AZ89" s="48">
        <f t="shared" si="57"/>
        <v>593424</v>
      </c>
      <c r="BA89" s="39">
        <f t="shared" si="58"/>
        <v>386126</v>
      </c>
      <c r="BB89" s="49">
        <f t="shared" si="58"/>
        <v>442824</v>
      </c>
      <c r="BC89" s="48">
        <f t="shared" ref="BC89:BC100" si="66">SUMIF($J$7:$AK$7,"Kötelező feladatok",AA89:BB89)</f>
        <v>1988434</v>
      </c>
      <c r="BD89" s="48">
        <f t="shared" si="63"/>
        <v>3363482</v>
      </c>
      <c r="BE89" s="39">
        <f t="shared" si="59"/>
        <v>486760</v>
      </c>
      <c r="BF89" s="50"/>
      <c r="BG89" s="50"/>
    </row>
    <row r="90" spans="1:59">
      <c r="A90" s="71"/>
      <c r="B90" s="65"/>
      <c r="C90" s="101"/>
      <c r="D90" s="53">
        <v>1</v>
      </c>
      <c r="E90" s="52" t="s">
        <v>154</v>
      </c>
      <c r="F90" s="52"/>
      <c r="G90" s="52"/>
      <c r="H90" s="52"/>
      <c r="I90" s="52" t="s">
        <v>155</v>
      </c>
      <c r="J90" s="102">
        <f t="shared" ref="J90:AS90" si="67">SUM(J91:J93)</f>
        <v>95118</v>
      </c>
      <c r="K90" s="102">
        <f t="shared" si="67"/>
        <v>0</v>
      </c>
      <c r="L90" s="102">
        <f t="shared" si="67"/>
        <v>0</v>
      </c>
      <c r="M90" s="103">
        <f t="shared" si="67"/>
        <v>95118</v>
      </c>
      <c r="N90" s="102">
        <f t="shared" si="67"/>
        <v>0</v>
      </c>
      <c r="O90" s="102">
        <f t="shared" si="67"/>
        <v>0</v>
      </c>
      <c r="P90" s="102">
        <f t="shared" si="67"/>
        <v>57996</v>
      </c>
      <c r="Q90" s="103">
        <f t="shared" si="67"/>
        <v>57996</v>
      </c>
      <c r="R90" s="102">
        <f t="shared" si="67"/>
        <v>0</v>
      </c>
      <c r="S90" s="102">
        <f t="shared" si="67"/>
        <v>43936</v>
      </c>
      <c r="T90" s="102">
        <f t="shared" si="67"/>
        <v>0</v>
      </c>
      <c r="U90" s="103">
        <f t="shared" si="67"/>
        <v>43936</v>
      </c>
      <c r="V90" s="102">
        <f t="shared" si="67"/>
        <v>103127</v>
      </c>
      <c r="W90" s="102">
        <f t="shared" si="67"/>
        <v>0</v>
      </c>
      <c r="X90" s="102">
        <f t="shared" si="67"/>
        <v>0</v>
      </c>
      <c r="Y90" s="102">
        <f t="shared" si="67"/>
        <v>103127</v>
      </c>
      <c r="Z90" s="102">
        <f t="shared" si="67"/>
        <v>0</v>
      </c>
      <c r="AA90" s="102">
        <f t="shared" si="67"/>
        <v>0</v>
      </c>
      <c r="AB90" s="102">
        <f t="shared" si="67"/>
        <v>0</v>
      </c>
      <c r="AC90" s="103">
        <f t="shared" si="67"/>
        <v>0</v>
      </c>
      <c r="AD90" s="102">
        <f t="shared" si="67"/>
        <v>0</v>
      </c>
      <c r="AE90" s="102">
        <f t="shared" si="67"/>
        <v>0</v>
      </c>
      <c r="AF90" s="102">
        <f t="shared" si="67"/>
        <v>0</v>
      </c>
      <c r="AG90" s="103">
        <f t="shared" si="67"/>
        <v>0</v>
      </c>
      <c r="AH90" s="102">
        <f t="shared" si="67"/>
        <v>229470</v>
      </c>
      <c r="AI90" s="102">
        <f t="shared" si="67"/>
        <v>0</v>
      </c>
      <c r="AJ90" s="102">
        <f t="shared" si="67"/>
        <v>0</v>
      </c>
      <c r="AK90" s="103">
        <f t="shared" si="67"/>
        <v>229470</v>
      </c>
      <c r="AL90" s="102">
        <f t="shared" si="67"/>
        <v>0</v>
      </c>
      <c r="AM90" s="102">
        <f t="shared" si="67"/>
        <v>0</v>
      </c>
      <c r="AN90" s="102">
        <f t="shared" si="67"/>
        <v>0</v>
      </c>
      <c r="AO90" s="103">
        <f t="shared" si="67"/>
        <v>0</v>
      </c>
      <c r="AP90" s="102">
        <f t="shared" si="67"/>
        <v>0</v>
      </c>
      <c r="AQ90" s="102">
        <f t="shared" si="67"/>
        <v>0</v>
      </c>
      <c r="AR90" s="102">
        <f t="shared" si="67"/>
        <v>0</v>
      </c>
      <c r="AS90" s="103">
        <f t="shared" si="67"/>
        <v>0</v>
      </c>
      <c r="AT90" s="37">
        <f t="shared" si="53"/>
        <v>427715</v>
      </c>
      <c r="AU90" s="37">
        <f t="shared" si="54"/>
        <v>0</v>
      </c>
      <c r="AV90" s="49">
        <f t="shared" si="55"/>
        <v>665194</v>
      </c>
      <c r="AW90" s="38">
        <f t="shared" si="56"/>
        <v>427715</v>
      </c>
      <c r="AX90" s="49">
        <f t="shared" si="56"/>
        <v>0</v>
      </c>
      <c r="AY90" s="49">
        <f t="shared" si="57"/>
        <v>0</v>
      </c>
      <c r="AZ90" s="49">
        <f t="shared" si="57"/>
        <v>0</v>
      </c>
      <c r="BA90" s="39">
        <f t="shared" si="58"/>
        <v>57996</v>
      </c>
      <c r="BB90" s="49">
        <f t="shared" si="58"/>
        <v>0</v>
      </c>
      <c r="BC90" s="49">
        <f t="shared" si="66"/>
        <v>665194</v>
      </c>
      <c r="BD90" s="49">
        <f t="shared" si="63"/>
        <v>1314370</v>
      </c>
      <c r="BE90" s="39">
        <f t="shared" si="59"/>
        <v>43936</v>
      </c>
      <c r="BF90" s="64"/>
      <c r="BG90" s="64"/>
    </row>
    <row r="91" spans="1:59">
      <c r="A91" s="71"/>
      <c r="B91" s="65"/>
      <c r="C91" s="101"/>
      <c r="D91" s="76"/>
      <c r="E91" s="53">
        <v>1</v>
      </c>
      <c r="F91" s="104" t="s">
        <v>156</v>
      </c>
      <c r="G91" s="104"/>
      <c r="H91" s="104"/>
      <c r="I91" s="42" t="s">
        <v>157</v>
      </c>
      <c r="J91" s="57">
        <f>'[1]bevételi tábla 4.sz.'!T88</f>
        <v>0</v>
      </c>
      <c r="K91" s="57">
        <f>'[1]bevételi tábla 4.sz.'!U88</f>
        <v>0</v>
      </c>
      <c r="L91" s="57">
        <f>'[1]bevételi tábla 4.sz.'!V88</f>
        <v>0</v>
      </c>
      <c r="M91" s="70">
        <f>SUM(J91:L91)</f>
        <v>0</v>
      </c>
      <c r="N91" s="57">
        <f>'[1]bevételi tábla 4.sz.'!X88</f>
        <v>0</v>
      </c>
      <c r="O91" s="57">
        <f>'[1]bevételi tábla 4.sz.'!Y88</f>
        <v>0</v>
      </c>
      <c r="P91" s="57">
        <f>'[1]bevételi tábla 4.sz.'!Z88</f>
        <v>0</v>
      </c>
      <c r="Q91" s="70">
        <f>SUM(N91:P91)</f>
        <v>0</v>
      </c>
      <c r="R91" s="57">
        <f>'[1]bevételi tábla 4.sz.'!AB88</f>
        <v>0</v>
      </c>
      <c r="S91" s="57">
        <f>'[1]bevételi tábla 4.sz.'!AC88</f>
        <v>0</v>
      </c>
      <c r="T91" s="57">
        <f>'[1]bevételi tábla 4.sz.'!AD88</f>
        <v>0</v>
      </c>
      <c r="U91" s="70">
        <f>SUM(R91:T91)</f>
        <v>0</v>
      </c>
      <c r="V91" s="57">
        <f>'[1]bevételi tábla 4.sz.'!AF88</f>
        <v>0</v>
      </c>
      <c r="W91" s="57">
        <f>'[1]bevételi tábla 4.sz.'!AG88</f>
        <v>0</v>
      </c>
      <c r="X91" s="57">
        <f>'[1]bevételi tábla 4.sz.'!AH88</f>
        <v>0</v>
      </c>
      <c r="Y91" s="57">
        <f t="shared" ref="Y91:Y99" si="68">SUM(V91:X91)</f>
        <v>0</v>
      </c>
      <c r="Z91" s="57">
        <f>'[1]bevételi tábla 4.sz.'!AJ88</f>
        <v>0</v>
      </c>
      <c r="AA91" s="57">
        <f>'[1]bevételi tábla 4.sz.'!AK88</f>
        <v>0</v>
      </c>
      <c r="AB91" s="57">
        <f>'[1]bevételi tábla 4.sz.'!AL88</f>
        <v>0</v>
      </c>
      <c r="AC91" s="58">
        <f>SUM(Z91:AB91)</f>
        <v>0</v>
      </c>
      <c r="AD91" s="57">
        <f>'[1]bevételi tábla 4.sz.'!AN88</f>
        <v>0</v>
      </c>
      <c r="AE91" s="57">
        <f>'[1]bevételi tábla 4.sz.'!AO88</f>
        <v>0</v>
      </c>
      <c r="AF91" s="57">
        <f>'[1]bevételi tábla 4.sz.'!AP88</f>
        <v>0</v>
      </c>
      <c r="AG91" s="58">
        <f>SUM(AD91:AF91)</f>
        <v>0</v>
      </c>
      <c r="AH91" s="57">
        <f>'[1]bevételi tábla 4.sz.'!DX88</f>
        <v>0</v>
      </c>
      <c r="AI91" s="57">
        <f>'[1]bevételi tábla 4.sz.'!DY88</f>
        <v>0</v>
      </c>
      <c r="AJ91" s="57">
        <f>'[1]bevételi tábla 4.sz.'!DZ88</f>
        <v>0</v>
      </c>
      <c r="AK91" s="58">
        <f>SUM(AH91:AJ91)</f>
        <v>0</v>
      </c>
      <c r="AL91" s="57">
        <f>'[1]bevételi tábla 4.sz.'!EB88</f>
        <v>0</v>
      </c>
      <c r="AM91" s="57">
        <f>'[1]bevételi tábla 4.sz.'!EC88</f>
        <v>0</v>
      </c>
      <c r="AN91" s="57">
        <f>'[1]bevételi tábla 4.sz.'!ED88</f>
        <v>0</v>
      </c>
      <c r="AO91" s="58">
        <f>SUM(AL91:AN91)</f>
        <v>0</v>
      </c>
      <c r="AP91" s="57">
        <f>'[1]bevételi tábla 4.sz.'!EF88</f>
        <v>0</v>
      </c>
      <c r="AQ91" s="57">
        <f>'[1]bevételi tábla 4.sz.'!EG88</f>
        <v>0</v>
      </c>
      <c r="AR91" s="57">
        <f>'[1]bevételi tábla 4.sz.'!EH88</f>
        <v>0</v>
      </c>
      <c r="AS91" s="58">
        <f>SUM(AP91:AR91)</f>
        <v>0</v>
      </c>
      <c r="AT91" s="37">
        <f t="shared" si="53"/>
        <v>0</v>
      </c>
      <c r="AU91" s="37">
        <f t="shared" si="54"/>
        <v>0</v>
      </c>
      <c r="AV91" s="49">
        <f t="shared" si="55"/>
        <v>0</v>
      </c>
      <c r="AW91" s="38">
        <f t="shared" si="56"/>
        <v>0</v>
      </c>
      <c r="AX91" s="49">
        <f t="shared" si="56"/>
        <v>0</v>
      </c>
      <c r="AY91" s="49">
        <f t="shared" si="57"/>
        <v>0</v>
      </c>
      <c r="AZ91" s="49">
        <f t="shared" si="57"/>
        <v>0</v>
      </c>
      <c r="BA91" s="39">
        <f t="shared" si="58"/>
        <v>0</v>
      </c>
      <c r="BB91" s="49">
        <f t="shared" si="58"/>
        <v>0</v>
      </c>
      <c r="BC91" s="49">
        <f t="shared" si="66"/>
        <v>0</v>
      </c>
      <c r="BD91" s="49">
        <f t="shared" si="63"/>
        <v>0</v>
      </c>
      <c r="BE91" s="39">
        <f t="shared" si="59"/>
        <v>0</v>
      </c>
      <c r="BF91" s="60"/>
      <c r="BG91" s="60"/>
    </row>
    <row r="92" spans="1:59">
      <c r="A92" s="41"/>
      <c r="B92" s="76"/>
      <c r="C92" s="76"/>
      <c r="D92" s="76"/>
      <c r="E92" s="53">
        <v>2</v>
      </c>
      <c r="F92" s="104" t="s">
        <v>158</v>
      </c>
      <c r="G92" s="104"/>
      <c r="H92" s="104"/>
      <c r="I92" s="42" t="s">
        <v>159</v>
      </c>
      <c r="J92" s="57">
        <f>'[1]bevételi tábla 4.sz.'!T89</f>
        <v>47559</v>
      </c>
      <c r="K92" s="57">
        <f>'[1]bevételi tábla 4.sz.'!U89</f>
        <v>0</v>
      </c>
      <c r="L92" s="57">
        <f>'[1]bevételi tábla 4.sz.'!V89</f>
        <v>0</v>
      </c>
      <c r="M92" s="70">
        <f>SUM(J92:L92)</f>
        <v>47559</v>
      </c>
      <c r="N92" s="57">
        <f>'[1]bevételi tábla 4.sz.'!X89</f>
        <v>0</v>
      </c>
      <c r="O92" s="57">
        <f>'[1]bevételi tábla 4.sz.'!Y89</f>
        <v>0</v>
      </c>
      <c r="P92" s="57">
        <f>'[1]bevételi tábla 4.sz.'!Z89</f>
        <v>28998</v>
      </c>
      <c r="Q92" s="70">
        <f>SUM(N92:P92)</f>
        <v>28998</v>
      </c>
      <c r="R92" s="57">
        <f>'[1]bevételi tábla 4.sz.'!AB89</f>
        <v>0</v>
      </c>
      <c r="S92" s="57">
        <f>'[1]bevételi tábla 4.sz.'!AC89</f>
        <v>21968</v>
      </c>
      <c r="T92" s="57">
        <f>'[1]bevételi tábla 4.sz.'!AD89</f>
        <v>0</v>
      </c>
      <c r="U92" s="70">
        <f>SUM(R92:T92)</f>
        <v>21968</v>
      </c>
      <c r="V92" s="57">
        <f>'[1]bevételi tábla 4.sz.'!AF89</f>
        <v>50966</v>
      </c>
      <c r="W92" s="57">
        <f>'[1]bevételi tábla 4.sz.'!AG89</f>
        <v>0</v>
      </c>
      <c r="X92" s="57">
        <f>'[1]bevételi tábla 4.sz.'!AH89</f>
        <v>0</v>
      </c>
      <c r="Y92" s="57">
        <f t="shared" si="68"/>
        <v>50966</v>
      </c>
      <c r="Z92" s="57">
        <f>'[1]bevételi tábla 4.sz.'!AJ89</f>
        <v>0</v>
      </c>
      <c r="AA92" s="57">
        <f>'[1]bevételi tábla 4.sz.'!AK89</f>
        <v>0</v>
      </c>
      <c r="AB92" s="57">
        <f>'[1]bevételi tábla 4.sz.'!AL89</f>
        <v>0</v>
      </c>
      <c r="AC92" s="58">
        <f>SUM(Z92:AB92)</f>
        <v>0</v>
      </c>
      <c r="AD92" s="57">
        <f>'[1]bevételi tábla 4.sz.'!AN89</f>
        <v>0</v>
      </c>
      <c r="AE92" s="57">
        <f>'[1]bevételi tábla 4.sz.'!AO89</f>
        <v>0</v>
      </c>
      <c r="AF92" s="57">
        <f>'[1]bevételi tábla 4.sz.'!AP89</f>
        <v>0</v>
      </c>
      <c r="AG92" s="58">
        <f>SUM(AD92:AF92)</f>
        <v>0</v>
      </c>
      <c r="AH92" s="57"/>
      <c r="AI92" s="57">
        <f>'[1]bevételi tábla 4.sz.'!DY89</f>
        <v>0</v>
      </c>
      <c r="AJ92" s="57">
        <f>'[1]bevételi tábla 4.sz.'!DZ89</f>
        <v>0</v>
      </c>
      <c r="AK92" s="58">
        <f>SUM(AH92:AJ92)</f>
        <v>0</v>
      </c>
      <c r="AL92" s="57"/>
      <c r="AM92" s="57">
        <f>'[1]bevételi tábla 4.sz.'!EC89</f>
        <v>0</v>
      </c>
      <c r="AN92" s="57">
        <f>'[1]bevételi tábla 4.sz.'!ED89</f>
        <v>0</v>
      </c>
      <c r="AO92" s="58">
        <f>SUM(AL92:AN92)</f>
        <v>0</v>
      </c>
      <c r="AP92" s="57"/>
      <c r="AQ92" s="57">
        <f>'[1]bevételi tábla 4.sz.'!EG89</f>
        <v>0</v>
      </c>
      <c r="AR92" s="57">
        <f>'[1]bevételi tábla 4.sz.'!EH89</f>
        <v>0</v>
      </c>
      <c r="AS92" s="58">
        <f>SUM(AP92:AR92)</f>
        <v>0</v>
      </c>
      <c r="AT92" s="37">
        <f t="shared" si="53"/>
        <v>98525</v>
      </c>
      <c r="AU92" s="37">
        <f t="shared" si="54"/>
        <v>0</v>
      </c>
      <c r="AV92" s="49">
        <f t="shared" si="55"/>
        <v>101932</v>
      </c>
      <c r="AW92" s="38">
        <f t="shared" si="56"/>
        <v>98525</v>
      </c>
      <c r="AX92" s="49">
        <f t="shared" si="56"/>
        <v>0</v>
      </c>
      <c r="AY92" s="49">
        <f t="shared" si="57"/>
        <v>0</v>
      </c>
      <c r="AZ92" s="49">
        <f t="shared" si="57"/>
        <v>0</v>
      </c>
      <c r="BA92" s="39">
        <f t="shared" si="58"/>
        <v>28998</v>
      </c>
      <c r="BB92" s="49">
        <f t="shared" si="58"/>
        <v>0</v>
      </c>
      <c r="BC92" s="49">
        <f t="shared" si="66"/>
        <v>101932</v>
      </c>
      <c r="BD92" s="49">
        <f t="shared" si="63"/>
        <v>197050</v>
      </c>
      <c r="BE92" s="39">
        <f t="shared" si="59"/>
        <v>21968</v>
      </c>
      <c r="BF92" s="60"/>
      <c r="BG92" s="60"/>
    </row>
    <row r="93" spans="1:59">
      <c r="A93" s="51"/>
      <c r="B93" s="52"/>
      <c r="C93" s="52"/>
      <c r="D93" s="76"/>
      <c r="E93" s="53">
        <v>3</v>
      </c>
      <c r="F93" s="104" t="s">
        <v>160</v>
      </c>
      <c r="G93" s="104"/>
      <c r="H93" s="104"/>
      <c r="I93" s="42" t="s">
        <v>161</v>
      </c>
      <c r="J93" s="57">
        <f>'[1]bevételi tábla 4.sz.'!T90</f>
        <v>47559</v>
      </c>
      <c r="K93" s="57">
        <f>'[1]bevételi tábla 4.sz.'!U90</f>
        <v>0</v>
      </c>
      <c r="L93" s="57">
        <f>'[1]bevételi tábla 4.sz.'!V90</f>
        <v>0</v>
      </c>
      <c r="M93" s="70">
        <f>SUM(J93:L93)</f>
        <v>47559</v>
      </c>
      <c r="N93" s="57">
        <f>'[1]bevételi tábla 4.sz.'!X90</f>
        <v>0</v>
      </c>
      <c r="O93" s="57">
        <f>'[1]bevételi tábla 4.sz.'!Y90</f>
        <v>0</v>
      </c>
      <c r="P93" s="57">
        <f>'[1]bevételi tábla 4.sz.'!Z90</f>
        <v>28998</v>
      </c>
      <c r="Q93" s="70">
        <f>SUM(N93:P93)</f>
        <v>28998</v>
      </c>
      <c r="R93" s="57">
        <f>'[1]bevételi tábla 4.sz.'!AB90</f>
        <v>0</v>
      </c>
      <c r="S93" s="57">
        <f>'[1]bevételi tábla 4.sz.'!AC90</f>
        <v>21968</v>
      </c>
      <c r="T93" s="57">
        <f>'[1]bevételi tábla 4.sz.'!AD90</f>
        <v>0</v>
      </c>
      <c r="U93" s="70">
        <f>SUM(R93:T93)</f>
        <v>21968</v>
      </c>
      <c r="V93" s="57">
        <f>'[1]bevételi tábla 4.sz.'!AF90</f>
        <v>52161</v>
      </c>
      <c r="W93" s="57">
        <f>'[1]bevételi tábla 4.sz.'!AG90</f>
        <v>0</v>
      </c>
      <c r="X93" s="57">
        <f>'[1]bevételi tábla 4.sz.'!AH90</f>
        <v>0</v>
      </c>
      <c r="Y93" s="57">
        <f t="shared" si="68"/>
        <v>52161</v>
      </c>
      <c r="Z93" s="57">
        <f>'[1]bevételi tábla 4.sz.'!AJ90</f>
        <v>0</v>
      </c>
      <c r="AA93" s="57">
        <f>'[1]bevételi tábla 4.sz.'!AK90</f>
        <v>0</v>
      </c>
      <c r="AB93" s="57">
        <f>'[1]bevételi tábla 4.sz.'!AL90</f>
        <v>0</v>
      </c>
      <c r="AC93" s="58">
        <f>SUM(Z93:AB93)</f>
        <v>0</v>
      </c>
      <c r="AD93" s="57">
        <f>'[1]bevételi tábla 4.sz.'!AN90</f>
        <v>0</v>
      </c>
      <c r="AE93" s="57">
        <f>'[1]bevételi tábla 4.sz.'!AO90</f>
        <v>0</v>
      </c>
      <c r="AF93" s="57">
        <f>'[1]bevételi tábla 4.sz.'!AP90</f>
        <v>0</v>
      </c>
      <c r="AG93" s="58">
        <f>SUM(AD93:AF93)</f>
        <v>0</v>
      </c>
      <c r="AH93" s="57">
        <f>'[1]bevételi tábla 4.sz.'!DX90</f>
        <v>229470</v>
      </c>
      <c r="AI93" s="57">
        <f>'[1]bevételi tábla 4.sz.'!DY90</f>
        <v>0</v>
      </c>
      <c r="AJ93" s="57">
        <f>'[1]bevételi tábla 4.sz.'!DZ90</f>
        <v>0</v>
      </c>
      <c r="AK93" s="58">
        <f>SUM(AH93:AJ93)</f>
        <v>229470</v>
      </c>
      <c r="AL93" s="57">
        <f>'[1]bevételi tábla 4.sz.'!EB90</f>
        <v>0</v>
      </c>
      <c r="AM93" s="57">
        <f>'[1]bevételi tábla 4.sz.'!EC90</f>
        <v>0</v>
      </c>
      <c r="AN93" s="57">
        <f>'[1]bevételi tábla 4.sz.'!ED90</f>
        <v>0</v>
      </c>
      <c r="AO93" s="58">
        <f>SUM(AL93:AN93)</f>
        <v>0</v>
      </c>
      <c r="AP93" s="57">
        <f>'[1]bevételi tábla 4.sz.'!EF90</f>
        <v>0</v>
      </c>
      <c r="AQ93" s="57">
        <f>'[1]bevételi tábla 4.sz.'!EG90</f>
        <v>0</v>
      </c>
      <c r="AR93" s="57">
        <f>'[1]bevételi tábla 4.sz.'!EH90</f>
        <v>0</v>
      </c>
      <c r="AS93" s="58">
        <f>SUM(AP93:AR93)</f>
        <v>0</v>
      </c>
      <c r="AT93" s="37">
        <f t="shared" si="53"/>
        <v>329190</v>
      </c>
      <c r="AU93" s="37">
        <f t="shared" si="54"/>
        <v>0</v>
      </c>
      <c r="AV93" s="49">
        <f t="shared" si="55"/>
        <v>563262</v>
      </c>
      <c r="AW93" s="38">
        <f t="shared" si="56"/>
        <v>329190</v>
      </c>
      <c r="AX93" s="49">
        <f t="shared" si="56"/>
        <v>0</v>
      </c>
      <c r="AY93" s="49">
        <f t="shared" si="57"/>
        <v>0</v>
      </c>
      <c r="AZ93" s="49">
        <f t="shared" si="57"/>
        <v>0</v>
      </c>
      <c r="BA93" s="39">
        <f t="shared" si="58"/>
        <v>28998</v>
      </c>
      <c r="BB93" s="49">
        <f t="shared" si="58"/>
        <v>0</v>
      </c>
      <c r="BC93" s="49">
        <f t="shared" si="66"/>
        <v>563262</v>
      </c>
      <c r="BD93" s="49">
        <f t="shared" si="63"/>
        <v>1117320</v>
      </c>
      <c r="BE93" s="39">
        <f t="shared" si="59"/>
        <v>21968</v>
      </c>
      <c r="BF93" s="60"/>
      <c r="BG93" s="60"/>
    </row>
    <row r="94" spans="1:59">
      <c r="A94" s="51"/>
      <c r="B94" s="52"/>
      <c r="C94" s="52"/>
      <c r="D94" s="53">
        <v>2</v>
      </c>
      <c r="E94" s="42" t="s">
        <v>162</v>
      </c>
      <c r="F94" s="56"/>
      <c r="G94" s="56"/>
      <c r="H94" s="56"/>
      <c r="I94" s="56" t="s">
        <v>163</v>
      </c>
      <c r="J94" s="57">
        <f>'[1]bevételi tábla 4.sz.'!T91</f>
        <v>0</v>
      </c>
      <c r="K94" s="57">
        <f>'[1]bevételi tábla 4.sz.'!U91</f>
        <v>0</v>
      </c>
      <c r="L94" s="57">
        <f>'[1]bevételi tábla 4.sz.'!V91</f>
        <v>0</v>
      </c>
      <c r="M94" s="70">
        <f>SUM(J94:L94)</f>
        <v>0</v>
      </c>
      <c r="N94" s="57">
        <f>'[1]bevételi tábla 4.sz.'!X91</f>
        <v>0</v>
      </c>
      <c r="O94" s="57">
        <f>'[1]bevételi tábla 4.sz.'!Y91</f>
        <v>0</v>
      </c>
      <c r="P94" s="57">
        <f>'[1]bevételi tábla 4.sz.'!Z91</f>
        <v>0</v>
      </c>
      <c r="Q94" s="70">
        <f>SUM(N94:P94)</f>
        <v>0</v>
      </c>
      <c r="R94" s="57">
        <f>'[1]bevételi tábla 4.sz.'!AB91</f>
        <v>0</v>
      </c>
      <c r="S94" s="57">
        <f>'[1]bevételi tábla 4.sz.'!AC91</f>
        <v>0</v>
      </c>
      <c r="T94" s="57">
        <f>'[1]bevételi tábla 4.sz.'!AD91</f>
        <v>0</v>
      </c>
      <c r="U94" s="70">
        <f>SUM(R94:T94)</f>
        <v>0</v>
      </c>
      <c r="V94" s="57">
        <f>'[1]bevételi tábla 4.sz.'!AF91</f>
        <v>0</v>
      </c>
      <c r="W94" s="57">
        <f>'[1]bevételi tábla 4.sz.'!AG91</f>
        <v>0</v>
      </c>
      <c r="X94" s="57">
        <f>'[1]bevételi tábla 4.sz.'!AH91</f>
        <v>0</v>
      </c>
      <c r="Y94" s="57">
        <f t="shared" si="68"/>
        <v>0</v>
      </c>
      <c r="Z94" s="57">
        <f>'[1]bevételi tábla 4.sz.'!AJ91</f>
        <v>0</v>
      </c>
      <c r="AA94" s="57">
        <f>'[1]bevételi tábla 4.sz.'!AK91</f>
        <v>0</v>
      </c>
      <c r="AB94" s="57">
        <f>'[1]bevételi tábla 4.sz.'!AL91</f>
        <v>0</v>
      </c>
      <c r="AC94" s="58">
        <f>SUM(Z94:AB94)</f>
        <v>0</v>
      </c>
      <c r="AD94" s="57">
        <f>'[1]bevételi tábla 4.sz.'!AN91</f>
        <v>0</v>
      </c>
      <c r="AE94" s="57">
        <f>'[1]bevételi tábla 4.sz.'!AO91</f>
        <v>0</v>
      </c>
      <c r="AF94" s="57">
        <f>'[1]bevételi tábla 4.sz.'!AP91</f>
        <v>0</v>
      </c>
      <c r="AG94" s="58">
        <f>SUM(AD94:AF94)</f>
        <v>0</v>
      </c>
      <c r="AH94" s="57">
        <f>'[1]bevételi tábla 4.sz.'!DX91</f>
        <v>0</v>
      </c>
      <c r="AI94" s="57">
        <f>'[1]bevételi tábla 4.sz.'!DY91</f>
        <v>0</v>
      </c>
      <c r="AJ94" s="57">
        <f>'[1]bevételi tábla 4.sz.'!DZ91</f>
        <v>0</v>
      </c>
      <c r="AK94" s="58">
        <f>SUM(AH94:AJ94)</f>
        <v>0</v>
      </c>
      <c r="AL94" s="57">
        <f>'[1]bevételi tábla 4.sz.'!EB91</f>
        <v>0</v>
      </c>
      <c r="AM94" s="57">
        <f>'[1]bevételi tábla 4.sz.'!EC91</f>
        <v>0</v>
      </c>
      <c r="AN94" s="57">
        <f>'[1]bevételi tábla 4.sz.'!ED91</f>
        <v>0</v>
      </c>
      <c r="AO94" s="58">
        <f>SUM(AL94:AN94)</f>
        <v>0</v>
      </c>
      <c r="AP94" s="57">
        <f>'[1]bevételi tábla 4.sz.'!EF91</f>
        <v>0</v>
      </c>
      <c r="AQ94" s="57">
        <f>'[1]bevételi tábla 4.sz.'!EG91</f>
        <v>0</v>
      </c>
      <c r="AR94" s="57">
        <f>'[1]bevételi tábla 4.sz.'!EH91</f>
        <v>0</v>
      </c>
      <c r="AS94" s="58">
        <f>SUM(AP94:AR94)</f>
        <v>0</v>
      </c>
      <c r="AT94" s="37">
        <f t="shared" si="53"/>
        <v>0</v>
      </c>
      <c r="AU94" s="37">
        <f t="shared" si="54"/>
        <v>0</v>
      </c>
      <c r="AV94" s="49">
        <f t="shared" si="55"/>
        <v>0</v>
      </c>
      <c r="AW94" s="38">
        <f t="shared" si="56"/>
        <v>0</v>
      </c>
      <c r="AX94" s="49">
        <f t="shared" si="56"/>
        <v>0</v>
      </c>
      <c r="AY94" s="49">
        <f t="shared" si="57"/>
        <v>0</v>
      </c>
      <c r="AZ94" s="49">
        <f t="shared" si="57"/>
        <v>0</v>
      </c>
      <c r="BA94" s="39">
        <f t="shared" si="58"/>
        <v>0</v>
      </c>
      <c r="BB94" s="49">
        <f t="shared" si="58"/>
        <v>0</v>
      </c>
      <c r="BC94" s="49">
        <f t="shared" si="66"/>
        <v>0</v>
      </c>
      <c r="BD94" s="49">
        <f t="shared" si="63"/>
        <v>0</v>
      </c>
      <c r="BE94" s="39">
        <f t="shared" si="59"/>
        <v>0</v>
      </c>
      <c r="BF94" s="59"/>
      <c r="BG94" s="59"/>
    </row>
    <row r="95" spans="1:59">
      <c r="A95" s="51"/>
      <c r="B95" s="52"/>
      <c r="C95" s="52"/>
      <c r="D95" s="53">
        <v>3</v>
      </c>
      <c r="E95" s="42" t="s">
        <v>164</v>
      </c>
      <c r="F95" s="56"/>
      <c r="G95" s="56"/>
      <c r="H95" s="56"/>
      <c r="I95" s="56" t="s">
        <v>165</v>
      </c>
      <c r="J95" s="102">
        <f t="shared" ref="J95:O95" si="69">SUM(J96:J97)</f>
        <v>4793</v>
      </c>
      <c r="K95" s="102">
        <f t="shared" si="69"/>
        <v>0</v>
      </c>
      <c r="L95" s="102">
        <f t="shared" si="69"/>
        <v>0</v>
      </c>
      <c r="M95" s="103">
        <f t="shared" si="69"/>
        <v>4793</v>
      </c>
      <c r="N95" s="102">
        <f t="shared" si="69"/>
        <v>4052</v>
      </c>
      <c r="O95" s="102">
        <f t="shared" si="69"/>
        <v>0</v>
      </c>
      <c r="P95" s="102"/>
      <c r="Q95" s="103">
        <f>SUM(Q96:Q97)</f>
        <v>4052</v>
      </c>
      <c r="R95" s="102">
        <f>SUM(R96:R97)</f>
        <v>4052</v>
      </c>
      <c r="S95" s="102">
        <f>SUM(S96:S97)</f>
        <v>0</v>
      </c>
      <c r="T95" s="102"/>
      <c r="U95" s="103">
        <f>SUM(U96:U97)</f>
        <v>4052</v>
      </c>
      <c r="V95" s="102">
        <f>SUM(V96:V97)</f>
        <v>2163</v>
      </c>
      <c r="W95" s="102">
        <f>SUM(W96:W97)</f>
        <v>0</v>
      </c>
      <c r="X95" s="102">
        <f>SUM(X96:X97)</f>
        <v>0</v>
      </c>
      <c r="Y95" s="57">
        <f t="shared" si="68"/>
        <v>2163</v>
      </c>
      <c r="Z95" s="102">
        <f t="shared" ref="Z95:AS95" si="70">SUM(Z96:Z97)</f>
        <v>1248</v>
      </c>
      <c r="AA95" s="102">
        <f t="shared" si="70"/>
        <v>0</v>
      </c>
      <c r="AB95" s="102">
        <f t="shared" si="70"/>
        <v>0</v>
      </c>
      <c r="AC95" s="103">
        <f t="shared" si="70"/>
        <v>1248</v>
      </c>
      <c r="AD95" s="102">
        <f t="shared" si="70"/>
        <v>1249</v>
      </c>
      <c r="AE95" s="102">
        <f t="shared" si="70"/>
        <v>0</v>
      </c>
      <c r="AF95" s="102">
        <f t="shared" si="70"/>
        <v>0</v>
      </c>
      <c r="AG95" s="103">
        <f t="shared" si="70"/>
        <v>1249</v>
      </c>
      <c r="AH95" s="102">
        <f t="shared" si="70"/>
        <v>229470</v>
      </c>
      <c r="AI95" s="102">
        <f t="shared" si="70"/>
        <v>0</v>
      </c>
      <c r="AJ95" s="102">
        <f t="shared" si="70"/>
        <v>0</v>
      </c>
      <c r="AK95" s="103">
        <f t="shared" si="70"/>
        <v>229470</v>
      </c>
      <c r="AL95" s="102">
        <f t="shared" si="70"/>
        <v>227903</v>
      </c>
      <c r="AM95" s="102">
        <f t="shared" si="70"/>
        <v>0</v>
      </c>
      <c r="AN95" s="102">
        <f t="shared" si="70"/>
        <v>0</v>
      </c>
      <c r="AO95" s="103">
        <f t="shared" si="70"/>
        <v>227903</v>
      </c>
      <c r="AP95" s="102">
        <f t="shared" si="70"/>
        <v>227903</v>
      </c>
      <c r="AQ95" s="102">
        <f t="shared" si="70"/>
        <v>0</v>
      </c>
      <c r="AR95" s="102">
        <f t="shared" si="70"/>
        <v>0</v>
      </c>
      <c r="AS95" s="103">
        <f t="shared" si="70"/>
        <v>227903</v>
      </c>
      <c r="AT95" s="37">
        <f t="shared" si="53"/>
        <v>236426</v>
      </c>
      <c r="AU95" s="37">
        <f t="shared" si="54"/>
        <v>0</v>
      </c>
      <c r="AV95" s="49">
        <f t="shared" si="55"/>
        <v>463266</v>
      </c>
      <c r="AW95" s="38">
        <f t="shared" si="56"/>
        <v>236426</v>
      </c>
      <c r="AX95" s="49">
        <f t="shared" si="56"/>
        <v>233203</v>
      </c>
      <c r="AY95" s="49">
        <f t="shared" si="57"/>
        <v>229151</v>
      </c>
      <c r="AZ95" s="49">
        <f t="shared" si="57"/>
        <v>458304</v>
      </c>
      <c r="BA95" s="39">
        <f t="shared" si="58"/>
        <v>233203</v>
      </c>
      <c r="BB95" s="49">
        <f t="shared" si="58"/>
        <v>233204</v>
      </c>
      <c r="BC95" s="49">
        <f t="shared" si="66"/>
        <v>692418</v>
      </c>
      <c r="BD95" s="49">
        <f t="shared" si="63"/>
        <v>931792</v>
      </c>
      <c r="BE95" s="39">
        <f t="shared" si="59"/>
        <v>233204</v>
      </c>
      <c r="BF95" s="64"/>
      <c r="BG95" s="64"/>
    </row>
    <row r="96" spans="1:59">
      <c r="A96" s="51"/>
      <c r="B96" s="52"/>
      <c r="C96" s="52"/>
      <c r="D96" s="52"/>
      <c r="E96" s="53">
        <v>1</v>
      </c>
      <c r="F96" s="104" t="s">
        <v>166</v>
      </c>
      <c r="G96" s="104"/>
      <c r="H96" s="104"/>
      <c r="I96" s="42" t="s">
        <v>167</v>
      </c>
      <c r="J96" s="57">
        <v>4793</v>
      </c>
      <c r="K96" s="57">
        <f>'[1]bevételi tábla 4.sz.'!U93</f>
        <v>0</v>
      </c>
      <c r="L96" s="57">
        <f>'[1]bevételi tábla 4.sz.'!V93</f>
        <v>0</v>
      </c>
      <c r="M96" s="70">
        <f>SUM(J96:L96)</f>
        <v>4793</v>
      </c>
      <c r="N96" s="57">
        <v>4052</v>
      </c>
      <c r="O96" s="57">
        <f>'[1]bevételi tábla 4.sz.'!Y93</f>
        <v>0</v>
      </c>
      <c r="P96" s="57"/>
      <c r="Q96" s="70">
        <f>SUM(N96:P96)</f>
        <v>4052</v>
      </c>
      <c r="R96" s="57">
        <v>4052</v>
      </c>
      <c r="S96" s="57">
        <f>'[1]bevételi tábla 4.sz.'!AC93</f>
        <v>0</v>
      </c>
      <c r="T96" s="57"/>
      <c r="U96" s="70">
        <f>SUM(R96:T96)</f>
        <v>4052</v>
      </c>
      <c r="V96" s="57">
        <v>2163</v>
      </c>
      <c r="W96" s="57">
        <f>'[1]bevételi tábla 4.sz.'!AG93</f>
        <v>0</v>
      </c>
      <c r="X96" s="57">
        <f>'[1]bevételi tábla 4.sz.'!AH93</f>
        <v>0</v>
      </c>
      <c r="Y96" s="57">
        <f t="shared" si="68"/>
        <v>2163</v>
      </c>
      <c r="Z96" s="57">
        <v>1248</v>
      </c>
      <c r="AA96" s="57">
        <f>'[1]bevételi tábla 4.sz.'!AK93</f>
        <v>0</v>
      </c>
      <c r="AB96" s="57">
        <f>'[1]bevételi tábla 4.sz.'!AL93</f>
        <v>0</v>
      </c>
      <c r="AC96" s="58">
        <f>SUM(Z96:AB96)</f>
        <v>1248</v>
      </c>
      <c r="AD96" s="57">
        <v>1249</v>
      </c>
      <c r="AE96" s="57">
        <f>'[1]bevételi tábla 4.sz.'!AO93</f>
        <v>0</v>
      </c>
      <c r="AF96" s="57">
        <f>'[1]bevételi tábla 4.sz.'!AP93</f>
        <v>0</v>
      </c>
      <c r="AG96" s="58">
        <f>SUM(AD96:AF96)</f>
        <v>1249</v>
      </c>
      <c r="AH96" s="57">
        <v>229470</v>
      </c>
      <c r="AI96" s="57">
        <f>'[1]bevételi tábla 4.sz.'!DY93</f>
        <v>0</v>
      </c>
      <c r="AJ96" s="57">
        <f>'[1]bevételi tábla 4.sz.'!DZ93</f>
        <v>0</v>
      </c>
      <c r="AK96" s="58">
        <f>SUM(AH96:AJ96)</f>
        <v>229470</v>
      </c>
      <c r="AL96" s="57">
        <v>227903</v>
      </c>
      <c r="AM96" s="57">
        <f>'[1]bevételi tábla 4.sz.'!EC93</f>
        <v>0</v>
      </c>
      <c r="AN96" s="57">
        <f>'[1]bevételi tábla 4.sz.'!ED93</f>
        <v>0</v>
      </c>
      <c r="AO96" s="58">
        <f>SUM(AL96:AN96)</f>
        <v>227903</v>
      </c>
      <c r="AP96" s="57">
        <v>227903</v>
      </c>
      <c r="AQ96" s="57">
        <f>'[1]bevételi tábla 4.sz.'!EG93</f>
        <v>0</v>
      </c>
      <c r="AR96" s="57">
        <f>'[1]bevételi tábla 4.sz.'!EH93</f>
        <v>0</v>
      </c>
      <c r="AS96" s="58">
        <f>SUM(AP96:AR96)</f>
        <v>227903</v>
      </c>
      <c r="AT96" s="37">
        <f t="shared" si="53"/>
        <v>236426</v>
      </c>
      <c r="AU96" s="37">
        <f t="shared" si="54"/>
        <v>0</v>
      </c>
      <c r="AV96" s="49">
        <f t="shared" si="55"/>
        <v>463266</v>
      </c>
      <c r="AW96" s="38">
        <f t="shared" si="56"/>
        <v>236426</v>
      </c>
      <c r="AX96" s="49">
        <f t="shared" si="56"/>
        <v>233203</v>
      </c>
      <c r="AY96" s="49">
        <f t="shared" si="57"/>
        <v>229151</v>
      </c>
      <c r="AZ96" s="49">
        <f t="shared" si="57"/>
        <v>458304</v>
      </c>
      <c r="BA96" s="39">
        <f t="shared" si="58"/>
        <v>233203</v>
      </c>
      <c r="BB96" s="49">
        <f t="shared" si="58"/>
        <v>233204</v>
      </c>
      <c r="BC96" s="49">
        <f t="shared" si="66"/>
        <v>692418</v>
      </c>
      <c r="BD96" s="49">
        <f t="shared" si="63"/>
        <v>931792</v>
      </c>
      <c r="BE96" s="39">
        <f t="shared" si="59"/>
        <v>233204</v>
      </c>
      <c r="BF96" s="60"/>
      <c r="BG96" s="60"/>
    </row>
    <row r="97" spans="1:59">
      <c r="A97" s="51"/>
      <c r="B97" s="52"/>
      <c r="C97" s="52"/>
      <c r="D97" s="52"/>
      <c r="E97" s="53">
        <v>2</v>
      </c>
      <c r="F97" s="104" t="s">
        <v>168</v>
      </c>
      <c r="G97" s="104"/>
      <c r="H97" s="104"/>
      <c r="I97" s="42" t="s">
        <v>169</v>
      </c>
      <c r="J97" s="57">
        <f>'[1]bevételi tábla 4.sz.'!T94</f>
        <v>0</v>
      </c>
      <c r="K97" s="57">
        <f>'[1]bevételi tábla 4.sz.'!U94</f>
        <v>0</v>
      </c>
      <c r="L97" s="57">
        <f>'[1]bevételi tábla 4.sz.'!V94</f>
        <v>0</v>
      </c>
      <c r="M97" s="70">
        <f>SUM(J97:L97)</f>
        <v>0</v>
      </c>
      <c r="N97" s="57">
        <f>'[1]bevételi tábla 4.sz.'!X94</f>
        <v>0</v>
      </c>
      <c r="O97" s="57">
        <f>'[1]bevételi tábla 4.sz.'!Y94</f>
        <v>0</v>
      </c>
      <c r="P97" s="57">
        <f>'[1]bevételi tábla 4.sz.'!Z94</f>
        <v>0</v>
      </c>
      <c r="Q97" s="70">
        <f>SUM(N97:P97)</f>
        <v>0</v>
      </c>
      <c r="R97" s="57">
        <f>'[1]bevételi tábla 4.sz.'!AB94</f>
        <v>0</v>
      </c>
      <c r="S97" s="57">
        <f>'[1]bevételi tábla 4.sz.'!AC94</f>
        <v>0</v>
      </c>
      <c r="T97" s="57">
        <f>'[1]bevételi tábla 4.sz.'!AD94</f>
        <v>0</v>
      </c>
      <c r="U97" s="70">
        <f>SUM(R97:T97)</f>
        <v>0</v>
      </c>
      <c r="V97" s="57">
        <f>'[1]bevételi tábla 4.sz.'!AF94</f>
        <v>0</v>
      </c>
      <c r="W97" s="57">
        <f>'[1]bevételi tábla 4.sz.'!AG94</f>
        <v>0</v>
      </c>
      <c r="X97" s="57">
        <f>'[1]bevételi tábla 4.sz.'!AH94</f>
        <v>0</v>
      </c>
      <c r="Y97" s="57">
        <f t="shared" si="68"/>
        <v>0</v>
      </c>
      <c r="Z97" s="57">
        <f>'[1]bevételi tábla 4.sz.'!AJ94</f>
        <v>0</v>
      </c>
      <c r="AA97" s="57">
        <f>'[1]bevételi tábla 4.sz.'!AK94</f>
        <v>0</v>
      </c>
      <c r="AB97" s="57">
        <f>'[1]bevételi tábla 4.sz.'!AL94</f>
        <v>0</v>
      </c>
      <c r="AC97" s="58">
        <f>SUM(Z97:AB97)</f>
        <v>0</v>
      </c>
      <c r="AD97" s="57">
        <f>'[1]bevételi tábla 4.sz.'!AN94</f>
        <v>0</v>
      </c>
      <c r="AE97" s="57">
        <f>'[1]bevételi tábla 4.sz.'!AO94</f>
        <v>0</v>
      </c>
      <c r="AF97" s="57">
        <f>'[1]bevételi tábla 4.sz.'!AP94</f>
        <v>0</v>
      </c>
      <c r="AG97" s="58">
        <f>SUM(AD97:AF97)</f>
        <v>0</v>
      </c>
      <c r="AH97" s="57">
        <f>'[1]bevételi tábla 4.sz.'!DX94</f>
        <v>0</v>
      </c>
      <c r="AI97" s="57">
        <f>'[1]bevételi tábla 4.sz.'!DY94</f>
        <v>0</v>
      </c>
      <c r="AJ97" s="57">
        <f>'[1]bevételi tábla 4.sz.'!DZ94</f>
        <v>0</v>
      </c>
      <c r="AK97" s="58">
        <f>SUM(AH97:AJ97)</f>
        <v>0</v>
      </c>
      <c r="AL97" s="57">
        <f>'[1]bevételi tábla 4.sz.'!EB94</f>
        <v>0</v>
      </c>
      <c r="AM97" s="57">
        <f>'[1]bevételi tábla 4.sz.'!EC94</f>
        <v>0</v>
      </c>
      <c r="AN97" s="57">
        <f>'[1]bevételi tábla 4.sz.'!ED94</f>
        <v>0</v>
      </c>
      <c r="AO97" s="58">
        <f>SUM(AL97:AN97)</f>
        <v>0</v>
      </c>
      <c r="AP97" s="57">
        <f>'[1]bevételi tábla 4.sz.'!EF94</f>
        <v>0</v>
      </c>
      <c r="AQ97" s="57">
        <f>'[1]bevételi tábla 4.sz.'!EG94</f>
        <v>0</v>
      </c>
      <c r="AR97" s="57">
        <f>'[1]bevételi tábla 4.sz.'!EH94</f>
        <v>0</v>
      </c>
      <c r="AS97" s="58">
        <f>SUM(AP97:AR97)</f>
        <v>0</v>
      </c>
      <c r="AT97" s="37">
        <f t="shared" si="53"/>
        <v>0</v>
      </c>
      <c r="AU97" s="37">
        <f t="shared" si="54"/>
        <v>0</v>
      </c>
      <c r="AV97" s="49">
        <f t="shared" si="55"/>
        <v>0</v>
      </c>
      <c r="AW97" s="38">
        <f t="shared" si="56"/>
        <v>0</v>
      </c>
      <c r="AX97" s="49">
        <f t="shared" si="56"/>
        <v>0</v>
      </c>
      <c r="AY97" s="49">
        <f t="shared" si="57"/>
        <v>0</v>
      </c>
      <c r="AZ97" s="49">
        <f t="shared" si="57"/>
        <v>0</v>
      </c>
      <c r="BA97" s="39">
        <f t="shared" si="58"/>
        <v>0</v>
      </c>
      <c r="BB97" s="49">
        <f t="shared" si="58"/>
        <v>0</v>
      </c>
      <c r="BC97" s="49">
        <f t="shared" si="66"/>
        <v>0</v>
      </c>
      <c r="BD97" s="49">
        <f t="shared" si="63"/>
        <v>0</v>
      </c>
      <c r="BE97" s="39">
        <f t="shared" si="59"/>
        <v>0</v>
      </c>
      <c r="BF97" s="60"/>
      <c r="BG97" s="60"/>
    </row>
    <row r="98" spans="1:59">
      <c r="A98" s="51"/>
      <c r="B98" s="52"/>
      <c r="C98" s="52"/>
      <c r="D98" s="53">
        <v>4</v>
      </c>
      <c r="E98" s="42" t="s">
        <v>170</v>
      </c>
      <c r="F98" s="56"/>
      <c r="G98" s="56"/>
      <c r="H98" s="56"/>
      <c r="I98" s="56" t="s">
        <v>171</v>
      </c>
      <c r="J98" s="57">
        <v>42766</v>
      </c>
      <c r="K98" s="57">
        <f>'[1]bevételi tábla 4.sz.'!U95</f>
        <v>0</v>
      </c>
      <c r="L98" s="57">
        <f>'[1]bevételi tábla 4.sz.'!V95</f>
        <v>0</v>
      </c>
      <c r="M98" s="70">
        <f>SUM(J98:L98)</f>
        <v>42766</v>
      </c>
      <c r="N98" s="57">
        <v>42766</v>
      </c>
      <c r="O98" s="57">
        <f>'[1]bevételi tábla 4.sz.'!Y95</f>
        <v>0</v>
      </c>
      <c r="P98" s="57"/>
      <c r="Q98" s="70">
        <f>SUM(N98:P98)</f>
        <v>42766</v>
      </c>
      <c r="R98" s="57">
        <v>142060</v>
      </c>
      <c r="S98" s="57"/>
      <c r="T98" s="57"/>
      <c r="U98" s="70">
        <f>SUM(R98:T98)</f>
        <v>142060</v>
      </c>
      <c r="V98" s="57">
        <v>49998</v>
      </c>
      <c r="W98" s="57">
        <f>'[1]bevételi tábla 4.sz.'!AG95</f>
        <v>0</v>
      </c>
      <c r="X98" s="57">
        <f>'[1]bevételi tábla 4.sz.'!AH95</f>
        <v>0</v>
      </c>
      <c r="Y98" s="57">
        <f t="shared" si="68"/>
        <v>49998</v>
      </c>
      <c r="Z98" s="57">
        <v>49998</v>
      </c>
      <c r="AA98" s="57">
        <f>'[1]bevételi tábla 4.sz.'!AK95</f>
        <v>0</v>
      </c>
      <c r="AB98" s="57">
        <f>'[1]bevételi tábla 4.sz.'!AL95</f>
        <v>0</v>
      </c>
      <c r="AC98" s="58">
        <f>SUM(Z98:AB98)</f>
        <v>49998</v>
      </c>
      <c r="AD98" s="57">
        <v>53148</v>
      </c>
      <c r="AE98" s="57">
        <f>'[1]bevételi tábla 4.sz.'!AO95</f>
        <v>0</v>
      </c>
      <c r="AF98" s="57">
        <f>'[1]bevételi tábla 4.sz.'!AP95</f>
        <v>0</v>
      </c>
      <c r="AG98" s="58">
        <f>SUM(AD98:AF98)</f>
        <v>53148</v>
      </c>
      <c r="AH98" s="57">
        <f>'[1]bevételi tábla 4.sz.'!DX95</f>
        <v>0</v>
      </c>
      <c r="AI98" s="57">
        <f>'[1]bevételi tábla 4.sz.'!DY95</f>
        <v>0</v>
      </c>
      <c r="AJ98" s="57">
        <f>'[1]bevételi tábla 4.sz.'!DZ95</f>
        <v>0</v>
      </c>
      <c r="AK98" s="58">
        <f>SUM(AH98:AJ98)</f>
        <v>0</v>
      </c>
      <c r="AL98" s="57">
        <f>'[1]bevételi tábla 4.sz.'!EB95</f>
        <v>0</v>
      </c>
      <c r="AM98" s="57">
        <f>'[1]bevételi tábla 4.sz.'!EC95</f>
        <v>0</v>
      </c>
      <c r="AN98" s="57">
        <f>'[1]bevételi tábla 4.sz.'!ED95</f>
        <v>0</v>
      </c>
      <c r="AO98" s="58">
        <f>SUM(AL98:AN98)</f>
        <v>0</v>
      </c>
      <c r="AP98" s="57">
        <f>'[1]bevételi tábla 4.sz.'!EF95</f>
        <v>0</v>
      </c>
      <c r="AQ98" s="57">
        <f>'[1]bevételi tábla 4.sz.'!EG95</f>
        <v>0</v>
      </c>
      <c r="AR98" s="57">
        <f>'[1]bevételi tábla 4.sz.'!EH95</f>
        <v>0</v>
      </c>
      <c r="AS98" s="58">
        <f>SUM(AP98:AR98)</f>
        <v>0</v>
      </c>
      <c r="AT98" s="37">
        <f t="shared" si="53"/>
        <v>92764</v>
      </c>
      <c r="AU98" s="37">
        <f t="shared" si="54"/>
        <v>0</v>
      </c>
      <c r="AV98" s="49">
        <f t="shared" si="55"/>
        <v>99996</v>
      </c>
      <c r="AW98" s="38">
        <f t="shared" si="56"/>
        <v>92764</v>
      </c>
      <c r="AX98" s="49">
        <f t="shared" si="56"/>
        <v>92764</v>
      </c>
      <c r="AY98" s="49">
        <f t="shared" si="57"/>
        <v>49998</v>
      </c>
      <c r="AZ98" s="49">
        <f t="shared" si="57"/>
        <v>106296</v>
      </c>
      <c r="BA98" s="39">
        <f t="shared" si="58"/>
        <v>92764</v>
      </c>
      <c r="BB98" s="49">
        <f t="shared" si="58"/>
        <v>195208</v>
      </c>
      <c r="BC98" s="49">
        <f t="shared" si="66"/>
        <v>153144</v>
      </c>
      <c r="BD98" s="49">
        <f t="shared" si="63"/>
        <v>185528</v>
      </c>
      <c r="BE98" s="39">
        <f t="shared" si="59"/>
        <v>195208</v>
      </c>
      <c r="BF98" s="59"/>
      <c r="BG98" s="59"/>
    </row>
    <row r="99" spans="1:59">
      <c r="A99" s="51"/>
      <c r="B99" s="52"/>
      <c r="C99" s="52"/>
      <c r="D99" s="53">
        <v>5</v>
      </c>
      <c r="E99" s="42" t="s">
        <v>172</v>
      </c>
      <c r="F99" s="56"/>
      <c r="G99" s="56"/>
      <c r="H99" s="56"/>
      <c r="I99" s="56" t="s">
        <v>173</v>
      </c>
      <c r="J99" s="57">
        <f>'[1]bevételi tábla 4.sz.'!T96</f>
        <v>4793</v>
      </c>
      <c r="K99" s="57">
        <f>'[1]bevételi tábla 4.sz.'!U96</f>
        <v>0</v>
      </c>
      <c r="L99" s="57">
        <f>'[1]bevételi tábla 4.sz.'!V96</f>
        <v>0</v>
      </c>
      <c r="M99" s="70">
        <f>SUM(J99:L99)</f>
        <v>4793</v>
      </c>
      <c r="N99" s="57">
        <f>'[1]bevételi tábla 4.sz.'!X96</f>
        <v>0</v>
      </c>
      <c r="O99" s="57">
        <f>'[1]bevételi tábla 4.sz.'!Y96</f>
        <v>0</v>
      </c>
      <c r="P99" s="57">
        <f>'[1]bevételi tábla 4.sz.'!Z96</f>
        <v>2163</v>
      </c>
      <c r="Q99" s="70">
        <f>SUM(N99:P99)</f>
        <v>2163</v>
      </c>
      <c r="R99" s="57">
        <f>'[1]bevételi tábla 4.sz.'!AB96</f>
        <v>0</v>
      </c>
      <c r="S99" s="57">
        <f>'[1]bevételi tábla 4.sz.'!AC96</f>
        <v>0</v>
      </c>
      <c r="T99" s="57">
        <f>'[1]bevételi tábla 4.sz.'!AD96</f>
        <v>0</v>
      </c>
      <c r="U99" s="70">
        <f>SUM(R99:T99)</f>
        <v>0</v>
      </c>
      <c r="V99" s="57">
        <f>'[1]bevételi tábla 4.sz.'!AF96</f>
        <v>2163</v>
      </c>
      <c r="W99" s="57">
        <f>'[1]bevételi tábla 4.sz.'!AG96</f>
        <v>0</v>
      </c>
      <c r="X99" s="57">
        <f>'[1]bevételi tábla 4.sz.'!AH96</f>
        <v>0</v>
      </c>
      <c r="Y99" s="57">
        <f t="shared" si="68"/>
        <v>2163</v>
      </c>
      <c r="Z99" s="57">
        <f>'[1]bevételi tábla 4.sz.'!AJ96</f>
        <v>0</v>
      </c>
      <c r="AA99" s="57">
        <f>'[1]bevételi tábla 4.sz.'!AK96</f>
        <v>0</v>
      </c>
      <c r="AB99" s="57">
        <f>'[1]bevételi tábla 4.sz.'!AL96</f>
        <v>0</v>
      </c>
      <c r="AC99" s="58">
        <f>SUM(Z99:AB99)</f>
        <v>0</v>
      </c>
      <c r="AD99" s="57">
        <f>'[1]bevételi tábla 4.sz.'!AN96</f>
        <v>0</v>
      </c>
      <c r="AE99" s="57">
        <f>'[1]bevételi tábla 4.sz.'!AO96</f>
        <v>0</v>
      </c>
      <c r="AF99" s="57">
        <f>'[1]bevételi tábla 4.sz.'!AP96</f>
        <v>0</v>
      </c>
      <c r="AG99" s="58">
        <f>SUM(AD99:AF99)</f>
        <v>0</v>
      </c>
      <c r="AH99" s="57">
        <f>'[1]bevételi tábla 4.sz.'!DX96</f>
        <v>229470</v>
      </c>
      <c r="AI99" s="57">
        <f>'[1]bevételi tábla 4.sz.'!DY96</f>
        <v>0</v>
      </c>
      <c r="AJ99" s="57">
        <f>'[1]bevételi tábla 4.sz.'!DZ96</f>
        <v>0</v>
      </c>
      <c r="AK99" s="58">
        <f>SUM(AH99:AJ99)</f>
        <v>229470</v>
      </c>
      <c r="AL99" s="57">
        <f>'[1]bevételi tábla 4.sz.'!EB96</f>
        <v>0</v>
      </c>
      <c r="AM99" s="57">
        <f>'[1]bevételi tábla 4.sz.'!EC96</f>
        <v>0</v>
      </c>
      <c r="AN99" s="57">
        <f>'[1]bevételi tábla 4.sz.'!ED96</f>
        <v>0</v>
      </c>
      <c r="AO99" s="58">
        <f>SUM(AL99:AN99)</f>
        <v>0</v>
      </c>
      <c r="AP99" s="57">
        <v>14412</v>
      </c>
      <c r="AQ99" s="57">
        <f>'[1]bevételi tábla 4.sz.'!EG96</f>
        <v>0</v>
      </c>
      <c r="AR99" s="57">
        <f>'[1]bevételi tábla 4.sz.'!EH96</f>
        <v>0</v>
      </c>
      <c r="AS99" s="58">
        <f>SUM(AP99:AR99)</f>
        <v>14412</v>
      </c>
      <c r="AT99" s="37">
        <f t="shared" si="53"/>
        <v>236426</v>
      </c>
      <c r="AU99" s="37">
        <f t="shared" si="54"/>
        <v>0</v>
      </c>
      <c r="AV99" s="49">
        <f t="shared" si="55"/>
        <v>463266</v>
      </c>
      <c r="AW99" s="38">
        <f t="shared" si="56"/>
        <v>236426</v>
      </c>
      <c r="AX99" s="49">
        <f t="shared" si="56"/>
        <v>0</v>
      </c>
      <c r="AY99" s="49">
        <f t="shared" si="57"/>
        <v>0</v>
      </c>
      <c r="AZ99" s="49">
        <f t="shared" si="57"/>
        <v>28824</v>
      </c>
      <c r="BA99" s="39">
        <f t="shared" si="58"/>
        <v>2163</v>
      </c>
      <c r="BB99" s="49">
        <f t="shared" si="58"/>
        <v>14412</v>
      </c>
      <c r="BC99" s="49">
        <f t="shared" si="66"/>
        <v>477678</v>
      </c>
      <c r="BD99" s="49">
        <f t="shared" si="63"/>
        <v>931792</v>
      </c>
      <c r="BE99" s="39">
        <f t="shared" si="59"/>
        <v>14412</v>
      </c>
      <c r="BF99" s="59"/>
      <c r="BG99" s="59"/>
    </row>
    <row r="100" spans="1:59">
      <c r="A100" s="51"/>
      <c r="B100" s="92"/>
      <c r="C100" s="53">
        <v>2</v>
      </c>
      <c r="D100" s="42"/>
      <c r="E100" s="56"/>
      <c r="F100" s="56"/>
      <c r="G100" s="56"/>
      <c r="H100" s="56"/>
      <c r="I100" s="56" t="s">
        <v>174</v>
      </c>
      <c r="J100" s="57"/>
      <c r="K100" s="57"/>
      <c r="L100" s="57"/>
      <c r="M100" s="58"/>
      <c r="N100" s="57"/>
      <c r="O100" s="57"/>
      <c r="P100" s="57"/>
      <c r="Q100" s="58"/>
      <c r="R100" s="57"/>
      <c r="S100" s="57"/>
      <c r="T100" s="57"/>
      <c r="U100" s="58"/>
      <c r="V100" s="57"/>
      <c r="W100" s="57"/>
      <c r="X100" s="57"/>
      <c r="Y100" s="57"/>
      <c r="Z100" s="57"/>
      <c r="AA100" s="57"/>
      <c r="AB100" s="57"/>
      <c r="AC100" s="58"/>
      <c r="AD100" s="57"/>
      <c r="AE100" s="57"/>
      <c r="AF100" s="57"/>
      <c r="AG100" s="58"/>
      <c r="AH100" s="57"/>
      <c r="AI100" s="57"/>
      <c r="AJ100" s="57"/>
      <c r="AK100" s="58"/>
      <c r="AL100" s="57"/>
      <c r="AM100" s="57"/>
      <c r="AN100" s="57"/>
      <c r="AO100" s="58"/>
      <c r="AP100" s="57"/>
      <c r="AQ100" s="57"/>
      <c r="AR100" s="57"/>
      <c r="AS100" s="58"/>
      <c r="AT100" s="37">
        <f t="shared" si="53"/>
        <v>0</v>
      </c>
      <c r="AU100" s="37">
        <f t="shared" si="54"/>
        <v>0</v>
      </c>
      <c r="AV100" s="49">
        <f>SUMIF($J$7:$AK$7,"Kötelező feladatok",P100:AU100)</f>
        <v>0</v>
      </c>
      <c r="AW100" s="38">
        <f t="shared" si="56"/>
        <v>0</v>
      </c>
      <c r="AX100" s="49">
        <f t="shared" si="56"/>
        <v>0</v>
      </c>
      <c r="AY100" s="49">
        <f>SUMIF($J$7:$AK$7,"Kötelező feladatok",W100:AX100)</f>
        <v>0</v>
      </c>
      <c r="AZ100" s="49">
        <f>SUMIF($J$7:$AK$7,"Kötelező feladatok",X100:AY100)</f>
        <v>0</v>
      </c>
      <c r="BA100" s="39">
        <f t="shared" si="58"/>
        <v>0</v>
      </c>
      <c r="BB100" s="49">
        <f t="shared" si="58"/>
        <v>0</v>
      </c>
      <c r="BC100" s="49">
        <f t="shared" si="66"/>
        <v>0</v>
      </c>
      <c r="BD100" s="49">
        <f>SUMIF($J$7:$AK$7,"Kötelező feladatok",AB100:BC100)</f>
        <v>0</v>
      </c>
      <c r="BE100" s="39">
        <f t="shared" si="59"/>
        <v>0</v>
      </c>
      <c r="BF100" s="59"/>
      <c r="BG100" s="59"/>
    </row>
    <row r="101" spans="1:59">
      <c r="A101" s="84" t="s">
        <v>175</v>
      </c>
      <c r="B101" s="85"/>
      <c r="C101" s="85"/>
      <c r="D101" s="85"/>
      <c r="E101" s="85"/>
      <c r="F101" s="85"/>
      <c r="G101" s="85"/>
      <c r="H101" s="85"/>
      <c r="I101" s="86"/>
      <c r="J101" s="87">
        <f>J86+J88-J98</f>
        <v>604174</v>
      </c>
      <c r="K101" s="87">
        <f t="shared" ref="K101:BA101" si="71">K86+K88-K98</f>
        <v>0</v>
      </c>
      <c r="L101" s="87">
        <f t="shared" si="71"/>
        <v>0</v>
      </c>
      <c r="M101" s="87">
        <f t="shared" si="71"/>
        <v>604174</v>
      </c>
      <c r="N101" s="87">
        <f t="shared" si="71"/>
        <v>105362</v>
      </c>
      <c r="O101" s="87">
        <f t="shared" si="71"/>
        <v>0</v>
      </c>
      <c r="P101" s="87">
        <f t="shared" si="71"/>
        <v>62759</v>
      </c>
      <c r="Q101" s="87">
        <f t="shared" si="71"/>
        <v>168121</v>
      </c>
      <c r="R101" s="87">
        <f>R86+R88-R98</f>
        <v>105087</v>
      </c>
      <c r="S101" s="87">
        <f>S86+S88-S98</f>
        <v>48736</v>
      </c>
      <c r="T101" s="87">
        <f>T86+T88-T98</f>
        <v>0</v>
      </c>
      <c r="U101" s="87">
        <f>U86+U88-U98</f>
        <v>153823</v>
      </c>
      <c r="V101" s="87">
        <f t="shared" si="71"/>
        <v>139525</v>
      </c>
      <c r="W101" s="87">
        <f t="shared" si="71"/>
        <v>0</v>
      </c>
      <c r="X101" s="87">
        <f t="shared" si="71"/>
        <v>0</v>
      </c>
      <c r="Y101" s="87">
        <f t="shared" si="71"/>
        <v>139525</v>
      </c>
      <c r="Z101" s="87">
        <f t="shared" si="71"/>
        <v>10651</v>
      </c>
      <c r="AA101" s="87">
        <f t="shared" si="71"/>
        <v>0</v>
      </c>
      <c r="AB101" s="87">
        <f t="shared" si="71"/>
        <v>0</v>
      </c>
      <c r="AC101" s="87">
        <f t="shared" si="71"/>
        <v>10651</v>
      </c>
      <c r="AD101" s="87">
        <f>AD86+AD88-AD98</f>
        <v>16655</v>
      </c>
      <c r="AE101" s="87">
        <f>AE86+AE88-AE98</f>
        <v>27900</v>
      </c>
      <c r="AF101" s="87">
        <f>AF86+AF88-AF98</f>
        <v>0</v>
      </c>
      <c r="AG101" s="87">
        <f>AG86+AG88-AG98</f>
        <v>44555</v>
      </c>
      <c r="AH101" s="87">
        <f t="shared" si="71"/>
        <v>2361260</v>
      </c>
      <c r="AI101" s="87">
        <f t="shared" si="71"/>
        <v>14136</v>
      </c>
      <c r="AJ101" s="87">
        <f t="shared" si="71"/>
        <v>0</v>
      </c>
      <c r="AK101" s="87">
        <f t="shared" si="71"/>
        <v>2375396</v>
      </c>
      <c r="AL101" s="87">
        <f t="shared" si="71"/>
        <v>1551173</v>
      </c>
      <c r="AM101" s="87">
        <f t="shared" si="71"/>
        <v>4400</v>
      </c>
      <c r="AN101" s="87">
        <f t="shared" si="71"/>
        <v>821900.91012100002</v>
      </c>
      <c r="AO101" s="87">
        <f t="shared" si="71"/>
        <v>2377473.9101209999</v>
      </c>
      <c r="AP101" s="87">
        <f>AP86+AP88-AP98</f>
        <v>1601066</v>
      </c>
      <c r="AQ101" s="87">
        <f>AQ86+AQ88-AQ98</f>
        <v>955126</v>
      </c>
      <c r="AR101" s="87">
        <f>AR86+AR88-AR98</f>
        <v>0</v>
      </c>
      <c r="AS101" s="87">
        <f>AS86+AS88-AS98</f>
        <v>2556192</v>
      </c>
      <c r="AT101" s="87">
        <f t="shared" si="71"/>
        <v>3104959</v>
      </c>
      <c r="AU101" s="87">
        <f t="shared" si="71"/>
        <v>14136</v>
      </c>
      <c r="AV101" s="87">
        <f t="shared" si="71"/>
        <v>5015706</v>
      </c>
      <c r="AW101" s="87">
        <f t="shared" si="71"/>
        <v>3119095</v>
      </c>
      <c r="AX101" s="87">
        <f t="shared" si="71"/>
        <v>1667186</v>
      </c>
      <c r="AY101" s="87">
        <f t="shared" si="71"/>
        <v>-45598</v>
      </c>
      <c r="AZ101" s="87">
        <f t="shared" si="71"/>
        <v>4218468</v>
      </c>
      <c r="BA101" s="87">
        <f t="shared" si="71"/>
        <v>2556245.9101209999</v>
      </c>
      <c r="BB101" s="87">
        <f>BB86+BB88-BB98</f>
        <v>1722808</v>
      </c>
      <c r="BC101" s="87">
        <f>BC86+BC88-BC98</f>
        <v>878618</v>
      </c>
      <c r="BD101" s="87">
        <f>BD86+BD88-BD98</f>
        <v>11782610.910120999</v>
      </c>
      <c r="BE101" s="87">
        <f>BE86+BE88-BE98</f>
        <v>2754570</v>
      </c>
      <c r="BF101" s="50"/>
      <c r="BG101" s="50"/>
    </row>
    <row r="102" spans="1:59">
      <c r="A102" s="105" t="s">
        <v>176</v>
      </c>
      <c r="B102" s="106"/>
      <c r="C102" s="106"/>
      <c r="D102" s="106"/>
      <c r="E102" s="106"/>
      <c r="F102" s="106"/>
      <c r="G102" s="106"/>
      <c r="H102" s="106"/>
      <c r="I102" s="107"/>
      <c r="J102" s="108"/>
      <c r="K102" s="108"/>
      <c r="L102" s="109"/>
      <c r="M102" s="109"/>
      <c r="N102" s="108"/>
      <c r="O102" s="108"/>
      <c r="P102" s="109"/>
      <c r="Q102" s="109"/>
      <c r="R102" s="108"/>
      <c r="S102" s="108"/>
      <c r="T102" s="109"/>
      <c r="U102" s="109"/>
      <c r="V102" s="108"/>
      <c r="W102" s="108"/>
      <c r="X102" s="109"/>
      <c r="Y102" s="109"/>
      <c r="Z102" s="108"/>
      <c r="AA102" s="108"/>
      <c r="AB102" s="109"/>
      <c r="AC102" s="109"/>
      <c r="AD102" s="108"/>
      <c r="AE102" s="108"/>
      <c r="AF102" s="109"/>
      <c r="AG102" s="109"/>
      <c r="AH102" s="108"/>
      <c r="AI102" s="108"/>
      <c r="AJ102" s="109"/>
      <c r="AK102" s="109"/>
      <c r="AL102" s="108"/>
      <c r="AM102" s="108"/>
      <c r="AN102" s="109"/>
      <c r="AO102" s="109"/>
      <c r="AP102" s="108"/>
      <c r="AQ102" s="108"/>
      <c r="AR102" s="109"/>
      <c r="AS102" s="109"/>
      <c r="AT102" s="110"/>
      <c r="AU102" s="110"/>
      <c r="AV102" s="111"/>
      <c r="AW102" s="111"/>
      <c r="AX102" s="110"/>
      <c r="AY102" s="110"/>
      <c r="AZ102" s="111"/>
      <c r="BA102" s="111"/>
      <c r="BB102" s="110"/>
      <c r="BC102" s="110"/>
      <c r="BD102" s="111"/>
      <c r="BE102" s="111"/>
      <c r="BF102" s="50"/>
      <c r="BG102" s="50"/>
    </row>
    <row r="103" spans="1:59">
      <c r="A103" s="112"/>
      <c r="B103" s="112"/>
      <c r="C103" s="112"/>
      <c r="D103" s="112"/>
      <c r="E103" s="112"/>
      <c r="F103" s="112"/>
      <c r="G103" s="112"/>
      <c r="H103" s="112"/>
      <c r="I103" s="112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>
        <v>147853</v>
      </c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60"/>
      <c r="AU103" s="60"/>
      <c r="AV103" s="60"/>
      <c r="AW103" s="60">
        <f>AW101-AW98</f>
        <v>3026331</v>
      </c>
      <c r="AX103" s="60"/>
      <c r="AY103" s="60"/>
      <c r="AZ103" s="60"/>
      <c r="BA103" s="60">
        <v>1671586</v>
      </c>
      <c r="BB103" s="60"/>
      <c r="BC103" s="60"/>
      <c r="BD103" s="60"/>
      <c r="BE103" s="60">
        <v>1962640</v>
      </c>
      <c r="BF103" s="60"/>
      <c r="BG103" s="60"/>
    </row>
    <row r="104" spans="1:59">
      <c r="A104" s="112"/>
      <c r="B104" s="112"/>
      <c r="C104" s="112"/>
      <c r="D104" s="112"/>
      <c r="E104" s="112"/>
      <c r="F104" s="112"/>
      <c r="G104" s="112"/>
      <c r="H104" s="112"/>
      <c r="I104" s="112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</row>
    <row r="105" spans="1:59">
      <c r="A105" s="112"/>
      <c r="B105" s="112"/>
      <c r="C105" s="112"/>
      <c r="D105" s="112"/>
      <c r="E105" s="112"/>
      <c r="F105" s="112"/>
      <c r="G105" s="112"/>
      <c r="H105" s="112"/>
      <c r="I105" s="112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60">
        <f>AW101-AW103</f>
        <v>92764</v>
      </c>
      <c r="AX105" s="113"/>
      <c r="AY105" s="113"/>
      <c r="AZ105" s="113"/>
      <c r="BA105" s="60">
        <f>BA101-BA103</f>
        <v>884659.91012099991</v>
      </c>
      <c r="BB105" s="113"/>
      <c r="BC105" s="113"/>
      <c r="BD105" s="113"/>
      <c r="BE105" s="60">
        <f>BE101-BE103</f>
        <v>791930</v>
      </c>
      <c r="BF105" s="60"/>
      <c r="BG105" s="60"/>
    </row>
    <row r="106" spans="1:59">
      <c r="A106" s="112"/>
      <c r="B106" s="112"/>
      <c r="C106" s="112"/>
      <c r="D106" s="112"/>
      <c r="E106" s="112"/>
      <c r="F106" s="112"/>
      <c r="G106" s="112"/>
      <c r="H106" s="112"/>
      <c r="I106" s="112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</row>
    <row r="107" spans="1:59">
      <c r="A107" s="114"/>
      <c r="B107" s="112"/>
      <c r="C107" s="114"/>
      <c r="D107" s="114"/>
      <c r="E107" s="114"/>
      <c r="F107" s="114"/>
      <c r="G107" s="114"/>
      <c r="H107" s="114"/>
      <c r="I107" s="114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5"/>
      <c r="AI107" s="115"/>
      <c r="AJ107" s="115"/>
      <c r="AK107" s="115"/>
      <c r="AL107" s="115"/>
      <c r="AM107" s="115"/>
      <c r="AN107" s="115"/>
      <c r="AO107" s="115"/>
      <c r="AP107" s="115"/>
      <c r="AQ107" s="115"/>
      <c r="AR107" s="115"/>
      <c r="AS107" s="115"/>
      <c r="AT107" s="115"/>
      <c r="AU107" s="115"/>
      <c r="AV107" s="115"/>
      <c r="AW107" s="115"/>
      <c r="AX107" s="115"/>
      <c r="AY107" s="115"/>
      <c r="AZ107" s="115"/>
      <c r="BA107" s="115"/>
      <c r="BB107" s="115"/>
      <c r="BC107" s="115"/>
      <c r="BD107" s="115"/>
      <c r="BE107" s="115"/>
      <c r="BF107" s="82"/>
      <c r="BG107" s="82"/>
    </row>
    <row r="108" spans="1:59">
      <c r="A108" s="112"/>
      <c r="B108" s="114"/>
      <c r="C108" s="112"/>
      <c r="D108" s="112"/>
      <c r="E108" s="112"/>
      <c r="F108" s="112"/>
      <c r="G108" s="112"/>
      <c r="H108" s="112"/>
      <c r="I108" s="112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60"/>
      <c r="BG108" s="60"/>
    </row>
    <row r="109" spans="1:59">
      <c r="A109" s="112"/>
      <c r="B109" s="114"/>
      <c r="C109" s="112"/>
      <c r="D109" s="112"/>
      <c r="E109" s="112"/>
      <c r="F109" s="112"/>
      <c r="G109" s="112"/>
      <c r="H109" s="112"/>
      <c r="I109" s="112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>
        <v>1962640</v>
      </c>
      <c r="BF109" s="60"/>
      <c r="BG109" s="60"/>
    </row>
    <row r="110" spans="1:59">
      <c r="A110" s="112"/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>
        <v>-1767432</v>
      </c>
      <c r="BF110" s="116"/>
      <c r="BG110" s="116"/>
    </row>
    <row r="111" spans="1:59">
      <c r="A111" s="112"/>
      <c r="B111" s="114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7">
        <f>SUM(BE109:BE110)</f>
        <v>195208</v>
      </c>
      <c r="BF111" s="116"/>
      <c r="BG111" s="116"/>
    </row>
    <row r="112" spans="1:59">
      <c r="A112" s="112"/>
      <c r="B112" s="114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112"/>
      <c r="AO112" s="112"/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12"/>
      <c r="BF112" s="116"/>
      <c r="BG112" s="116"/>
    </row>
    <row r="113" spans="1:59">
      <c r="A113" s="112"/>
      <c r="B113" s="114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6"/>
      <c r="BG113" s="116"/>
    </row>
  </sheetData>
  <mergeCells count="46">
    <mergeCell ref="F96:H96"/>
    <mergeCell ref="F97:H97"/>
    <mergeCell ref="A101:H101"/>
    <mergeCell ref="A102:H102"/>
    <mergeCell ref="A86:H86"/>
    <mergeCell ref="A87:H87"/>
    <mergeCell ref="D89:H89"/>
    <mergeCell ref="F91:H91"/>
    <mergeCell ref="F92:H92"/>
    <mergeCell ref="F93:H93"/>
    <mergeCell ref="G21:H21"/>
    <mergeCell ref="G39:H39"/>
    <mergeCell ref="G40:H40"/>
    <mergeCell ref="G41:H41"/>
    <mergeCell ref="E77:H77"/>
    <mergeCell ref="E80:H80"/>
    <mergeCell ref="AH2:AK2"/>
    <mergeCell ref="AL2:AO2"/>
    <mergeCell ref="AP2:AS2"/>
    <mergeCell ref="AT2:AW2"/>
    <mergeCell ref="AX2:BA2"/>
    <mergeCell ref="BB2:BE2"/>
    <mergeCell ref="J2:M2"/>
    <mergeCell ref="N2:Q2"/>
    <mergeCell ref="R2:U2"/>
    <mergeCell ref="V2:Y2"/>
    <mergeCell ref="Z2:AC2"/>
    <mergeCell ref="AD2:AG2"/>
    <mergeCell ref="AH1:AK1"/>
    <mergeCell ref="AL1:AO1"/>
    <mergeCell ref="AP1:AS1"/>
    <mergeCell ref="AT1:AW1"/>
    <mergeCell ref="AX1:BA1"/>
    <mergeCell ref="BB1:BE1"/>
    <mergeCell ref="J1:M1"/>
    <mergeCell ref="N1:Q1"/>
    <mergeCell ref="R1:U1"/>
    <mergeCell ref="V1:Y1"/>
    <mergeCell ref="Z1:AC1"/>
    <mergeCell ref="AD1:AG1"/>
    <mergeCell ref="A1:A3"/>
    <mergeCell ref="B1:B3"/>
    <mergeCell ref="C1:C3"/>
    <mergeCell ref="D1:D3"/>
    <mergeCell ref="E1:H3"/>
    <mergeCell ref="I1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2017-05-31T12:24:14Z</dcterms:created>
  <dcterms:modified xsi:type="dcterms:W3CDTF">2017-05-31T12:24:34Z</dcterms:modified>
</cp:coreProperties>
</file>