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1BBD9D63-2B2E-4EA0-A569-8FAFC1210A38}" xr6:coauthVersionLast="38" xr6:coauthVersionMax="38" xr10:uidLastSave="{00000000-0000-0000-0000-000000000000}"/>
  <bookViews>
    <workbookView xWindow="0" yWindow="0" windowWidth="20490" windowHeight="7245" xr2:uid="{24097A32-3D31-43E7-888D-12F40B0E3633}"/>
  </bookViews>
  <sheets>
    <sheet name="9.6. sz. mell Kornisné Kp." sheetId="1" r:id="rId1"/>
  </sheets>
  <definedNames>
    <definedName name="_xlnm.Print_Titles" localSheetId="0">'9.6.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7" i="1"/>
  <c r="C46" i="1"/>
  <c r="C45" i="1"/>
  <c r="C57" i="1" s="1"/>
  <c r="C40" i="1"/>
  <c r="C38" i="1"/>
  <c r="C37" i="1"/>
  <c r="C30" i="1"/>
  <c r="C26" i="1"/>
  <c r="C23" i="1"/>
  <c r="C20" i="1" s="1"/>
  <c r="C19" i="1"/>
  <c r="C14" i="1"/>
  <c r="C13" i="1"/>
  <c r="C8" i="1" s="1"/>
  <c r="C36" i="1" s="1"/>
  <c r="C41" i="1" s="1"/>
  <c r="C10" i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<sst xmlns="http://schemas.openxmlformats.org/spreadsheetml/2006/main" count="114" uniqueCount="100">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</sst>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_-* #,##0\ _F_t_-;\-* #,##0\ _F_t_-;_-* &quot;-&quot;??\ _F_t_-;_-@_-"/>
    <numFmt numFmtId="166" formatCode="_-* #,##0.0\ _F_t_-;\-* #,##0.0\ _F_t_-;_-* &quot;-&quot;??\ _F_t_-;_-@_-"/>
    <numFmt numFmtId="167" formatCode="#,##0.0_ ;\-#,##0.0\ 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6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165" fontId="25" fillId="0" borderId="19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  <xf numFmtId="0" fontId="25" fillId="2" borderId="32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167" fontId="25" fillId="2" borderId="33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6072FAD1-90FC-4D08-9888-57A94E0F8C1E}"/>
    <cellStyle name="Normál" xfId="0" builtinId="0"/>
    <cellStyle name="Normál_KVRENMUNKA" xfId="1" xr:uid="{38D3669A-9ABA-45BC-ADA9-0BFAACEBC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92B7D-D16F-47ED-8EE4-733100FC71B2}">
  <sheetPr codeName="Munka23">
    <tabColor rgb="FF92D050"/>
  </sheetPr>
  <dimension ref="A1:C63"/>
  <sheetViews>
    <sheetView tabSelected="1" zoomScale="115" zoomScaleNormal="115" workbookViewId="0">
      <selection activeCell="J6" sqref="J6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185367888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10239158+2371063+105000</f>
        <v>12715221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12700000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157919035-4000000</f>
        <v>153919035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3708080+640187</f>
        <v>4348267</v>
      </c>
    </row>
    <row r="15" spans="1:3" s="28" customFormat="1" ht="12" customHeight="1" x14ac:dyDescent="0.2">
      <c r="A15" s="32" t="s">
        <v>28</v>
      </c>
      <c r="B15" s="35" t="s">
        <v>29</v>
      </c>
      <c r="C15" s="36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6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1595250+90115</f>
        <v>1685365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17495576</v>
      </c>
    </row>
    <row r="21" spans="1:3" s="38" customFormat="1" ht="12" customHeight="1" x14ac:dyDescent="0.2">
      <c r="A21" s="32" t="s">
        <v>40</v>
      </c>
      <c r="B21" s="41" t="s">
        <v>41</v>
      </c>
      <c r="C21" s="36"/>
    </row>
    <row r="22" spans="1:3" s="38" customFormat="1" ht="12" customHeight="1" x14ac:dyDescent="0.2">
      <c r="A22" s="32" t="s">
        <v>42</v>
      </c>
      <c r="B22" s="33" t="s">
        <v>43</v>
      </c>
      <c r="C22" s="36"/>
    </row>
    <row r="23" spans="1:3" s="38" customFormat="1" ht="12" customHeight="1" x14ac:dyDescent="0.2">
      <c r="A23" s="32" t="s">
        <v>44</v>
      </c>
      <c r="B23" s="33" t="s">
        <v>45</v>
      </c>
      <c r="C23" s="34">
        <f>19512535-4353475+2336516</f>
        <v>17495576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6">
        <v>399535</v>
      </c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4353475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>
        <v>4353475</v>
      </c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207216939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548604852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f>20415305-28</f>
        <v>20415277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498171287+500631+6485645+446930-639436+1462000+12047801+1791747+200244+2796292-2436008+3810000+2436008+1116434</f>
        <v>528189575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755821791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7" customFormat="1" ht="12" customHeight="1" thickBot="1" x14ac:dyDescent="0.25">
      <c r="A45" s="42" t="s">
        <v>14</v>
      </c>
      <c r="B45" s="43" t="s">
        <v>82</v>
      </c>
      <c r="C45" s="66">
        <f>SUM(C46:C50)</f>
        <v>741032088</v>
      </c>
    </row>
    <row r="46" spans="1:3" ht="12" customHeight="1" x14ac:dyDescent="0.2">
      <c r="A46" s="32" t="s">
        <v>16</v>
      </c>
      <c r="B46" s="41" t="s">
        <v>83</v>
      </c>
      <c r="C46" s="68">
        <f>432587281+258000+4907657+673383+374000+1000000+1499370-602934-83255+88082+2038500+730000</f>
        <v>443470084</v>
      </c>
    </row>
    <row r="47" spans="1:3" ht="12" customHeight="1" x14ac:dyDescent="0.2">
      <c r="A47" s="32" t="s">
        <v>18</v>
      </c>
      <c r="B47" s="33" t="s">
        <v>84</v>
      </c>
      <c r="C47" s="69">
        <f>91161523+50310+949388+132042+72930+175500+292377-117572-16237+14704+397508+297184</f>
        <v>93409657</v>
      </c>
    </row>
    <row r="48" spans="1:3" ht="12" customHeight="1" x14ac:dyDescent="0.2">
      <c r="A48" s="32" t="s">
        <v>20</v>
      </c>
      <c r="B48" s="33" t="s">
        <v>85</v>
      </c>
      <c r="C48" s="69">
        <f>186217978+192293+628600+1606688+955814-528975-179000+1462000+8047801+400000-83820+863600+416292+3810000+253826+89250</f>
        <v>204152347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2" t="s">
        <v>38</v>
      </c>
      <c r="B51" s="43" t="s">
        <v>88</v>
      </c>
      <c r="C51" s="27">
        <f>SUM(C52:C54)</f>
        <v>14789703</v>
      </c>
    </row>
    <row r="52" spans="1:3" s="67" customFormat="1" ht="12" customHeight="1" x14ac:dyDescent="0.2">
      <c r="A52" s="32" t="s">
        <v>40</v>
      </c>
      <c r="B52" s="41" t="s">
        <v>89</v>
      </c>
      <c r="C52" s="47">
        <f>12698618+599137-646525+179000-400000+83820+57150+2380000-199497+38000</f>
        <v>14789703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70" t="s">
        <v>94</v>
      </c>
      <c r="C57" s="66">
        <f>+C45+C51+C56</f>
        <v>755821791</v>
      </c>
    </row>
    <row r="58" spans="1:3" ht="15" customHeight="1" thickBot="1" x14ac:dyDescent="0.25">
      <c r="C58" s="72"/>
    </row>
    <row r="59" spans="1:3" ht="14.25" customHeight="1" x14ac:dyDescent="0.2">
      <c r="A59" s="73" t="s">
        <v>95</v>
      </c>
      <c r="B59" s="74"/>
      <c r="C59" s="75">
        <f>143.4+0.67</f>
        <v>144.07</v>
      </c>
    </row>
    <row r="60" spans="1:3" x14ac:dyDescent="0.2">
      <c r="A60" s="76" t="s">
        <v>96</v>
      </c>
      <c r="B60" s="77"/>
      <c r="C60" s="78">
        <v>61</v>
      </c>
    </row>
    <row r="61" spans="1:3" s="82" customFormat="1" ht="13.9" customHeight="1" x14ac:dyDescent="0.2">
      <c r="A61" s="79" t="s">
        <v>97</v>
      </c>
      <c r="B61" s="80"/>
      <c r="C61" s="81">
        <v>2</v>
      </c>
    </row>
    <row r="62" spans="1:3" s="82" customFormat="1" ht="13.9" customHeight="1" thickBot="1" x14ac:dyDescent="0.25">
      <c r="A62" s="83" t="s">
        <v>98</v>
      </c>
      <c r="B62" s="84"/>
      <c r="C62" s="85">
        <v>1.3</v>
      </c>
    </row>
    <row r="63" spans="1:3" s="82" customFormat="1" ht="19.899999999999999" customHeight="1" thickBot="1" x14ac:dyDescent="0.25">
      <c r="A63" s="86" t="s">
        <v>99</v>
      </c>
      <c r="B63" s="87"/>
      <c r="C63" s="88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2018-11-23T08:24:50Z</dcterms:created>
  <dcterms:modified xsi:type="dcterms:W3CDTF">2018-11-23T08:24:51Z</dcterms:modified>
</cp:coreProperties>
</file>