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ÖNKORM!$A$1:$E$179</definedName>
  </definedNames>
  <calcPr calcId="125725"/>
</workbook>
</file>

<file path=xl/calcChain.xml><?xml version="1.0" encoding="utf-8"?>
<calcChain xmlns="http://schemas.openxmlformats.org/spreadsheetml/2006/main">
  <c r="C138" i="1"/>
  <c r="B138"/>
  <c r="E102"/>
  <c r="B115"/>
  <c r="E115"/>
  <c r="E107"/>
  <c r="E108"/>
  <c r="E109"/>
  <c r="E110"/>
  <c r="E111"/>
  <c r="E112"/>
  <c r="E113"/>
  <c r="E114"/>
  <c r="E106"/>
  <c r="C116"/>
  <c r="D116"/>
  <c r="B116"/>
  <c r="C115"/>
  <c r="D115"/>
  <c r="E116"/>
  <c r="C132"/>
  <c r="D132"/>
  <c r="E132"/>
  <c r="C43"/>
  <c r="D43"/>
  <c r="E43"/>
  <c r="B43"/>
  <c r="C15"/>
  <c r="D15"/>
  <c r="E15"/>
  <c r="B15"/>
  <c r="C53"/>
  <c r="C63" s="1"/>
  <c r="D53"/>
  <c r="D63" s="1"/>
  <c r="C142"/>
  <c r="D142"/>
  <c r="B132"/>
  <c r="B124"/>
  <c r="C146"/>
  <c r="D146"/>
  <c r="E146"/>
  <c r="B146"/>
  <c r="E143"/>
  <c r="E173"/>
  <c r="D169"/>
  <c r="C168"/>
  <c r="C169" s="1"/>
  <c r="D168"/>
  <c r="B168"/>
  <c r="B169" s="1"/>
  <c r="E167"/>
  <c r="E166"/>
  <c r="E168" s="1"/>
  <c r="E169" s="1"/>
  <c r="C129"/>
  <c r="D129"/>
  <c r="E129"/>
  <c r="B129"/>
  <c r="E128"/>
  <c r="E122"/>
  <c r="E100"/>
  <c r="E97"/>
  <c r="E96"/>
  <c r="E95"/>
  <c r="E55"/>
  <c r="E56"/>
  <c r="E57"/>
  <c r="E58"/>
  <c r="E59"/>
  <c r="E60"/>
  <c r="E61"/>
  <c r="E30"/>
  <c r="E23"/>
  <c r="E12"/>
  <c r="E13"/>
  <c r="C62"/>
  <c r="D62"/>
  <c r="B62"/>
  <c r="D178" l="1"/>
  <c r="C164"/>
  <c r="D164"/>
  <c r="B164"/>
  <c r="C160"/>
  <c r="D160"/>
  <c r="E160"/>
  <c r="B160"/>
  <c r="E156"/>
  <c r="E154"/>
  <c r="E153"/>
  <c r="E124" l="1"/>
  <c r="C103"/>
  <c r="D103"/>
  <c r="B103"/>
  <c r="E103"/>
  <c r="B88"/>
  <c r="E98"/>
  <c r="B98"/>
  <c r="C94"/>
  <c r="D94"/>
  <c r="B94"/>
  <c r="C88"/>
  <c r="D88"/>
  <c r="C80"/>
  <c r="D80"/>
  <c r="B80"/>
  <c r="E68"/>
  <c r="E69"/>
  <c r="E70"/>
  <c r="E71"/>
  <c r="E72"/>
  <c r="E74"/>
  <c r="E75"/>
  <c r="E76"/>
  <c r="E77"/>
  <c r="E78"/>
  <c r="E79"/>
  <c r="E67"/>
  <c r="C73"/>
  <c r="D73"/>
  <c r="B73"/>
  <c r="E42"/>
  <c r="C52"/>
  <c r="D52"/>
  <c r="B52"/>
  <c r="E80" l="1"/>
  <c r="E73"/>
  <c r="E41" l="1"/>
  <c r="C40"/>
  <c r="D40"/>
  <c r="E40"/>
  <c r="B40"/>
  <c r="B28"/>
  <c r="B176"/>
  <c r="B178" s="1"/>
  <c r="E172"/>
  <c r="E28"/>
  <c r="E18"/>
  <c r="E11"/>
  <c r="B142"/>
  <c r="D108"/>
  <c r="C84"/>
  <c r="C133" s="1"/>
  <c r="D84"/>
  <c r="B84"/>
  <c r="E91"/>
  <c r="B53"/>
  <c r="B63" s="1"/>
  <c r="C176"/>
  <c r="C178" s="1"/>
  <c r="E138"/>
  <c r="E142" s="1"/>
  <c r="E137"/>
  <c r="E136"/>
  <c r="E50"/>
  <c r="E52" s="1"/>
  <c r="E104"/>
  <c r="E93"/>
  <c r="E92"/>
  <c r="E94" s="1"/>
  <c r="C148" l="1"/>
  <c r="E87"/>
  <c r="E86"/>
  <c r="E85"/>
  <c r="E88" s="1"/>
  <c r="E89"/>
  <c r="E83"/>
  <c r="E82"/>
  <c r="E84" s="1"/>
  <c r="D133" l="1"/>
  <c r="D148" s="1"/>
  <c r="E54"/>
  <c r="E62" s="1"/>
  <c r="E174"/>
  <c r="E176" s="1"/>
  <c r="E163"/>
  <c r="E162"/>
  <c r="E161"/>
  <c r="E164" s="1"/>
  <c r="E178" s="1"/>
  <c r="E157" l="1"/>
  <c r="E155"/>
  <c r="E158"/>
  <c r="E159"/>
  <c r="E152"/>
  <c r="E131"/>
  <c r="E130"/>
  <c r="E127"/>
  <c r="E126"/>
  <c r="E125"/>
  <c r="E120"/>
  <c r="B133" l="1"/>
  <c r="B148" s="1"/>
  <c r="E8"/>
  <c r="E53" s="1"/>
  <c r="E63" s="1"/>
  <c r="E133" s="1"/>
  <c r="E148" l="1"/>
</calcChain>
</file>

<file path=xl/sharedStrings.xml><?xml version="1.0" encoding="utf-8"?>
<sst xmlns="http://schemas.openxmlformats.org/spreadsheetml/2006/main" count="183" uniqueCount="167">
  <si>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</si>
  <si>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</si>
  <si>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</si>
  <si>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</si>
  <si>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</si>
  <si>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</si>
  <si>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</si>
  <si>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</si>
  <si>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</si>
  <si>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</si>
  <si>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</si>
  <si>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</si>
  <si>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</si>
  <si>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</si>
  <si>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</si>
  <si>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</si>
  <si>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</si>
  <si>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</si>
  <si>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</si>
  <si>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</si>
  <si>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</si>
  <si>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</si>
  <si>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</si>
  <si>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</si>
  <si>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</si>
  <si>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</si>
  <si>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</si>
  <si>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</si>
  <si>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</si>
  <si>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</si>
  <si>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</si>
  <si>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</si>
  <si>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</si>
  <si>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</si>
  <si>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</si>
  <si>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</si>
  <si>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</si>
  <si>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</si>
  <si>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</si>
  <si>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</si>
  <si>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</si>
  <si>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</si>
  <si>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</si>
  <si>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</si>
  <si>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</si>
  <si>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</si>
  <si>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</si>
  <si>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</si>
  <si>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</si>
  <si>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</si>
  <si>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</si>
  <si>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</si>
  <si>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</si>
  <si>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</si>
  <si>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</si>
  <si>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</si>
  <si>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</si>
  <si>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</si>
  <si>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</si>
  <si>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</si>
  <si>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</si>
  <si>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</si>
  <si>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</si>
  <si>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</si>
  <si>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</si>
  <si>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</si>
  <si>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</si>
  <si>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</si>
  <si>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</si>
  <si>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</si>
  <si>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</si>
  <si>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</si>
  <si>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</si>
  <si>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</si>
  <si>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</si>
  <si>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</si>
  <si>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Intézmény neve: ÖNKORMÁNYZAT                          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</si>
  <si>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</si>
  <si>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</si>
  <si>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</si>
  <si>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</si>
  <si>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</si>
  <si>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</si>
  <si>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</si>
  <si>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</si>
  <si>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</si>
  <si>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</si>
  <si>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</si>
  <si>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</si>
  <si>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</si>
  <si>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</si>
  <si>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</si>
  <si>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</si>
  <si>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</si>
  <si>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</si>
  <si>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</si>
  <si>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</si>
  <si>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</si>
  <si>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</si>
  <si>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</si>
  <si>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</si>
  <si>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</si>
  <si>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</si>
  <si>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</si>
  <si>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</si>
  <si>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</si>
  <si>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</si>
  <si>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Egyszerűsített fogllakoztatás alá tartozó munkavállalók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</si>
  <si>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</si>
  <si>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</si>
  <si>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</si>
  <si>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</si>
  <si>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</si>
  <si>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</si>
  <si>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</si>
  <si>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</si>
  <si>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</si>
  <si>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</si>
  <si>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</si>
  <si>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</si>
  <si>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</si>
  <si>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</si>
  <si>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</si>
  <si>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</si>
  <si>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</si>
  <si>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</si>
  <si>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</si>
  <si>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</si>
  <si>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</si>
  <si>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</si>
  <si>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</si>
  <si>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</si>
  <si>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</si>
  <si>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</si>
  <si>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</si>
  <si>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</si>
  <si>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</si>
  <si>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</si>
  <si>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</si>
  <si>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</si>
  <si>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</si>
  <si>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</si>
  <si>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</si>
  <si>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</si>
  <si>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</si>
  <si>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</si>
  <si>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</si>
  <si>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</si>
  <si>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</si>
  <si>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</si>
  <si>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</si>
  <si>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</si>
  <si>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</si>
  <si>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</si>
  <si>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</si>
  <si>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</si>
  <si>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</si>
  <si>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</si>
  <si>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</si>
  <si>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</si>
  <si>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</si>
  <si>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</si>
  <si>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</si>
  <si>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</si>
  <si>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</si>
  <si>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Illetménykompenzáció</t>
  </si>
  <si>
    <t>Műk.célú tám.kiadás pénzmaradványból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</si>
</sst>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3" fillId="0" borderId="43" xfId="0" applyNumberFormat="1" applyFont="1" applyFill="1" applyBorder="1" applyAlignment="1">
      <alignment horizontal="left"/>
    </xf>
    <xf numFmtId="3" fontId="5" fillId="0" borderId="27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9"/>
  <sheetViews>
    <sheetView tabSelected="1" view="pageLayout" zoomScale="60" zoomScaleNormal="90" zoomScalePageLayoutView="60" workbookViewId="0">
      <selection activeCell="A14" sqref="A14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10.42578125" style="8" customWidth="1"/>
    <col min="4" max="4" width="7.42578125" style="8" customWidth="1"/>
    <col min="5" max="5" width="10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5" t="s">
        <v>32</v>
      </c>
      <c r="B1" s="175"/>
    </row>
    <row r="2" spans="1:6">
      <c r="A2" s="11"/>
      <c r="B2" s="32"/>
    </row>
    <row r="3" spans="1:6">
      <c r="A3" s="176" t="s">
        <v>76</v>
      </c>
      <c r="B3" s="176"/>
    </row>
    <row r="4" spans="1:6" ht="16.5" thickBot="1">
      <c r="B4" s="33" t="s">
        <v>1</v>
      </c>
    </row>
    <row r="5" spans="1:6">
      <c r="A5" s="177" t="s">
        <v>46</v>
      </c>
      <c r="B5" s="178"/>
      <c r="C5" s="178"/>
      <c r="D5" s="178"/>
      <c r="E5" s="178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203768</v>
      </c>
      <c r="C8" s="74">
        <v>3530</v>
      </c>
      <c r="D8" s="81"/>
      <c r="E8" s="135">
        <f>SUM(B8:D8)</f>
        <v>207298</v>
      </c>
      <c r="F8" s="9"/>
    </row>
    <row r="9" spans="1:6">
      <c r="A9" s="16" t="s">
        <v>3</v>
      </c>
      <c r="B9" s="49"/>
      <c r="C9" s="45"/>
      <c r="D9" s="79"/>
      <c r="E9" s="135"/>
    </row>
    <row r="10" spans="1:6">
      <c r="A10" s="16" t="s">
        <v>4</v>
      </c>
      <c r="B10" s="49"/>
      <c r="C10" s="45"/>
      <c r="D10" s="79"/>
      <c r="E10" s="135"/>
    </row>
    <row r="11" spans="1:6">
      <c r="A11" s="16" t="s">
        <v>5</v>
      </c>
      <c r="B11" s="49">
        <v>313</v>
      </c>
      <c r="C11" s="45"/>
      <c r="D11" s="79"/>
      <c r="E11" s="135">
        <f>SUM(B11:D11)</f>
        <v>313</v>
      </c>
    </row>
    <row r="12" spans="1:6">
      <c r="A12" s="16" t="s">
        <v>6</v>
      </c>
      <c r="B12" s="49"/>
      <c r="C12" s="45"/>
      <c r="D12" s="79"/>
      <c r="E12" s="135">
        <f t="shared" ref="E12:E13" si="0">SUM(B12:D12)</f>
        <v>0</v>
      </c>
    </row>
    <row r="13" spans="1:6">
      <c r="A13" s="30" t="s">
        <v>165</v>
      </c>
      <c r="B13" s="49">
        <v>15</v>
      </c>
      <c r="C13" s="45">
        <v>26</v>
      </c>
      <c r="D13" s="79"/>
      <c r="E13" s="135">
        <f t="shared" si="0"/>
        <v>41</v>
      </c>
    </row>
    <row r="14" spans="1:6">
      <c r="A14" s="16" t="s">
        <v>7</v>
      </c>
      <c r="B14" s="49">
        <v>810</v>
      </c>
      <c r="C14" s="45"/>
      <c r="D14" s="79"/>
      <c r="E14" s="135">
        <v>810</v>
      </c>
    </row>
    <row r="15" spans="1:6">
      <c r="A15" s="17" t="s">
        <v>99</v>
      </c>
      <c r="B15" s="50">
        <f>SUM(B8:B14)</f>
        <v>204906</v>
      </c>
      <c r="C15" s="50">
        <f t="shared" ref="C15:E15" si="1">SUM(C8:C14)</f>
        <v>3556</v>
      </c>
      <c r="D15" s="50">
        <f t="shared" si="1"/>
        <v>0</v>
      </c>
      <c r="E15" s="50">
        <f t="shared" si="1"/>
        <v>208462</v>
      </c>
    </row>
    <row r="16" spans="1:6" s="13" customFormat="1">
      <c r="A16" s="145" t="s">
        <v>79</v>
      </c>
      <c r="B16" s="137"/>
      <c r="C16" s="44"/>
      <c r="D16" s="82"/>
      <c r="E16" s="112"/>
      <c r="F16" s="9"/>
    </row>
    <row r="17" spans="1:6" s="144" customFormat="1">
      <c r="A17" s="145" t="s">
        <v>80</v>
      </c>
      <c r="B17" s="137"/>
      <c r="C17" s="47"/>
      <c r="D17" s="80"/>
      <c r="E17" s="112"/>
      <c r="F17" s="9"/>
    </row>
    <row r="18" spans="1:6" s="144" customFormat="1">
      <c r="A18" s="145" t="s">
        <v>8</v>
      </c>
      <c r="B18" s="137">
        <v>1700</v>
      </c>
      <c r="C18" s="47"/>
      <c r="D18" s="80"/>
      <c r="E18" s="112">
        <f>SUM(B18:D18)</f>
        <v>1700</v>
      </c>
      <c r="F18" s="9"/>
    </row>
    <row r="19" spans="1:6" s="144" customFormat="1">
      <c r="A19" s="145" t="s">
        <v>10</v>
      </c>
      <c r="B19" s="137"/>
      <c r="C19" s="47"/>
      <c r="D19" s="80"/>
      <c r="E19" s="112"/>
      <c r="F19" s="9"/>
    </row>
    <row r="20" spans="1:6" s="144" customFormat="1">
      <c r="A20" s="145" t="s">
        <v>11</v>
      </c>
      <c r="B20" s="137"/>
      <c r="C20" s="44"/>
      <c r="D20" s="82"/>
      <c r="E20" s="112"/>
      <c r="F20" s="9"/>
    </row>
    <row r="21" spans="1:6">
      <c r="A21" s="19" t="s">
        <v>16</v>
      </c>
      <c r="B21" s="49"/>
      <c r="C21" s="45"/>
      <c r="D21" s="79"/>
      <c r="E21" s="135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81</v>
      </c>
      <c r="B23" s="49">
        <v>96</v>
      </c>
      <c r="C23" s="44"/>
      <c r="D23" s="82"/>
      <c r="E23" s="112">
        <f>SUM(B23:D23)</f>
        <v>96</v>
      </c>
    </row>
    <row r="24" spans="1:6">
      <c r="A24" s="30" t="s">
        <v>82</v>
      </c>
      <c r="B24" s="49"/>
      <c r="C24" s="44"/>
      <c r="D24" s="82"/>
      <c r="E24" s="112"/>
    </row>
    <row r="25" spans="1:6">
      <c r="A25" s="30" t="s">
        <v>83</v>
      </c>
      <c r="B25" s="49"/>
      <c r="C25" s="44"/>
      <c r="D25" s="82"/>
      <c r="E25" s="112"/>
    </row>
    <row r="26" spans="1:6">
      <c r="A26" s="30" t="s">
        <v>84</v>
      </c>
      <c r="B26" s="49"/>
      <c r="C26" s="44"/>
      <c r="D26" s="82"/>
      <c r="E26" s="112"/>
    </row>
    <row r="27" spans="1:6">
      <c r="A27" s="30" t="s">
        <v>85</v>
      </c>
      <c r="B27" s="49"/>
      <c r="C27" s="44"/>
      <c r="D27" s="82"/>
      <c r="E27" s="135"/>
    </row>
    <row r="28" spans="1:6" s="144" customFormat="1">
      <c r="A28" s="136" t="s">
        <v>100</v>
      </c>
      <c r="B28" s="137">
        <f>SUM(B21:B27)</f>
        <v>96</v>
      </c>
      <c r="C28" s="44"/>
      <c r="D28" s="82"/>
      <c r="E28" s="112">
        <f>SUM(E21:E27)</f>
        <v>96</v>
      </c>
      <c r="F28" s="9"/>
    </row>
    <row r="29" spans="1:6" s="144" customFormat="1">
      <c r="A29" s="136" t="s">
        <v>101</v>
      </c>
      <c r="B29" s="137"/>
      <c r="C29" s="44"/>
      <c r="D29" s="82"/>
      <c r="E29" s="112"/>
      <c r="F29" s="9"/>
    </row>
    <row r="30" spans="1:6" s="144" customFormat="1">
      <c r="A30" s="136" t="s">
        <v>15</v>
      </c>
      <c r="B30" s="137"/>
      <c r="C30" s="44">
        <v>1000</v>
      </c>
      <c r="D30" s="82"/>
      <c r="E30" s="112">
        <f>SUM(C30:D30)</f>
        <v>1000</v>
      </c>
      <c r="F30" s="9"/>
    </row>
    <row r="31" spans="1:6" s="144" customFormat="1">
      <c r="A31" s="136" t="s">
        <v>102</v>
      </c>
      <c r="B31" s="137"/>
      <c r="C31" s="44"/>
      <c r="D31" s="82"/>
      <c r="E31" s="112"/>
      <c r="F31" s="9"/>
    </row>
    <row r="32" spans="1:6" s="144" customFormat="1">
      <c r="A32" s="136" t="s">
        <v>103</v>
      </c>
      <c r="B32" s="137"/>
      <c r="C32" s="44"/>
      <c r="D32" s="82"/>
      <c r="E32" s="112"/>
      <c r="F32" s="9"/>
    </row>
    <row r="33" spans="1:6" s="144" customFormat="1">
      <c r="A33" s="136" t="s">
        <v>104</v>
      </c>
      <c r="B33" s="137"/>
      <c r="C33" s="44"/>
      <c r="D33" s="82"/>
      <c r="E33" s="112"/>
      <c r="F33" s="9"/>
    </row>
    <row r="34" spans="1:6" s="141" customFormat="1">
      <c r="A34" s="30" t="s">
        <v>86</v>
      </c>
      <c r="B34" s="77"/>
      <c r="C34" s="138"/>
      <c r="D34" s="139"/>
      <c r="E34" s="135"/>
      <c r="F34" s="140"/>
    </row>
    <row r="35" spans="1:6" s="141" customFormat="1">
      <c r="A35" s="30" t="s">
        <v>87</v>
      </c>
      <c r="B35" s="77"/>
      <c r="C35" s="138"/>
      <c r="D35" s="139"/>
      <c r="E35" s="135"/>
      <c r="F35" s="140"/>
    </row>
    <row r="36" spans="1:6" s="141" customFormat="1">
      <c r="A36" s="30" t="s">
        <v>12</v>
      </c>
      <c r="B36" s="77"/>
      <c r="C36" s="138"/>
      <c r="D36" s="139"/>
      <c r="E36" s="135"/>
      <c r="F36" s="140"/>
    </row>
    <row r="37" spans="1:6" s="141" customFormat="1">
      <c r="A37" s="30" t="s">
        <v>9</v>
      </c>
      <c r="B37" s="77">
        <v>356</v>
      </c>
      <c r="C37" s="138">
        <v>70</v>
      </c>
      <c r="D37" s="139"/>
      <c r="E37" s="135">
        <v>426</v>
      </c>
      <c r="F37" s="140"/>
    </row>
    <row r="38" spans="1:6" s="141" customFormat="1">
      <c r="A38" s="30" t="s">
        <v>88</v>
      </c>
      <c r="B38" s="77"/>
      <c r="C38" s="138"/>
      <c r="D38" s="139"/>
      <c r="E38" s="135"/>
      <c r="F38" s="140"/>
    </row>
    <row r="39" spans="1:6" s="141" customFormat="1">
      <c r="A39" s="30" t="s">
        <v>13</v>
      </c>
      <c r="B39" s="77">
        <v>1500</v>
      </c>
      <c r="C39" s="138"/>
      <c r="D39" s="139"/>
      <c r="E39" s="135">
        <v>1500</v>
      </c>
      <c r="F39" s="140"/>
    </row>
    <row r="40" spans="1:6" s="13" customFormat="1">
      <c r="A40" s="18" t="s">
        <v>89</v>
      </c>
      <c r="B40" s="50">
        <f>SUM(B33:B39)</f>
        <v>1856</v>
      </c>
      <c r="C40" s="50">
        <f t="shared" ref="C40:E40" si="2">SUM(C33:C39)</f>
        <v>70</v>
      </c>
      <c r="D40" s="50">
        <f t="shared" si="2"/>
        <v>0</v>
      </c>
      <c r="E40" s="50">
        <f t="shared" si="2"/>
        <v>1926</v>
      </c>
      <c r="F40" s="9"/>
    </row>
    <row r="41" spans="1:6" s="13" customFormat="1">
      <c r="A41" s="19" t="s">
        <v>90</v>
      </c>
      <c r="B41" s="76">
        <v>10505</v>
      </c>
      <c r="C41" s="50"/>
      <c r="D41" s="50"/>
      <c r="E41" s="76">
        <f>SUM(B41:D41)</f>
        <v>10505</v>
      </c>
      <c r="F41" s="9"/>
    </row>
    <row r="42" spans="1:6" s="13" customFormat="1">
      <c r="A42" s="19" t="s">
        <v>91</v>
      </c>
      <c r="B42" s="76">
        <v>2288</v>
      </c>
      <c r="C42" s="76">
        <v>780</v>
      </c>
      <c r="D42" s="50"/>
      <c r="E42" s="76">
        <f>SUM(B42:D42)</f>
        <v>3068</v>
      </c>
      <c r="F42" s="9"/>
    </row>
    <row r="43" spans="1:6" s="13" customFormat="1">
      <c r="A43" s="18" t="s">
        <v>105</v>
      </c>
      <c r="B43" s="50">
        <f>SUM(B41:B42)</f>
        <v>12793</v>
      </c>
      <c r="C43" s="50">
        <f t="shared" ref="C43:E43" si="3">SUM(C41:C42)</f>
        <v>780</v>
      </c>
      <c r="D43" s="50">
        <f t="shared" si="3"/>
        <v>0</v>
      </c>
      <c r="E43" s="50">
        <f t="shared" si="3"/>
        <v>13573</v>
      </c>
      <c r="F43" s="9"/>
    </row>
    <row r="44" spans="1:6" s="142" customFormat="1">
      <c r="A44" s="19" t="s">
        <v>106</v>
      </c>
      <c r="B44" s="76"/>
      <c r="C44" s="138"/>
      <c r="D44" s="138"/>
      <c r="E44" s="138"/>
      <c r="F44" s="140"/>
    </row>
    <row r="45" spans="1:6" s="142" customFormat="1">
      <c r="A45" s="19" t="s">
        <v>107</v>
      </c>
      <c r="B45" s="76"/>
      <c r="C45" s="138"/>
      <c r="D45" s="138"/>
      <c r="E45" s="138"/>
      <c r="F45" s="140"/>
    </row>
    <row r="46" spans="1:6" s="142" customFormat="1">
      <c r="A46" s="19" t="s">
        <v>108</v>
      </c>
      <c r="B46" s="76"/>
      <c r="C46" s="138"/>
      <c r="D46" s="138"/>
      <c r="E46" s="138"/>
      <c r="F46" s="140"/>
    </row>
    <row r="47" spans="1:6" s="142" customFormat="1">
      <c r="A47" s="19" t="s">
        <v>109</v>
      </c>
      <c r="B47" s="76"/>
      <c r="C47" s="138"/>
      <c r="D47" s="138"/>
      <c r="E47" s="138"/>
      <c r="F47" s="140"/>
    </row>
    <row r="48" spans="1:6" s="142" customFormat="1">
      <c r="A48" s="19" t="s">
        <v>110</v>
      </c>
      <c r="B48" s="76"/>
      <c r="C48" s="138"/>
      <c r="D48" s="138"/>
      <c r="E48" s="138"/>
      <c r="F48" s="140"/>
    </row>
    <row r="49" spans="1:6" s="142" customFormat="1">
      <c r="A49" s="19" t="s">
        <v>111</v>
      </c>
      <c r="B49" s="76"/>
      <c r="C49" s="138"/>
      <c r="D49" s="138"/>
      <c r="E49" s="138"/>
      <c r="F49" s="140"/>
    </row>
    <row r="50" spans="1:6" s="142" customFormat="1">
      <c r="A50" s="2" t="s">
        <v>112</v>
      </c>
      <c r="B50" s="54">
        <v>100</v>
      </c>
      <c r="C50" s="53"/>
      <c r="D50" s="79"/>
      <c r="E50" s="114">
        <f>SUM(B50:D50)</f>
        <v>100</v>
      </c>
      <c r="F50" s="140"/>
    </row>
    <row r="51" spans="1:6" s="142" customFormat="1">
      <c r="A51" s="19" t="s">
        <v>113</v>
      </c>
      <c r="B51" s="76"/>
      <c r="C51" s="138"/>
      <c r="D51" s="138"/>
      <c r="E51" s="138"/>
      <c r="F51" s="140"/>
    </row>
    <row r="52" spans="1:6" s="13" customFormat="1">
      <c r="A52" s="18" t="s">
        <v>114</v>
      </c>
      <c r="B52" s="50">
        <f>SUM(B50:B51)</f>
        <v>100</v>
      </c>
      <c r="C52" s="50">
        <f t="shared" ref="C52:E52" si="4">SUM(C50:C51)</f>
        <v>0</v>
      </c>
      <c r="D52" s="50">
        <f t="shared" si="4"/>
        <v>0</v>
      </c>
      <c r="E52" s="50">
        <f t="shared" si="4"/>
        <v>100</v>
      </c>
      <c r="F52" s="9"/>
    </row>
    <row r="53" spans="1:6">
      <c r="A53" s="18" t="s">
        <v>92</v>
      </c>
      <c r="B53" s="50">
        <f t="shared" ref="B53:D53" si="5">SUM(B15,B18,B28,B30,B40,B43,B52)</f>
        <v>221451</v>
      </c>
      <c r="C53" s="50">
        <f t="shared" si="5"/>
        <v>5406</v>
      </c>
      <c r="D53" s="50">
        <f t="shared" si="5"/>
        <v>0</v>
      </c>
      <c r="E53" s="50">
        <f>SUM(E15,E18,E28,E30,E40,E43,E52)</f>
        <v>226857</v>
      </c>
    </row>
    <row r="54" spans="1:6">
      <c r="A54" s="19" t="s">
        <v>49</v>
      </c>
      <c r="B54" s="49">
        <v>59063</v>
      </c>
      <c r="C54" s="45">
        <v>1191</v>
      </c>
      <c r="D54" s="79"/>
      <c r="E54" s="135">
        <f>SUM(B54:D54)</f>
        <v>60254</v>
      </c>
    </row>
    <row r="55" spans="1:6">
      <c r="A55" s="19" t="s">
        <v>93</v>
      </c>
      <c r="B55" s="49"/>
      <c r="C55" s="45"/>
      <c r="D55" s="79"/>
      <c r="E55" s="135">
        <f t="shared" ref="E55:E61" si="6">SUM(B55:D55)</f>
        <v>0</v>
      </c>
    </row>
    <row r="56" spans="1:6" s="13" customFormat="1">
      <c r="A56" s="19" t="s">
        <v>94</v>
      </c>
      <c r="B56" s="49">
        <v>100</v>
      </c>
      <c r="C56" s="44"/>
      <c r="D56" s="82"/>
      <c r="E56" s="135">
        <f t="shared" si="6"/>
        <v>100</v>
      </c>
      <c r="F56" s="9"/>
    </row>
    <row r="57" spans="1:6" s="13" customFormat="1">
      <c r="A57" s="19" t="s">
        <v>17</v>
      </c>
      <c r="B57" s="49">
        <v>700</v>
      </c>
      <c r="C57" s="44"/>
      <c r="D57" s="82"/>
      <c r="E57" s="135">
        <f t="shared" si="6"/>
        <v>700</v>
      </c>
      <c r="F57" s="9"/>
    </row>
    <row r="58" spans="1:6" s="13" customFormat="1">
      <c r="A58" s="19" t="s">
        <v>95</v>
      </c>
      <c r="B58" s="49"/>
      <c r="C58" s="44"/>
      <c r="D58" s="82"/>
      <c r="E58" s="135">
        <f t="shared" si="6"/>
        <v>0</v>
      </c>
      <c r="F58" s="9"/>
    </row>
    <row r="59" spans="1:6" s="13" customFormat="1">
      <c r="A59" s="19" t="s">
        <v>30</v>
      </c>
      <c r="B59" s="49"/>
      <c r="C59" s="44"/>
      <c r="D59" s="82"/>
      <c r="E59" s="135">
        <f t="shared" si="6"/>
        <v>0</v>
      </c>
      <c r="F59" s="9"/>
    </row>
    <row r="60" spans="1:6">
      <c r="A60" s="3" t="s">
        <v>115</v>
      </c>
      <c r="B60" s="55">
        <v>50</v>
      </c>
      <c r="C60" s="53">
        <v>30</v>
      </c>
      <c r="D60" s="79"/>
      <c r="E60" s="135">
        <f t="shared" si="6"/>
        <v>80</v>
      </c>
    </row>
    <row r="61" spans="1:6">
      <c r="A61" s="19" t="s">
        <v>96</v>
      </c>
      <c r="B61" s="49"/>
      <c r="C61" s="45"/>
      <c r="D61" s="79"/>
      <c r="E61" s="135">
        <f t="shared" si="6"/>
        <v>0</v>
      </c>
    </row>
    <row r="62" spans="1:6" s="13" customFormat="1" ht="16.5" thickBot="1">
      <c r="A62" s="18" t="s">
        <v>98</v>
      </c>
      <c r="B62" s="50">
        <f>SUM(B54:B61)</f>
        <v>59913</v>
      </c>
      <c r="C62" s="50">
        <f t="shared" ref="C62:E62" si="7">SUM(C54:C61)</f>
        <v>1221</v>
      </c>
      <c r="D62" s="50">
        <f t="shared" si="7"/>
        <v>0</v>
      </c>
      <c r="E62" s="50">
        <f t="shared" si="7"/>
        <v>61134</v>
      </c>
      <c r="F62" s="9"/>
    </row>
    <row r="63" spans="1:6" s="13" customFormat="1" ht="16.5" thickBot="1">
      <c r="A63" s="42" t="s">
        <v>97</v>
      </c>
      <c r="B63" s="51">
        <f>SUM(B62,B53)</f>
        <v>281364</v>
      </c>
      <c r="C63" s="51">
        <f t="shared" ref="C63:E63" si="8">SUM(C62,C53)</f>
        <v>6627</v>
      </c>
      <c r="D63" s="51">
        <f t="shared" si="8"/>
        <v>0</v>
      </c>
      <c r="E63" s="51">
        <f t="shared" si="8"/>
        <v>287991</v>
      </c>
      <c r="F63" s="9"/>
    </row>
    <row r="64" spans="1:6" s="13" customFormat="1">
      <c r="A64" s="176"/>
      <c r="B64" s="176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670</v>
      </c>
      <c r="C67" s="53"/>
      <c r="D67" s="79"/>
      <c r="E67" s="114">
        <f>SUM(B67:D67)</f>
        <v>670</v>
      </c>
    </row>
    <row r="68" spans="1:6">
      <c r="A68" s="1" t="s">
        <v>116</v>
      </c>
      <c r="B68" s="52"/>
      <c r="C68" s="53"/>
      <c r="D68" s="79"/>
      <c r="E68" s="114">
        <f t="shared" ref="E68:E79" si="9">SUM(B68:D68)</f>
        <v>0</v>
      </c>
    </row>
    <row r="69" spans="1:6">
      <c r="A69" s="1" t="s">
        <v>19</v>
      </c>
      <c r="B69" s="52"/>
      <c r="C69" s="53"/>
      <c r="D69" s="79"/>
      <c r="E69" s="114">
        <f t="shared" si="9"/>
        <v>0</v>
      </c>
    </row>
    <row r="70" spans="1:6">
      <c r="A70" s="1" t="s">
        <v>20</v>
      </c>
      <c r="B70" s="52"/>
      <c r="C70" s="53"/>
      <c r="D70" s="79"/>
      <c r="E70" s="114">
        <f t="shared" si="9"/>
        <v>0</v>
      </c>
    </row>
    <row r="71" spans="1:6">
      <c r="A71" s="1" t="s">
        <v>21</v>
      </c>
      <c r="B71" s="52"/>
      <c r="C71" s="53"/>
      <c r="D71" s="79"/>
      <c r="E71" s="114">
        <f t="shared" si="9"/>
        <v>0</v>
      </c>
    </row>
    <row r="72" spans="1:6">
      <c r="A72" s="1" t="s">
        <v>117</v>
      </c>
      <c r="B72" s="52">
        <v>510</v>
      </c>
      <c r="C72" s="53">
        <v>100</v>
      </c>
      <c r="D72" s="79"/>
      <c r="E72" s="114">
        <f t="shared" si="9"/>
        <v>610</v>
      </c>
    </row>
    <row r="73" spans="1:6">
      <c r="A73" s="146" t="s">
        <v>22</v>
      </c>
      <c r="B73" s="147">
        <f>SUM(B67:B72)</f>
        <v>1180</v>
      </c>
      <c r="C73" s="147">
        <f t="shared" ref="C73:D73" si="10">SUM(C67:C72)</f>
        <v>100</v>
      </c>
      <c r="D73" s="147">
        <f t="shared" si="10"/>
        <v>0</v>
      </c>
      <c r="E73" s="95">
        <f t="shared" si="9"/>
        <v>1280</v>
      </c>
    </row>
    <row r="74" spans="1:6">
      <c r="A74" s="1" t="s">
        <v>118</v>
      </c>
      <c r="B74" s="52"/>
      <c r="C74" s="53"/>
      <c r="D74" s="79"/>
      <c r="E74" s="114">
        <f t="shared" si="9"/>
        <v>0</v>
      </c>
    </row>
    <row r="75" spans="1:6">
      <c r="A75" s="1" t="s">
        <v>119</v>
      </c>
      <c r="B75" s="52">
        <v>240</v>
      </c>
      <c r="C75" s="53"/>
      <c r="D75" s="79"/>
      <c r="E75" s="114">
        <f t="shared" si="9"/>
        <v>240</v>
      </c>
    </row>
    <row r="76" spans="1:6">
      <c r="A76" s="1" t="s">
        <v>120</v>
      </c>
      <c r="B76" s="52"/>
      <c r="C76" s="53"/>
      <c r="D76" s="79"/>
      <c r="E76" s="114">
        <f t="shared" si="9"/>
        <v>0</v>
      </c>
    </row>
    <row r="77" spans="1:6">
      <c r="A77" s="1" t="s">
        <v>121</v>
      </c>
      <c r="B77" s="52">
        <v>233</v>
      </c>
      <c r="C77" s="53"/>
      <c r="D77" s="79"/>
      <c r="E77" s="114">
        <f t="shared" si="9"/>
        <v>233</v>
      </c>
    </row>
    <row r="78" spans="1:6">
      <c r="A78" s="1" t="s">
        <v>122</v>
      </c>
      <c r="B78" s="52">
        <v>5191</v>
      </c>
      <c r="C78" s="53">
        <v>250</v>
      </c>
      <c r="D78" s="79"/>
      <c r="E78" s="114">
        <f t="shared" si="9"/>
        <v>5441</v>
      </c>
    </row>
    <row r="79" spans="1:6">
      <c r="A79" s="2" t="s">
        <v>123</v>
      </c>
      <c r="B79" s="76">
        <v>3400</v>
      </c>
      <c r="C79" s="148"/>
      <c r="D79" s="79"/>
      <c r="E79" s="114">
        <f t="shared" si="9"/>
        <v>3400</v>
      </c>
    </row>
    <row r="80" spans="1:6">
      <c r="A80" s="4" t="s">
        <v>124</v>
      </c>
      <c r="B80" s="50">
        <f>SUM(B74:B79)</f>
        <v>9064</v>
      </c>
      <c r="C80" s="50">
        <f t="shared" ref="C80:D80" si="11">SUM(C74:C79)</f>
        <v>250</v>
      </c>
      <c r="D80" s="50">
        <f t="shared" si="11"/>
        <v>0</v>
      </c>
      <c r="E80" s="149">
        <f>SUM(E74:E79)</f>
        <v>9314</v>
      </c>
    </row>
    <row r="81" spans="1:6">
      <c r="A81" s="4" t="s">
        <v>126</v>
      </c>
      <c r="B81" s="50"/>
      <c r="C81" s="50"/>
      <c r="D81" s="50"/>
      <c r="E81" s="149"/>
    </row>
    <row r="82" spans="1:6">
      <c r="A82" s="3" t="s">
        <v>125</v>
      </c>
      <c r="B82" s="76">
        <v>520</v>
      </c>
      <c r="C82" s="45"/>
      <c r="D82" s="45"/>
      <c r="E82" s="150">
        <f t="shared" ref="E82:E83" si="12">SUM(B82:D82)</f>
        <v>520</v>
      </c>
    </row>
    <row r="83" spans="1:6">
      <c r="A83" s="3" t="s">
        <v>23</v>
      </c>
      <c r="B83" s="76">
        <v>650</v>
      </c>
      <c r="C83" s="148">
        <v>70</v>
      </c>
      <c r="D83" s="79"/>
      <c r="E83" s="114">
        <f t="shared" si="12"/>
        <v>720</v>
      </c>
    </row>
    <row r="84" spans="1:6">
      <c r="A84" s="5" t="s">
        <v>127</v>
      </c>
      <c r="B84" s="57">
        <f>SUM(B82:B83)</f>
        <v>1170</v>
      </c>
      <c r="C84" s="57">
        <f>SUM(C82:C83)</f>
        <v>70</v>
      </c>
      <c r="D84" s="57">
        <f>SUM(D82:D83)</f>
        <v>0</v>
      </c>
      <c r="E84" s="57">
        <f>SUM(E82:E83)</f>
        <v>1240</v>
      </c>
    </row>
    <row r="85" spans="1:6">
      <c r="A85" s="3" t="s">
        <v>25</v>
      </c>
      <c r="B85" s="55">
        <v>3210</v>
      </c>
      <c r="C85" s="53"/>
      <c r="D85" s="79"/>
      <c r="E85" s="114">
        <f t="shared" ref="E85:E93" si="13">SUM(B85:D85)</f>
        <v>3210</v>
      </c>
    </row>
    <row r="86" spans="1:6">
      <c r="A86" s="2" t="s">
        <v>26</v>
      </c>
      <c r="B86" s="54">
        <v>14043</v>
      </c>
      <c r="C86" s="53"/>
      <c r="D86" s="79"/>
      <c r="E86" s="114">
        <f t="shared" si="13"/>
        <v>14043</v>
      </c>
    </row>
    <row r="87" spans="1:6">
      <c r="A87" s="3" t="s">
        <v>27</v>
      </c>
      <c r="B87" s="76">
        <v>170</v>
      </c>
      <c r="C87" s="45"/>
      <c r="D87" s="45"/>
      <c r="E87" s="45">
        <f t="shared" si="13"/>
        <v>170</v>
      </c>
    </row>
    <row r="88" spans="1:6" s="144" customFormat="1">
      <c r="A88" s="4" t="s">
        <v>128</v>
      </c>
      <c r="B88" s="50">
        <f>SUM(B85:B87)</f>
        <v>17423</v>
      </c>
      <c r="C88" s="50">
        <f t="shared" ref="C88:E88" si="14">SUM(C85:C87)</f>
        <v>0</v>
      </c>
      <c r="D88" s="50">
        <f t="shared" si="14"/>
        <v>0</v>
      </c>
      <c r="E88" s="50">
        <f t="shared" si="14"/>
        <v>17423</v>
      </c>
      <c r="F88" s="9"/>
    </row>
    <row r="89" spans="1:6" s="144" customFormat="1">
      <c r="A89" s="4" t="s">
        <v>24</v>
      </c>
      <c r="B89" s="50">
        <v>43615</v>
      </c>
      <c r="C89" s="47"/>
      <c r="D89" s="47"/>
      <c r="E89" s="47">
        <f>SUM(B89:D89)</f>
        <v>43615</v>
      </c>
      <c r="F89" s="9"/>
    </row>
    <row r="90" spans="1:6" s="144" customFormat="1">
      <c r="A90" s="4" t="s">
        <v>129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3869</v>
      </c>
      <c r="C91" s="47"/>
      <c r="D91" s="47"/>
      <c r="E91" s="47">
        <f t="shared" si="13"/>
        <v>3869</v>
      </c>
      <c r="F91" s="9"/>
    </row>
    <row r="92" spans="1:6">
      <c r="A92" s="2" t="s">
        <v>130</v>
      </c>
      <c r="B92" s="76">
        <v>6220</v>
      </c>
      <c r="C92" s="45"/>
      <c r="D92" s="45"/>
      <c r="E92" s="45">
        <f t="shared" si="13"/>
        <v>6220</v>
      </c>
    </row>
    <row r="93" spans="1:6">
      <c r="A93" s="3" t="s">
        <v>131</v>
      </c>
      <c r="B93" s="76">
        <v>670</v>
      </c>
      <c r="C93" s="45"/>
      <c r="D93" s="45"/>
      <c r="E93" s="45">
        <f t="shared" si="13"/>
        <v>670</v>
      </c>
    </row>
    <row r="94" spans="1:6">
      <c r="A94" s="4" t="s">
        <v>132</v>
      </c>
      <c r="B94" s="50">
        <f>SUM(B92:B93)</f>
        <v>6890</v>
      </c>
      <c r="C94" s="76">
        <f t="shared" ref="C94:E94" si="15">SUM(C92:C93)</f>
        <v>0</v>
      </c>
      <c r="D94" s="76">
        <f t="shared" si="15"/>
        <v>0</v>
      </c>
      <c r="E94" s="50">
        <f t="shared" si="15"/>
        <v>6890</v>
      </c>
    </row>
    <row r="95" spans="1:6">
      <c r="A95" s="3" t="s">
        <v>29</v>
      </c>
      <c r="B95" s="76">
        <v>23545</v>
      </c>
      <c r="C95" s="50"/>
      <c r="D95" s="50"/>
      <c r="E95" s="50">
        <f>SUM(B95:D95)</f>
        <v>23545</v>
      </c>
    </row>
    <row r="96" spans="1:6">
      <c r="A96" s="3" t="s">
        <v>133</v>
      </c>
      <c r="B96" s="76">
        <v>1000</v>
      </c>
      <c r="C96" s="50"/>
      <c r="D96" s="50"/>
      <c r="E96" s="76">
        <f>SUM(B96:D96)</f>
        <v>1000</v>
      </c>
    </row>
    <row r="97" spans="1:5">
      <c r="A97" s="3" t="s">
        <v>53</v>
      </c>
      <c r="B97" s="76">
        <v>3836</v>
      </c>
      <c r="C97" s="45"/>
      <c r="D97" s="45"/>
      <c r="E97" s="76">
        <f>SUM(B97:D97)</f>
        <v>3836</v>
      </c>
    </row>
    <row r="98" spans="1:5">
      <c r="A98" s="4" t="s">
        <v>134</v>
      </c>
      <c r="B98" s="50">
        <f>SUM(B95:B97)</f>
        <v>28381</v>
      </c>
      <c r="C98" s="45"/>
      <c r="D98" s="45"/>
      <c r="E98" s="47">
        <f>SUM(E95:E97)</f>
        <v>28381</v>
      </c>
    </row>
    <row r="99" spans="1:5">
      <c r="A99" s="3" t="s">
        <v>135</v>
      </c>
      <c r="B99" s="50"/>
      <c r="C99" s="45"/>
      <c r="D99" s="45"/>
      <c r="E99" s="45"/>
    </row>
    <row r="100" spans="1:5">
      <c r="A100" s="3" t="s">
        <v>136</v>
      </c>
      <c r="B100" s="76">
        <v>3161</v>
      </c>
      <c r="C100" s="45"/>
      <c r="D100" s="45"/>
      <c r="E100" s="45">
        <f>SUM(B100:D100)</f>
        <v>3161</v>
      </c>
    </row>
    <row r="101" spans="1:5">
      <c r="A101" s="3" t="s">
        <v>137</v>
      </c>
      <c r="B101" s="50"/>
      <c r="C101" s="45"/>
      <c r="D101" s="45"/>
      <c r="E101" s="45"/>
    </row>
    <row r="102" spans="1:5">
      <c r="A102" s="3" t="s">
        <v>149</v>
      </c>
      <c r="B102" s="76">
        <v>8708</v>
      </c>
      <c r="C102" s="45">
        <v>17108</v>
      </c>
      <c r="D102" s="45"/>
      <c r="E102" s="45">
        <f>SUM(B102:D102)</f>
        <v>25816</v>
      </c>
    </row>
    <row r="103" spans="1:5">
      <c r="A103" s="4" t="s">
        <v>138</v>
      </c>
      <c r="B103" s="50">
        <f>SUM(B99:B102)</f>
        <v>11869</v>
      </c>
      <c r="C103" s="50">
        <f t="shared" ref="C103:E103" si="16">SUM(C99:C102)</f>
        <v>17108</v>
      </c>
      <c r="D103" s="50">
        <f t="shared" si="16"/>
        <v>0</v>
      </c>
      <c r="E103" s="50">
        <f t="shared" si="16"/>
        <v>28977</v>
      </c>
    </row>
    <row r="104" spans="1:5">
      <c r="A104" s="4" t="s">
        <v>139</v>
      </c>
      <c r="B104" s="56">
        <v>170</v>
      </c>
      <c r="C104" s="75">
        <v>1400</v>
      </c>
      <c r="D104" s="80"/>
      <c r="E104" s="95">
        <f>SUM(B104:D104)</f>
        <v>1570</v>
      </c>
    </row>
    <row r="105" spans="1:5">
      <c r="A105" s="4" t="s">
        <v>140</v>
      </c>
      <c r="B105" s="76"/>
      <c r="C105" s="45"/>
      <c r="D105" s="45"/>
      <c r="E105" s="45"/>
    </row>
    <row r="106" spans="1:5">
      <c r="A106" s="3" t="s">
        <v>141</v>
      </c>
      <c r="B106" s="76">
        <v>24887</v>
      </c>
      <c r="C106" s="45">
        <v>4510</v>
      </c>
      <c r="D106" s="45"/>
      <c r="E106" s="45">
        <f>SUM(B106:D106)</f>
        <v>29397</v>
      </c>
    </row>
    <row r="107" spans="1:5">
      <c r="A107" s="2" t="s">
        <v>142</v>
      </c>
      <c r="B107" s="54">
        <v>450</v>
      </c>
      <c r="C107" s="53"/>
      <c r="D107" s="79"/>
      <c r="E107" s="45">
        <f t="shared" ref="E107:E114" si="17">SUM(B107:D107)</f>
        <v>450</v>
      </c>
    </row>
    <row r="108" spans="1:5">
      <c r="A108" s="151" t="s">
        <v>143</v>
      </c>
      <c r="B108" s="152">
        <v>1700</v>
      </c>
      <c r="C108" s="152"/>
      <c r="D108" s="152">
        <f t="shared" ref="D108" si="18">SUM(D106:D107)</f>
        <v>0</v>
      </c>
      <c r="E108" s="45">
        <f t="shared" si="17"/>
        <v>1700</v>
      </c>
    </row>
    <row r="109" spans="1:5">
      <c r="A109" s="151" t="s">
        <v>144</v>
      </c>
      <c r="B109" s="76"/>
      <c r="C109" s="76"/>
      <c r="D109" s="76"/>
      <c r="E109" s="45">
        <f t="shared" si="17"/>
        <v>0</v>
      </c>
    </row>
    <row r="110" spans="1:5">
      <c r="A110" s="3" t="s">
        <v>145</v>
      </c>
      <c r="B110" s="55"/>
      <c r="C110" s="53"/>
      <c r="D110" s="79"/>
      <c r="E110" s="45">
        <f t="shared" si="17"/>
        <v>0</v>
      </c>
    </row>
    <row r="111" spans="1:5">
      <c r="A111" s="3" t="s">
        <v>31</v>
      </c>
      <c r="B111" s="76">
        <v>2170</v>
      </c>
      <c r="C111" s="45"/>
      <c r="D111" s="45"/>
      <c r="E111" s="45">
        <f t="shared" si="17"/>
        <v>2170</v>
      </c>
    </row>
    <row r="112" spans="1:5">
      <c r="A112" s="3" t="s">
        <v>150</v>
      </c>
      <c r="B112" s="76"/>
      <c r="C112" s="45"/>
      <c r="D112" s="45"/>
      <c r="E112" s="45">
        <f t="shared" si="17"/>
        <v>0</v>
      </c>
    </row>
    <row r="113" spans="1:7">
      <c r="A113" s="3" t="s">
        <v>146</v>
      </c>
      <c r="B113" s="76"/>
      <c r="C113" s="45"/>
      <c r="D113" s="45"/>
      <c r="E113" s="45">
        <f t="shared" si="17"/>
        <v>0</v>
      </c>
    </row>
    <row r="114" spans="1:7">
      <c r="A114" s="3" t="s">
        <v>147</v>
      </c>
      <c r="B114" s="76">
        <v>165</v>
      </c>
      <c r="C114" s="45">
        <v>50</v>
      </c>
      <c r="D114" s="45"/>
      <c r="E114" s="45">
        <f t="shared" si="17"/>
        <v>215</v>
      </c>
    </row>
    <row r="115" spans="1:7" ht="16.5" thickBot="1">
      <c r="A115" s="4" t="s">
        <v>148</v>
      </c>
      <c r="B115" s="50">
        <f>SUM(B106:B114)</f>
        <v>29372</v>
      </c>
      <c r="C115" s="50">
        <f t="shared" ref="C115:D115" si="19">SUM(C106:C114)</f>
        <v>4560</v>
      </c>
      <c r="D115" s="50">
        <f t="shared" si="19"/>
        <v>0</v>
      </c>
      <c r="E115" s="50">
        <f>SUM(E106:E114)</f>
        <v>33932</v>
      </c>
    </row>
    <row r="116" spans="1:7" ht="16.5" thickBot="1">
      <c r="A116" s="42" t="s">
        <v>54</v>
      </c>
      <c r="B116" s="51">
        <f>SUM(B73,B80,B84,B88,B89,B91,B94,B98,B103,B104,B105,B115)</f>
        <v>153003</v>
      </c>
      <c r="C116" s="51">
        <f t="shared" ref="C116:E116" si="20">SUM(C73,C80,C84,C88,C89,C91,C94,C98,C103,C104,C105,C115)</f>
        <v>23488</v>
      </c>
      <c r="D116" s="51">
        <f t="shared" si="20"/>
        <v>0</v>
      </c>
      <c r="E116" s="51">
        <f t="shared" si="20"/>
        <v>176491</v>
      </c>
      <c r="G116" s="8"/>
    </row>
    <row r="117" spans="1:7">
      <c r="E117" s="21"/>
      <c r="G117" s="8"/>
    </row>
    <row r="118" spans="1:7" ht="16.5" thickBot="1">
      <c r="A118" s="12"/>
      <c r="B118" s="34" t="s">
        <v>1</v>
      </c>
      <c r="E118" s="21"/>
      <c r="G118" s="8"/>
    </row>
    <row r="119" spans="1:7" ht="16.5" thickBot="1">
      <c r="A119" s="153" t="s">
        <v>0</v>
      </c>
      <c r="B119" s="154" t="s">
        <v>52</v>
      </c>
      <c r="C119" s="155" t="s">
        <v>75</v>
      </c>
      <c r="D119" s="156" t="s">
        <v>51</v>
      </c>
      <c r="E119" s="157" t="s">
        <v>50</v>
      </c>
      <c r="G119" s="8"/>
    </row>
    <row r="120" spans="1:7">
      <c r="A120" s="158" t="s">
        <v>33</v>
      </c>
      <c r="B120" s="159">
        <v>18689</v>
      </c>
      <c r="C120" s="160"/>
      <c r="D120" s="160"/>
      <c r="E120" s="161">
        <f t="shared" ref="E120:E131" si="21">SUM(B120:D120)</f>
        <v>18689</v>
      </c>
      <c r="G120" s="8"/>
    </row>
    <row r="121" spans="1:7" s="141" customFormat="1">
      <c r="A121" s="162" t="s">
        <v>151</v>
      </c>
      <c r="B121" s="76"/>
      <c r="C121" s="143"/>
      <c r="D121" s="143"/>
      <c r="E121" s="143"/>
      <c r="F121" s="140"/>
      <c r="G121" s="164"/>
    </row>
    <row r="122" spans="1:7" s="141" customFormat="1">
      <c r="A122" s="162" t="s">
        <v>152</v>
      </c>
      <c r="B122" s="76">
        <v>27288</v>
      </c>
      <c r="C122" s="143"/>
      <c r="D122" s="143"/>
      <c r="E122" s="143">
        <f>SUM(B122:D122)</f>
        <v>27288</v>
      </c>
      <c r="F122" s="140"/>
      <c r="G122" s="164"/>
    </row>
    <row r="123" spans="1:7" s="141" customFormat="1">
      <c r="A123" s="162" t="s">
        <v>153</v>
      </c>
      <c r="B123" s="76">
        <v>8970</v>
      </c>
      <c r="C123" s="143"/>
      <c r="D123" s="143"/>
      <c r="E123" s="143">
        <v>8970</v>
      </c>
      <c r="F123" s="140"/>
      <c r="G123" s="164"/>
    </row>
    <row r="124" spans="1:7">
      <c r="A124" s="163" t="s">
        <v>154</v>
      </c>
      <c r="B124" s="50">
        <f>SUM(B122:B123)</f>
        <v>36258</v>
      </c>
      <c r="C124" s="45"/>
      <c r="D124" s="45"/>
      <c r="E124" s="47">
        <f>SUM(E121:E123)</f>
        <v>36258</v>
      </c>
      <c r="G124" s="8"/>
    </row>
    <row r="125" spans="1:7">
      <c r="A125" s="162" t="s">
        <v>34</v>
      </c>
      <c r="B125" s="49"/>
      <c r="C125" s="45">
        <v>500</v>
      </c>
      <c r="D125" s="45"/>
      <c r="E125" s="143">
        <f t="shared" si="21"/>
        <v>500</v>
      </c>
    </row>
    <row r="126" spans="1:7">
      <c r="A126" s="162" t="s">
        <v>78</v>
      </c>
      <c r="B126" s="49"/>
      <c r="C126" s="45">
        <v>1690</v>
      </c>
      <c r="D126" s="45"/>
      <c r="E126" s="143">
        <f t="shared" si="21"/>
        <v>1690</v>
      </c>
    </row>
    <row r="127" spans="1:7">
      <c r="A127" s="162" t="s">
        <v>77</v>
      </c>
      <c r="B127" s="49">
        <v>93624</v>
      </c>
      <c r="C127" s="45"/>
      <c r="D127" s="45"/>
      <c r="E127" s="143">
        <f t="shared" si="21"/>
        <v>93624</v>
      </c>
    </row>
    <row r="128" spans="1:7">
      <c r="A128" s="171" t="s">
        <v>166</v>
      </c>
      <c r="B128" s="172">
        <v>9021</v>
      </c>
      <c r="C128" s="148"/>
      <c r="D128" s="79"/>
      <c r="E128" s="143">
        <f t="shared" si="21"/>
        <v>9021</v>
      </c>
    </row>
    <row r="129" spans="1:6">
      <c r="A129" s="6" t="s">
        <v>35</v>
      </c>
      <c r="B129" s="63">
        <f>SUM(B125:B128)</f>
        <v>102645</v>
      </c>
      <c r="C129" s="63">
        <f t="shared" ref="C129:E129" si="22">SUM(C125:C128)</f>
        <v>2190</v>
      </c>
      <c r="D129" s="63">
        <f t="shared" si="22"/>
        <v>0</v>
      </c>
      <c r="E129" s="63">
        <f t="shared" si="22"/>
        <v>104835</v>
      </c>
    </row>
    <row r="130" spans="1:6">
      <c r="A130" s="6" t="s">
        <v>36</v>
      </c>
      <c r="B130" s="64"/>
      <c r="C130" s="75">
        <v>6000</v>
      </c>
      <c r="D130" s="79"/>
      <c r="E130" s="95">
        <f t="shared" si="21"/>
        <v>6000</v>
      </c>
    </row>
    <row r="131" spans="1:6" s="8" customFormat="1" ht="16.5" thickBot="1">
      <c r="A131" s="87" t="s">
        <v>55</v>
      </c>
      <c r="B131" s="88">
        <v>3707</v>
      </c>
      <c r="C131" s="58"/>
      <c r="D131" s="83"/>
      <c r="E131" s="95">
        <f t="shared" si="21"/>
        <v>3707</v>
      </c>
      <c r="F131" s="9"/>
    </row>
    <row r="132" spans="1:6" ht="16.5" thickBot="1">
      <c r="A132" s="117" t="s">
        <v>56</v>
      </c>
      <c r="B132" s="126">
        <f>SUM(B124,B129,B130,B131)</f>
        <v>142610</v>
      </c>
      <c r="C132" s="126">
        <f t="shared" ref="C132:E132" si="23">SUM(C124,C129,C130,C131)</f>
        <v>8190</v>
      </c>
      <c r="D132" s="126">
        <f t="shared" si="23"/>
        <v>0</v>
      </c>
      <c r="E132" s="126">
        <f t="shared" si="23"/>
        <v>150800</v>
      </c>
    </row>
    <row r="133" spans="1:6" ht="16.5" thickBot="1">
      <c r="A133" s="115" t="s">
        <v>71</v>
      </c>
      <c r="B133" s="116">
        <f>SUM(B132,B120,B116,B63)</f>
        <v>595666</v>
      </c>
      <c r="C133" s="116">
        <f t="shared" ref="C133:E133" si="24">SUM(C132,C120,C116,C63)</f>
        <v>38305</v>
      </c>
      <c r="D133" s="116">
        <f t="shared" si="24"/>
        <v>0</v>
      </c>
      <c r="E133" s="116">
        <f t="shared" si="24"/>
        <v>633971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>
        <v>98686</v>
      </c>
      <c r="C136" s="53">
        <v>19996</v>
      </c>
      <c r="D136" s="79"/>
      <c r="E136" s="114">
        <f>SUM(B136:D136)</f>
        <v>118682</v>
      </c>
    </row>
    <row r="137" spans="1:6">
      <c r="A137" s="7" t="s">
        <v>39</v>
      </c>
      <c r="B137" s="62">
        <v>26644</v>
      </c>
      <c r="C137" s="53">
        <v>5410</v>
      </c>
      <c r="D137" s="79"/>
      <c r="E137" s="114">
        <f>SUM(B137:D137)</f>
        <v>32054</v>
      </c>
    </row>
    <row r="138" spans="1:6">
      <c r="A138" s="6" t="s">
        <v>40</v>
      </c>
      <c r="B138" s="63">
        <f>SUM(B136:B137)</f>
        <v>125330</v>
      </c>
      <c r="C138" s="63">
        <f>SUM(C136:C137)</f>
        <v>25406</v>
      </c>
      <c r="D138" s="80"/>
      <c r="E138" s="95">
        <f>SUM(B138:D138)</f>
        <v>150736</v>
      </c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>
        <f>SUM(B138:B141)</f>
        <v>125330</v>
      </c>
      <c r="C142" s="122">
        <f t="shared" ref="C142:E142" si="25">SUM(C138:C141)</f>
        <v>25406</v>
      </c>
      <c r="D142" s="122">
        <f t="shared" si="25"/>
        <v>0</v>
      </c>
      <c r="E142" s="122">
        <f t="shared" si="25"/>
        <v>150736</v>
      </c>
    </row>
    <row r="143" spans="1:6" s="8" customFormat="1" ht="16.5" thickTop="1">
      <c r="A143" s="23" t="s">
        <v>41</v>
      </c>
      <c r="B143" s="62">
        <v>27942</v>
      </c>
      <c r="C143" s="60"/>
      <c r="D143" s="85"/>
      <c r="E143" s="121">
        <f>SUM(B143:D143)</f>
        <v>27942</v>
      </c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>
        <f>SUM(B143:B145)</f>
        <v>27942</v>
      </c>
      <c r="C146" s="69">
        <f t="shared" ref="C146:E146" si="26">SUM(C143:C145)</f>
        <v>0</v>
      </c>
      <c r="D146" s="69">
        <f t="shared" si="26"/>
        <v>0</v>
      </c>
      <c r="E146" s="69">
        <f t="shared" si="26"/>
        <v>27942</v>
      </c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 t="shared" ref="B148:D148" si="27">SUM(B133,B142,B146)</f>
        <v>748938</v>
      </c>
      <c r="C148" s="97">
        <f t="shared" si="27"/>
        <v>63711</v>
      </c>
      <c r="D148" s="97">
        <f t="shared" si="27"/>
        <v>0</v>
      </c>
      <c r="E148" s="97">
        <f>SUM(E133,E142,E146)</f>
        <v>812649</v>
      </c>
    </row>
    <row r="149" spans="1:6" ht="17.25" thickTop="1" thickBot="1"/>
    <row r="150" spans="1:6" ht="16.5" thickBot="1">
      <c r="A150" s="173" t="s">
        <v>43</v>
      </c>
      <c r="B150" s="174"/>
      <c r="C150" s="39"/>
      <c r="D150" s="40"/>
      <c r="E150" s="41"/>
    </row>
    <row r="151" spans="1:6" ht="16.5" thickBot="1">
      <c r="A151" s="28"/>
      <c r="B151" s="130" t="s">
        <v>52</v>
      </c>
      <c r="C151" s="131" t="s">
        <v>75</v>
      </c>
      <c r="D151" s="43" t="s">
        <v>51</v>
      </c>
      <c r="E151" s="131" t="s">
        <v>50</v>
      </c>
    </row>
    <row r="152" spans="1:6" s="144" customFormat="1">
      <c r="A152" s="165" t="s">
        <v>67</v>
      </c>
      <c r="B152" s="166">
        <v>40325</v>
      </c>
      <c r="C152" s="167">
        <v>53875</v>
      </c>
      <c r="D152" s="168"/>
      <c r="E152" s="169">
        <f t="shared" ref="E152:E159" si="28">SUM(B152:D152)</f>
        <v>94200</v>
      </c>
      <c r="F152" s="9"/>
    </row>
    <row r="153" spans="1:6">
      <c r="A153" s="105" t="s">
        <v>156</v>
      </c>
      <c r="B153" s="106"/>
      <c r="C153" s="107">
        <v>1600</v>
      </c>
      <c r="D153" s="85"/>
      <c r="E153" s="121">
        <f>SUM(B153:D153)</f>
        <v>1600</v>
      </c>
    </row>
    <row r="154" spans="1:6">
      <c r="A154" s="105" t="s">
        <v>155</v>
      </c>
      <c r="B154" s="106">
        <v>505</v>
      </c>
      <c r="C154" s="107"/>
      <c r="D154" s="85"/>
      <c r="E154" s="121">
        <f t="shared" ref="E154" si="29">SUM(B154:D154)</f>
        <v>505</v>
      </c>
    </row>
    <row r="155" spans="1:6">
      <c r="A155" s="105" t="s">
        <v>158</v>
      </c>
      <c r="B155" s="106"/>
      <c r="C155" s="107">
        <v>14753</v>
      </c>
      <c r="D155" s="85"/>
      <c r="E155" s="114">
        <f t="shared" si="28"/>
        <v>14753</v>
      </c>
    </row>
    <row r="156" spans="1:6">
      <c r="A156" s="105" t="s">
        <v>159</v>
      </c>
      <c r="B156" s="106">
        <v>400</v>
      </c>
      <c r="C156" s="107"/>
      <c r="D156" s="85"/>
      <c r="E156" s="114">
        <f>SUM(B156:D156)</f>
        <v>400</v>
      </c>
    </row>
    <row r="157" spans="1:6">
      <c r="A157" s="105" t="s">
        <v>157</v>
      </c>
      <c r="B157" s="106">
        <v>1000</v>
      </c>
      <c r="C157" s="107"/>
      <c r="D157" s="85"/>
      <c r="E157" s="114">
        <f t="shared" si="28"/>
        <v>1000</v>
      </c>
    </row>
    <row r="158" spans="1:6">
      <c r="A158" s="105" t="s">
        <v>68</v>
      </c>
      <c r="B158" s="106">
        <v>1000</v>
      </c>
      <c r="C158" s="107"/>
      <c r="D158" s="85"/>
      <c r="E158" s="114">
        <f t="shared" si="28"/>
        <v>1000</v>
      </c>
    </row>
    <row r="159" spans="1:6">
      <c r="A159" s="105" t="s">
        <v>69</v>
      </c>
      <c r="B159" s="106">
        <v>436</v>
      </c>
      <c r="C159" s="107">
        <v>100</v>
      </c>
      <c r="D159" s="85"/>
      <c r="E159" s="114">
        <f t="shared" si="28"/>
        <v>536</v>
      </c>
    </row>
    <row r="160" spans="1:6">
      <c r="A160" s="170" t="s">
        <v>164</v>
      </c>
      <c r="B160" s="109">
        <f>SUM(B153:B159)</f>
        <v>3341</v>
      </c>
      <c r="C160" s="109">
        <f t="shared" ref="C160:E160" si="30">SUM(C153:C159)</f>
        <v>16453</v>
      </c>
      <c r="D160" s="109">
        <f t="shared" si="30"/>
        <v>0</v>
      </c>
      <c r="E160" s="109">
        <f t="shared" si="30"/>
        <v>19794</v>
      </c>
    </row>
    <row r="161" spans="1:6">
      <c r="A161" s="30" t="s">
        <v>160</v>
      </c>
      <c r="B161" s="77">
        <v>524286</v>
      </c>
      <c r="C161" s="45">
        <v>16374</v>
      </c>
      <c r="D161" s="79"/>
      <c r="E161" s="114">
        <f>SUM(B161:D161)</f>
        <v>540660</v>
      </c>
    </row>
    <row r="162" spans="1:6">
      <c r="A162" s="30" t="s">
        <v>161</v>
      </c>
      <c r="B162" s="77">
        <v>270498</v>
      </c>
      <c r="C162" s="45">
        <v>18039</v>
      </c>
      <c r="D162" s="79"/>
      <c r="E162" s="114">
        <f>SUM(B162:D162)</f>
        <v>288537</v>
      </c>
    </row>
    <row r="163" spans="1:6" ht="16.5" thickBot="1">
      <c r="A163" s="31" t="s">
        <v>42</v>
      </c>
      <c r="B163" s="78"/>
      <c r="C163" s="46">
        <v>3300</v>
      </c>
      <c r="D163" s="83"/>
      <c r="E163" s="114">
        <f>SUM(B163:D163)</f>
        <v>3300</v>
      </c>
    </row>
    <row r="164" spans="1:6" ht="16.5" thickBot="1">
      <c r="A164" s="29" t="s">
        <v>73</v>
      </c>
      <c r="B164" s="65">
        <f>SUM(B152,B160,B161,B162,B163)</f>
        <v>838450</v>
      </c>
      <c r="C164" s="65">
        <f t="shared" ref="C164:E164" si="31">SUM(C152,C160,C161,C162,C163)</f>
        <v>108041</v>
      </c>
      <c r="D164" s="65">
        <f t="shared" si="31"/>
        <v>0</v>
      </c>
      <c r="E164" s="65">
        <f t="shared" si="31"/>
        <v>946491</v>
      </c>
    </row>
    <row r="165" spans="1:6">
      <c r="A165" s="108" t="s">
        <v>64</v>
      </c>
      <c r="B165" s="106"/>
      <c r="C165" s="107"/>
      <c r="D165" s="85"/>
      <c r="E165" s="114"/>
    </row>
    <row r="166" spans="1:6">
      <c r="A166" s="31" t="s">
        <v>65</v>
      </c>
      <c r="B166" s="77">
        <v>90290</v>
      </c>
      <c r="C166" s="45">
        <v>1658</v>
      </c>
      <c r="D166" s="79"/>
      <c r="E166" s="114">
        <f>SUM(B166:D166)</f>
        <v>91948</v>
      </c>
    </row>
    <row r="167" spans="1:6">
      <c r="A167" s="31" t="s">
        <v>66</v>
      </c>
      <c r="B167" s="53">
        <v>6995</v>
      </c>
      <c r="C167" s="45"/>
      <c r="D167" s="79"/>
      <c r="E167" s="114">
        <f>SUM(B167:D167)</f>
        <v>6995</v>
      </c>
    </row>
    <row r="168" spans="1:6" ht="16.5" thickBot="1">
      <c r="A168" s="111" t="s">
        <v>70</v>
      </c>
      <c r="B168" s="125">
        <f>SUM(B166:B167)</f>
        <v>97285</v>
      </c>
      <c r="C168" s="125">
        <f t="shared" ref="C168:E168" si="32">SUM(C166:C167)</f>
        <v>1658</v>
      </c>
      <c r="D168" s="125">
        <f t="shared" si="32"/>
        <v>0</v>
      </c>
      <c r="E168" s="125">
        <f t="shared" si="32"/>
        <v>98943</v>
      </c>
    </row>
    <row r="169" spans="1:6" ht="16.5" thickBot="1">
      <c r="A169" s="29" t="s">
        <v>63</v>
      </c>
      <c r="B169" s="124">
        <f>SUM(B168)</f>
        <v>97285</v>
      </c>
      <c r="C169" s="124">
        <f t="shared" ref="C169:E169" si="33">SUM(C168)</f>
        <v>1658</v>
      </c>
      <c r="D169" s="124">
        <f t="shared" si="33"/>
        <v>0</v>
      </c>
      <c r="E169" s="124">
        <f t="shared" si="33"/>
        <v>98943</v>
      </c>
      <c r="F169" s="10"/>
    </row>
    <row r="170" spans="1:6">
      <c r="A170" s="92"/>
      <c r="F170" s="10"/>
    </row>
    <row r="171" spans="1:6" ht="16.5" thickBot="1">
      <c r="A171" s="8"/>
      <c r="B171" s="94"/>
      <c r="C171" s="71"/>
      <c r="D171" s="71"/>
      <c r="E171" s="71"/>
      <c r="F171" s="10"/>
    </row>
    <row r="172" spans="1:6" ht="16.5" thickBot="1">
      <c r="A172" s="99" t="s">
        <v>48</v>
      </c>
      <c r="B172" s="100"/>
      <c r="C172" s="59">
        <v>7731</v>
      </c>
      <c r="D172" s="84"/>
      <c r="E172" s="118">
        <f>SUM(B172:D172)</f>
        <v>7731</v>
      </c>
    </row>
    <row r="173" spans="1:6" ht="16.5" thickBot="1">
      <c r="A173" s="98" t="s">
        <v>162</v>
      </c>
      <c r="B173" s="93">
        <v>28678</v>
      </c>
      <c r="C173" s="60"/>
      <c r="D173" s="85"/>
      <c r="E173" s="118">
        <f>SUM(B173:D173)</f>
        <v>28678</v>
      </c>
    </row>
    <row r="174" spans="1:6">
      <c r="A174" s="30" t="s">
        <v>163</v>
      </c>
      <c r="B174" s="72">
        <v>110504</v>
      </c>
      <c r="C174" s="53">
        <v>21369</v>
      </c>
      <c r="D174" s="79"/>
      <c r="E174" s="114">
        <f>SUM(B174:D174)</f>
        <v>131873</v>
      </c>
    </row>
    <row r="175" spans="1:6" ht="16.5" thickBot="1">
      <c r="A175" s="31" t="s">
        <v>44</v>
      </c>
      <c r="B175" s="73"/>
      <c r="C175" s="58"/>
      <c r="D175" s="83"/>
      <c r="E175" s="120"/>
    </row>
    <row r="176" spans="1:6" ht="16.5" thickBot="1">
      <c r="A176" s="101" t="s">
        <v>74</v>
      </c>
      <c r="B176" s="102">
        <f>SUM(B172:B175)</f>
        <v>139182</v>
      </c>
      <c r="C176" s="102">
        <f>SUM(C174:C175)</f>
        <v>21369</v>
      </c>
      <c r="D176" s="103"/>
      <c r="E176" s="123">
        <f>SUM(E172:E175)</f>
        <v>168282</v>
      </c>
    </row>
    <row r="177" spans="1:5" ht="16.5" thickBot="1"/>
    <row r="178" spans="1:5" ht="17.25" thickTop="1" thickBot="1">
      <c r="A178" s="104" t="s">
        <v>45</v>
      </c>
      <c r="B178" s="110">
        <f>SUM(B164,B169,B176)</f>
        <v>1074917</v>
      </c>
      <c r="C178" s="110">
        <f t="shared" ref="C178:E178" si="34">SUM(C164,C169,C176)</f>
        <v>131068</v>
      </c>
      <c r="D178" s="110">
        <f t="shared" si="34"/>
        <v>0</v>
      </c>
      <c r="E178" s="110">
        <f t="shared" si="34"/>
        <v>1213716</v>
      </c>
    </row>
    <row r="179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&amp;C12.számú melléklet a 10/2014.(VII.19.)számú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2014-07-18T08:00:45Z</dcterms:modified>
</cp:coreProperties>
</file>