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232" windowHeight="8448" activeTab="0"/>
  </bookViews>
  <sheets>
    <sheet name="3. sz. mell." sheetId="1" r:id="rId1"/>
  </sheets>
  <definedNames>
    <definedName name="_xlfn.IFERROR" hidden="1">#NAME?</definedName>
    <definedName name="_xlnm.Print_Area" localSheetId="0">'3. sz. mell.'!$A$1:$I$153</definedName>
  </definedNames>
  <calcPr fullCalcOnLoad="1"/>
</workbook>
</file>

<file path=xl/sharedStrings.xml><?xml version="1.0" encoding="utf-8"?>
<sst xmlns="http://schemas.openxmlformats.org/spreadsheetml/2006/main" count="304" uniqueCount="250">
  <si>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</si>
  <si>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</si>
  <si>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</si>
  <si>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</si>
  <si>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</si>
  <si>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</si>
  <si>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</si>
  <si>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</si>
  <si>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</si>
  <si>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</si>
  <si>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</si>
  <si>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</si>
  <si>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</si>
  <si>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</si>
  <si>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</si>
  <si>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</si>
  <si>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</si>
  <si>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</si>
  <si>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</si>
  <si>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</si>
  <si>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</si>
  <si>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</si>
  <si>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</si>
  <si>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</si>
  <si>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</si>
  <si>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</si>
  <si>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</si>
  <si>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</si>
  <si>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</si>
  <si>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</si>
  <si>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</si>
  <si>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</si>
  <si>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</si>
  <si>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</si>
  <si>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</si>
  <si>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</si>
  <si>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</si>
  <si>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</si>
  <si>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</si>
  <si>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</si>
  <si>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</si>
  <si>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</si>
  <si>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</si>
  <si>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</si>
  <si>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</si>
  <si>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</si>
  <si>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</si>
  <si>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</si>
  <si>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</si>
  <si>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</si>
  <si>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</si>
  <si>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</si>
  <si>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</si>
  <si>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</si>
  <si>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</si>
  <si>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</si>
  <si>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</si>
  <si>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</si>
  <si>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</si>
  <si>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</si>
  <si>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</si>
  <si>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</si>
  <si>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</si>
  <si>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</si>
  <si>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</si>
  <si>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</si>
  <si>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</si>
  <si>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</si>
  <si>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</si>
  <si>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</si>
  <si>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</si>
  <si>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</si>
  <si>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</si>
  <si>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</si>
  <si>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</si>
  <si>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</si>
  <si>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</si>
  <si>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</si>
  <si>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</si>
  <si>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</si>
  <si>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</si>
  <si>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</si>
  <si>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</si>
  <si>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</si>
  <si>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</si>
  <si>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</si>
  <si>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</si>
  <si>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</si>
  <si>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</si>
  <si>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</si>
  <si>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</si>
  <si>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</si>
  <si>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</si>
  <si>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</si>
  <si>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</si>
  <si>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</si>
  <si>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</si>
  <si>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</si>
  <si>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</si>
  <si>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</si>
  <si>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</si>
  <si>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</si>
  <si>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</si>
  <si>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</si>
  <si>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</si>
  <si>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</si>
  <si>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</si>
  <si>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</si>
  <si>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</si>
  <si>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</si>
  <si>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</si>
  <si>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</si>
  <si>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</si>
  <si>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</si>
  <si>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</si>
  <si>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</si>
  <si>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</si>
  <si>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</si>
  <si>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</si>
  <si>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</si>
  <si>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</si>
  <si>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</si>
  <si>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</si>
  <si>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</si>
  <si>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</si>
  <si>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</si>
  <si>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</si>
  <si>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</si>
  <si>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</si>
  <si>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</si>
  <si>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</si>
  <si>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</si>
  <si>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</si>
  <si>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</si>
  <si>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</si>
  <si>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</si>
  <si>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</si>
  <si>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</si>
  <si>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</si>
  <si>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</si>
  <si>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</si>
  <si>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</si>
  <si>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</si>
  <si>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</si>
  <si>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</si>
  <si>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</si>
  <si>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</si>
  <si>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</si>
  <si>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</si>
  <si>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</si>
  <si>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</si>
  <si>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</si>
  <si>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</si>
  <si>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</si>
  <si>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</si>
  <si>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</si>
  <si>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</si>
  <si>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</si>
  <si>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</si>
  <si>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</si>
  <si>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</si>
  <si>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</si>
  <si>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</si>
  <si>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</si>
  <si>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</si>
  <si>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</si>
  <si>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</si>
  <si>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</si>
  <si>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</si>
  <si>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</si>
  <si>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</si>
  <si>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</si>
  <si>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</si>
  <si>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</si>
  <si>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</si>
  <si>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</si>
  <si>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</si>
  <si>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</si>
  <si>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</si>
  <si>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</si>
  <si>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</si>
  <si>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</si>
  <si>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</si>
  <si>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</si>
  <si>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</si>
  <si>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</si>
  <si>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</si>
  <si>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</si>
  <si>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</si>
  <si>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</si>
  <si>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</si>
  <si>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</si>
  <si>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</si>
  <si>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</si>
  <si>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</si>
  <si>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</si>
  <si>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</si>
  <si>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</si>
  <si>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</si>
  <si>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</si>
  <si>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</si>
  <si>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</si>
  <si>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</si>
  <si>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</si>
  <si>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</si>
  <si>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</si>
  <si>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</si>
  <si>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</si>
  <si>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</si>
  <si>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</si>
  <si>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</si>
  <si>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</si>
  <si>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</si>
  <si>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</si>
  <si>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</si>
  <si>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</si>
  <si>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</si>
  <si>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</si>
  <si>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</si>
  <si>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</si>
  <si>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</si>
  <si>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</si>
  <si>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</si>
  <si>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</si>
  <si>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</si>
  <si>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</si>
  <si>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</si>
  <si>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</si>
  <si>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</si>
  <si>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</si>
  <si>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</si>
  <si>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</si>
  <si>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</si>
  <si>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</si>
  <si>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</si>
  <si>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</si>
  <si>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</si>
  <si>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</si>
  <si>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</si>
  <si>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</si>
  <si>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</si>
  <si>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</si>
  <si>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</si>
  <si>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</si>
  <si>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6.2</t>
  </si>
  <si>
    <t>2016. évi előirányzat</t>
  </si>
  <si>
    <t>Módosítás 2016.05.24</t>
  </si>
  <si>
    <t>Módosított előirányzat</t>
  </si>
  <si>
    <t>Módosítás 2016.09.20</t>
  </si>
  <si>
    <t>Módosítás 2016.12.31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</si>
</sst>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5" fillId="0" borderId="19" xfId="0" applyFont="1" applyBorder="1" applyAlignment="1" applyProtection="1">
      <alignment vertical="center" wrapText="1"/>
      <protection/>
    </xf>
    <xf numFmtId="0" fontId="25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3" xfId="0" applyFont="1" applyBorder="1" applyAlignment="1" applyProtection="1">
      <alignment horizontal="left" vertical="center" wrapText="1" indent="1"/>
      <protection/>
    </xf>
    <xf numFmtId="0" fontId="26" fillId="0" borderId="38" xfId="0" applyFont="1" applyBorder="1" applyAlignment="1" applyProtection="1">
      <alignment horizontal="left" vertical="center" wrapText="1" indent="1"/>
      <protection/>
    </xf>
    <xf numFmtId="0" fontId="25" fillId="0" borderId="35" xfId="0" applyFont="1" applyBorder="1" applyAlignment="1" applyProtection="1">
      <alignment horizontal="left" vertical="center" wrapText="1" inden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vertical="center" wrapText="1"/>
      <protection/>
    </xf>
    <xf numFmtId="164" fontId="27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1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7" xfId="56" applyFont="1" applyFill="1" applyBorder="1" applyAlignment="1" applyProtection="1">
      <alignment horizontal="left"/>
      <protection/>
    </xf>
    <xf numFmtId="0" fontId="21" fillId="0" borderId="48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1">
      <selection activeCell="H107" sqref="H107"/>
    </sheetView>
  </sheetViews>
  <sheetFormatPr defaultColWidth="9.375" defaultRowHeight="12.75"/>
  <cols>
    <col min="1" max="1" width="9.50390625" style="7" customWidth="1"/>
    <col min="2" max="2" width="91.625" style="7" customWidth="1"/>
    <col min="3" max="9" width="21.625" style="8" customWidth="1"/>
    <col min="10" max="16384" width="9.375" style="1" customWidth="1"/>
  </cols>
  <sheetData>
    <row r="1" spans="1:9" ht="15.75" customHeight="1">
      <c r="A1" s="95" t="s">
        <v>0</v>
      </c>
      <c r="B1" s="95"/>
      <c r="C1" s="95"/>
      <c r="D1" s="1"/>
      <c r="E1" s="1"/>
      <c r="F1" s="1"/>
      <c r="G1" s="1"/>
      <c r="H1" s="1"/>
      <c r="I1" s="1"/>
    </row>
    <row r="2" spans="1:9" ht="15.75" customHeight="1" thickBot="1">
      <c r="A2" s="94"/>
      <c r="B2" s="94"/>
      <c r="C2" s="2"/>
      <c r="D2" s="2"/>
      <c r="E2" s="2"/>
      <c r="F2" s="2"/>
      <c r="G2" s="2"/>
      <c r="H2" s="2"/>
      <c r="I2" s="2" t="s">
        <v>1</v>
      </c>
    </row>
    <row r="3" spans="1:9" ht="31.5" thickBot="1">
      <c r="A3" s="9" t="s">
        <v>2</v>
      </c>
      <c r="B3" s="10" t="s">
        <v>3</v>
      </c>
      <c r="C3" s="11" t="s">
        <v>245</v>
      </c>
      <c r="D3" s="11" t="s">
        <v>246</v>
      </c>
      <c r="E3" s="11" t="s">
        <v>247</v>
      </c>
      <c r="F3" s="11" t="s">
        <v>248</v>
      </c>
      <c r="G3" s="11" t="s">
        <v>247</v>
      </c>
      <c r="H3" s="11" t="s">
        <v>249</v>
      </c>
      <c r="I3" s="11" t="s">
        <v>247</v>
      </c>
    </row>
    <row r="4" spans="1:9" s="4" customFormat="1" ht="15.75" thickBot="1">
      <c r="A4" s="12">
        <v>1</v>
      </c>
      <c r="B4" s="13">
        <v>2</v>
      </c>
      <c r="C4" s="14">
        <v>3</v>
      </c>
      <c r="D4" s="14">
        <v>3</v>
      </c>
      <c r="E4" s="14">
        <v>3</v>
      </c>
      <c r="F4" s="14">
        <v>3</v>
      </c>
      <c r="G4" s="14">
        <v>3</v>
      </c>
      <c r="H4" s="14">
        <v>3</v>
      </c>
      <c r="I4" s="14">
        <v>3</v>
      </c>
    </row>
    <row r="5" spans="1:9" s="4" customFormat="1" ht="15.75" thickBot="1">
      <c r="A5" s="26" t="s">
        <v>4</v>
      </c>
      <c r="B5" s="16" t="s">
        <v>5</v>
      </c>
      <c r="C5" s="27">
        <f>+C6+C7+C8+C9+C10+C11</f>
        <v>20272</v>
      </c>
      <c r="D5" s="27">
        <f>+D6+D7+D8+D9+D10+D11</f>
        <v>559</v>
      </c>
      <c r="E5" s="27">
        <f>+E6+E7+E8+E9+E10+E11</f>
        <v>20831</v>
      </c>
      <c r="F5" s="27">
        <v>451</v>
      </c>
      <c r="G5" s="27">
        <f>+G6+G7+G8+G9+G10+G11</f>
        <v>21282</v>
      </c>
      <c r="H5" s="27">
        <f>+H6+H7+H8+H9+H10+H11</f>
        <v>940</v>
      </c>
      <c r="I5" s="27">
        <f>+G5+H5</f>
        <v>22222</v>
      </c>
    </row>
    <row r="6" spans="1:9" s="4" customFormat="1" ht="15">
      <c r="A6" s="28" t="s">
        <v>6</v>
      </c>
      <c r="B6" s="75" t="s">
        <v>7</v>
      </c>
      <c r="C6" s="29">
        <v>12054</v>
      </c>
      <c r="D6" s="29">
        <v>559</v>
      </c>
      <c r="E6" s="29">
        <f aca="true" t="shared" si="0" ref="E6:E11">+C6+D6</f>
        <v>12613</v>
      </c>
      <c r="F6" s="29">
        <v>451</v>
      </c>
      <c r="G6" s="29">
        <f aca="true" t="shared" si="1" ref="G6:G11">+E6+F6</f>
        <v>13064</v>
      </c>
      <c r="H6" s="29">
        <v>-1053</v>
      </c>
      <c r="I6" s="29">
        <f aca="true" t="shared" si="2" ref="I6:I11">+G6+H6</f>
        <v>12011</v>
      </c>
    </row>
    <row r="7" spans="1:9" s="4" customFormat="1" ht="15">
      <c r="A7" s="30" t="s">
        <v>8</v>
      </c>
      <c r="B7" s="65" t="s">
        <v>9</v>
      </c>
      <c r="C7" s="31"/>
      <c r="D7" s="31"/>
      <c r="E7" s="29">
        <f t="shared" si="0"/>
        <v>0</v>
      </c>
      <c r="F7" s="31"/>
      <c r="G7" s="29">
        <f t="shared" si="1"/>
        <v>0</v>
      </c>
      <c r="H7" s="31"/>
      <c r="I7" s="29">
        <f t="shared" si="2"/>
        <v>0</v>
      </c>
    </row>
    <row r="8" spans="1:9" s="4" customFormat="1" ht="15">
      <c r="A8" s="30" t="s">
        <v>10</v>
      </c>
      <c r="B8" s="65" t="s">
        <v>11</v>
      </c>
      <c r="C8" s="31">
        <v>7018</v>
      </c>
      <c r="D8" s="31"/>
      <c r="E8" s="29">
        <f t="shared" si="0"/>
        <v>7018</v>
      </c>
      <c r="F8" s="31"/>
      <c r="G8" s="29">
        <f t="shared" si="1"/>
        <v>7018</v>
      </c>
      <c r="H8" s="31">
        <v>1993</v>
      </c>
      <c r="I8" s="29">
        <f t="shared" si="2"/>
        <v>9011</v>
      </c>
    </row>
    <row r="9" spans="1:9" s="4" customFormat="1" ht="15">
      <c r="A9" s="30" t="s">
        <v>12</v>
      </c>
      <c r="B9" s="65" t="s">
        <v>13</v>
      </c>
      <c r="C9" s="31">
        <v>1200</v>
      </c>
      <c r="D9" s="31"/>
      <c r="E9" s="29">
        <f t="shared" si="0"/>
        <v>1200</v>
      </c>
      <c r="F9" s="31"/>
      <c r="G9" s="29">
        <f t="shared" si="1"/>
        <v>1200</v>
      </c>
      <c r="H9" s="31"/>
      <c r="I9" s="29">
        <f t="shared" si="2"/>
        <v>1200</v>
      </c>
    </row>
    <row r="10" spans="1:9" s="4" customFormat="1" ht="15">
      <c r="A10" s="30" t="s">
        <v>14</v>
      </c>
      <c r="B10" s="65" t="s">
        <v>15</v>
      </c>
      <c r="C10" s="31"/>
      <c r="D10" s="31"/>
      <c r="E10" s="29">
        <f t="shared" si="0"/>
        <v>0</v>
      </c>
      <c r="F10" s="31"/>
      <c r="G10" s="29">
        <f t="shared" si="1"/>
        <v>0</v>
      </c>
      <c r="H10" s="31"/>
      <c r="I10" s="29">
        <f t="shared" si="2"/>
        <v>0</v>
      </c>
    </row>
    <row r="11" spans="1:9" s="4" customFormat="1" ht="15.75" thickBot="1">
      <c r="A11" s="32" t="s">
        <v>16</v>
      </c>
      <c r="B11" s="64" t="s">
        <v>17</v>
      </c>
      <c r="C11" s="31"/>
      <c r="D11" s="31"/>
      <c r="E11" s="29">
        <f t="shared" si="0"/>
        <v>0</v>
      </c>
      <c r="F11" s="31"/>
      <c r="G11" s="29">
        <f t="shared" si="1"/>
        <v>0</v>
      </c>
      <c r="H11" s="31"/>
      <c r="I11" s="29">
        <f t="shared" si="2"/>
        <v>0</v>
      </c>
    </row>
    <row r="12" spans="1:9" s="4" customFormat="1" ht="15.75" thickBot="1">
      <c r="A12" s="26" t="s">
        <v>18</v>
      </c>
      <c r="B12" s="23" t="s">
        <v>19</v>
      </c>
      <c r="C12" s="27">
        <f>+C13+C14+C15+C16+C17+C18</f>
        <v>30689</v>
      </c>
      <c r="D12" s="27">
        <f>+D13+D14+D15+D16+D17+D18</f>
        <v>0</v>
      </c>
      <c r="E12" s="27">
        <f>+E13+E14+E15+E16+E17+E18</f>
        <v>30689</v>
      </c>
      <c r="F12" s="27">
        <v>1773</v>
      </c>
      <c r="G12" s="27">
        <f>+G13+G14+G15+G16+G17+G18</f>
        <v>32462</v>
      </c>
      <c r="H12" s="27">
        <f>+H13+H14+H15+H16+H17+H18</f>
        <v>11113</v>
      </c>
      <c r="I12" s="27">
        <f>+G12+H12</f>
        <v>43575</v>
      </c>
    </row>
    <row r="13" spans="1:9" s="4" customFormat="1" ht="15">
      <c r="A13" s="28" t="s">
        <v>20</v>
      </c>
      <c r="B13" s="75" t="s">
        <v>21</v>
      </c>
      <c r="C13" s="29"/>
      <c r="D13" s="29"/>
      <c r="E13" s="29"/>
      <c r="F13" s="29"/>
      <c r="G13" s="29"/>
      <c r="H13" s="29"/>
      <c r="I13" s="29"/>
    </row>
    <row r="14" spans="1:9" s="4" customFormat="1" ht="15">
      <c r="A14" s="30" t="s">
        <v>22</v>
      </c>
      <c r="B14" s="65" t="s">
        <v>23</v>
      </c>
      <c r="C14" s="31"/>
      <c r="D14" s="31"/>
      <c r="E14" s="31"/>
      <c r="F14" s="31"/>
      <c r="G14" s="31"/>
      <c r="H14" s="31"/>
      <c r="I14" s="31"/>
    </row>
    <row r="15" spans="1:9" s="4" customFormat="1" ht="15">
      <c r="A15" s="30" t="s">
        <v>24</v>
      </c>
      <c r="B15" s="65" t="s">
        <v>25</v>
      </c>
      <c r="C15" s="31">
        <v>3077</v>
      </c>
      <c r="D15" s="31"/>
      <c r="E15" s="31">
        <v>3077</v>
      </c>
      <c r="F15" s="31"/>
      <c r="G15" s="31">
        <v>3077</v>
      </c>
      <c r="H15" s="31">
        <v>-877</v>
      </c>
      <c r="I15" s="31">
        <f>+G15+H15</f>
        <v>2200</v>
      </c>
    </row>
    <row r="16" spans="1:9" s="4" customFormat="1" ht="15">
      <c r="A16" s="30" t="s">
        <v>26</v>
      </c>
      <c r="B16" s="65" t="s">
        <v>27</v>
      </c>
      <c r="C16" s="31"/>
      <c r="D16" s="31"/>
      <c r="E16" s="31"/>
      <c r="F16" s="31"/>
      <c r="G16" s="31"/>
      <c r="H16" s="31"/>
      <c r="I16" s="31"/>
    </row>
    <row r="17" spans="1:9" s="4" customFormat="1" ht="15">
      <c r="A17" s="30" t="s">
        <v>28</v>
      </c>
      <c r="B17" s="65" t="s">
        <v>29</v>
      </c>
      <c r="C17" s="31">
        <v>27612</v>
      </c>
      <c r="D17" s="31"/>
      <c r="E17" s="31">
        <v>27612</v>
      </c>
      <c r="F17" s="31">
        <v>1773</v>
      </c>
      <c r="G17" s="31">
        <v>29385</v>
      </c>
      <c r="H17" s="31">
        <v>11990</v>
      </c>
      <c r="I17" s="31">
        <f>+G17+H17</f>
        <v>41375</v>
      </c>
    </row>
    <row r="18" spans="1:9" s="4" customFormat="1" ht="15.75" thickBot="1">
      <c r="A18" s="32" t="s">
        <v>30</v>
      </c>
      <c r="B18" s="64" t="s">
        <v>31</v>
      </c>
      <c r="C18" s="33"/>
      <c r="D18" s="33"/>
      <c r="E18" s="33"/>
      <c r="F18" s="33"/>
      <c r="G18" s="33"/>
      <c r="H18" s="33"/>
      <c r="I18" s="33"/>
    </row>
    <row r="19" spans="1:9" s="4" customFormat="1" ht="15.75" thickBot="1">
      <c r="A19" s="26" t="s">
        <v>32</v>
      </c>
      <c r="B19" s="16" t="s">
        <v>33</v>
      </c>
      <c r="C19" s="27">
        <f>+C20+C21+C22+C23+C24</f>
        <v>9184</v>
      </c>
      <c r="D19" s="27">
        <f>+D20+D21+D22+D23+D24</f>
        <v>0</v>
      </c>
      <c r="E19" s="27">
        <f>+E20+E21+E22+E23+E24</f>
        <v>9184</v>
      </c>
      <c r="F19" s="27">
        <v>23294</v>
      </c>
      <c r="G19" s="27">
        <f>+G20+G21+G22+G23+G24</f>
        <v>32478</v>
      </c>
      <c r="H19" s="27">
        <f>+H20+H21+H22+H23+H24+H25</f>
        <v>-9068</v>
      </c>
      <c r="I19" s="27">
        <f>+I20+I21+I22+I23+I24</f>
        <v>23410</v>
      </c>
    </row>
    <row r="20" spans="1:9" s="4" customFormat="1" ht="15">
      <c r="A20" s="28" t="s">
        <v>34</v>
      </c>
      <c r="B20" s="75" t="s">
        <v>35</v>
      </c>
      <c r="C20" s="29"/>
      <c r="D20" s="29"/>
      <c r="E20" s="29"/>
      <c r="F20" s="29"/>
      <c r="G20" s="29"/>
      <c r="H20" s="29"/>
      <c r="I20" s="29"/>
    </row>
    <row r="21" spans="1:9" s="4" customFormat="1" ht="15">
      <c r="A21" s="30" t="s">
        <v>36</v>
      </c>
      <c r="B21" s="65" t="s">
        <v>37</v>
      </c>
      <c r="C21" s="31"/>
      <c r="D21" s="31"/>
      <c r="E21" s="31"/>
      <c r="F21" s="31"/>
      <c r="G21" s="31"/>
      <c r="H21" s="31"/>
      <c r="I21" s="31"/>
    </row>
    <row r="22" spans="1:9" s="4" customFormat="1" ht="15">
      <c r="A22" s="30" t="s">
        <v>38</v>
      </c>
      <c r="B22" s="65" t="s">
        <v>39</v>
      </c>
      <c r="C22" s="31"/>
      <c r="D22" s="31"/>
      <c r="E22" s="31"/>
      <c r="F22" s="31"/>
      <c r="G22" s="31"/>
      <c r="H22" s="31"/>
      <c r="I22" s="31"/>
    </row>
    <row r="23" spans="1:9" s="4" customFormat="1" ht="15">
      <c r="A23" s="30" t="s">
        <v>40</v>
      </c>
      <c r="B23" s="65" t="s">
        <v>41</v>
      </c>
      <c r="C23" s="31"/>
      <c r="D23" s="31"/>
      <c r="E23" s="31"/>
      <c r="F23" s="31"/>
      <c r="G23" s="31"/>
      <c r="H23" s="31"/>
      <c r="I23" s="31"/>
    </row>
    <row r="24" spans="1:9" s="4" customFormat="1" ht="15">
      <c r="A24" s="30" t="s">
        <v>42</v>
      </c>
      <c r="B24" s="65" t="s">
        <v>43</v>
      </c>
      <c r="C24" s="31">
        <v>9184</v>
      </c>
      <c r="D24" s="31"/>
      <c r="E24" s="31">
        <v>9184</v>
      </c>
      <c r="F24" s="31">
        <v>23294</v>
      </c>
      <c r="G24" s="31">
        <v>32478</v>
      </c>
      <c r="H24" s="31">
        <v>-9068</v>
      </c>
      <c r="I24" s="31">
        <f>+G24+H24</f>
        <v>23410</v>
      </c>
    </row>
    <row r="25" spans="1:9" s="4" customFormat="1" ht="15.75" thickBot="1">
      <c r="A25" s="32" t="s">
        <v>44</v>
      </c>
      <c r="B25" s="64" t="s">
        <v>45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</row>
    <row r="26" spans="1:9" s="4" customFormat="1" ht="15.75" thickBot="1">
      <c r="A26" s="26" t="s">
        <v>46</v>
      </c>
      <c r="B26" s="16" t="s">
        <v>47</v>
      </c>
      <c r="C26" s="34">
        <f aca="true" t="shared" si="3" ref="C26:I26">+C27+C30+C32</f>
        <v>3990</v>
      </c>
      <c r="D26" s="34">
        <f t="shared" si="3"/>
        <v>0</v>
      </c>
      <c r="E26" s="34">
        <f t="shared" si="3"/>
        <v>3990</v>
      </c>
      <c r="F26" s="34">
        <f t="shared" si="3"/>
        <v>0</v>
      </c>
      <c r="G26" s="34">
        <f t="shared" si="3"/>
        <v>3990</v>
      </c>
      <c r="H26" s="34">
        <f t="shared" si="3"/>
        <v>3230</v>
      </c>
      <c r="I26" s="34">
        <f t="shared" si="3"/>
        <v>7220</v>
      </c>
    </row>
    <row r="27" spans="1:9" s="4" customFormat="1" ht="15">
      <c r="A27" s="28" t="s">
        <v>48</v>
      </c>
      <c r="B27" s="75" t="s">
        <v>49</v>
      </c>
      <c r="C27" s="35">
        <v>3000</v>
      </c>
      <c r="D27" s="35"/>
      <c r="E27" s="35">
        <v>3000</v>
      </c>
      <c r="F27" s="35"/>
      <c r="G27" s="35">
        <v>3000</v>
      </c>
      <c r="H27" s="35">
        <v>2329</v>
      </c>
      <c r="I27" s="35">
        <f aca="true" t="shared" si="4" ref="I27:I32">+G27+H27</f>
        <v>5329</v>
      </c>
    </row>
    <row r="28" spans="1:9" s="4" customFormat="1" ht="15">
      <c r="A28" s="30" t="s">
        <v>50</v>
      </c>
      <c r="B28" s="65" t="s">
        <v>51</v>
      </c>
      <c r="C28" s="31">
        <v>3000</v>
      </c>
      <c r="D28" s="31"/>
      <c r="E28" s="31">
        <v>3000</v>
      </c>
      <c r="F28" s="31"/>
      <c r="G28" s="31">
        <v>3000</v>
      </c>
      <c r="H28" s="31">
        <v>2329</v>
      </c>
      <c r="I28" s="35">
        <f t="shared" si="4"/>
        <v>5329</v>
      </c>
    </row>
    <row r="29" spans="1:9" s="4" customFormat="1" ht="15">
      <c r="A29" s="30" t="s">
        <v>52</v>
      </c>
      <c r="B29" s="65" t="s">
        <v>53</v>
      </c>
      <c r="C29" s="31"/>
      <c r="D29" s="31"/>
      <c r="E29" s="31"/>
      <c r="F29" s="31"/>
      <c r="G29" s="31"/>
      <c r="H29" s="31"/>
      <c r="I29" s="35">
        <f t="shared" si="4"/>
        <v>0</v>
      </c>
    </row>
    <row r="30" spans="1:9" s="4" customFormat="1" ht="15">
      <c r="A30" s="30" t="s">
        <v>54</v>
      </c>
      <c r="B30" s="65" t="s">
        <v>55</v>
      </c>
      <c r="C30" s="31">
        <v>990</v>
      </c>
      <c r="D30" s="31"/>
      <c r="E30" s="31">
        <v>990</v>
      </c>
      <c r="F30" s="31"/>
      <c r="G30" s="31">
        <v>990</v>
      </c>
      <c r="H30" s="31">
        <v>518</v>
      </c>
      <c r="I30" s="35">
        <f t="shared" si="4"/>
        <v>1508</v>
      </c>
    </row>
    <row r="31" spans="1:9" s="4" customFormat="1" ht="15">
      <c r="A31" s="30" t="s">
        <v>56</v>
      </c>
      <c r="B31" s="65" t="s">
        <v>57</v>
      </c>
      <c r="C31" s="31"/>
      <c r="D31" s="31"/>
      <c r="E31" s="31"/>
      <c r="F31" s="31"/>
      <c r="G31" s="31"/>
      <c r="H31" s="31"/>
      <c r="I31" s="35">
        <f t="shared" si="4"/>
        <v>0</v>
      </c>
    </row>
    <row r="32" spans="1:9" s="4" customFormat="1" ht="15.75" thickBot="1">
      <c r="A32" s="32" t="s">
        <v>58</v>
      </c>
      <c r="B32" s="64" t="s">
        <v>59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383</v>
      </c>
      <c r="I32" s="33">
        <f t="shared" si="4"/>
        <v>383</v>
      </c>
    </row>
    <row r="33" spans="1:9" s="4" customFormat="1" ht="15.75" thickBot="1">
      <c r="A33" s="26" t="s">
        <v>60</v>
      </c>
      <c r="B33" s="16" t="s">
        <v>61</v>
      </c>
      <c r="C33" s="27">
        <f>+C34+C35+C36+C37+C38+C39+C40+C41+C42+C43</f>
        <v>1609</v>
      </c>
      <c r="D33" s="27">
        <f>+D34+D35+D36+D37+D38+D39+D40+D41+D42+D43</f>
        <v>601</v>
      </c>
      <c r="E33" s="27">
        <f>+E34+E35+E36+E37+E38+E39+E40+E41+E42+E43</f>
        <v>2210</v>
      </c>
      <c r="F33" s="27">
        <v>2472</v>
      </c>
      <c r="G33" s="27">
        <f>+G34+G35+G36+G37+G38+G39+G40+G41+G42+G43</f>
        <v>4682</v>
      </c>
      <c r="H33" s="27">
        <f>+H34+H35+H37+H39+H41+H43</f>
        <v>-862</v>
      </c>
      <c r="I33" s="27">
        <f>+I34+I35+I36+I37+I38+I39+I40+I41+I42+I43</f>
        <v>3820</v>
      </c>
    </row>
    <row r="34" spans="1:9" s="4" customFormat="1" ht="15">
      <c r="A34" s="28" t="s">
        <v>62</v>
      </c>
      <c r="B34" s="75" t="s">
        <v>63</v>
      </c>
      <c r="C34" s="29"/>
      <c r="D34" s="29"/>
      <c r="E34" s="29"/>
      <c r="F34" s="29"/>
      <c r="G34" s="29"/>
      <c r="H34" s="29">
        <v>150</v>
      </c>
      <c r="I34" s="29">
        <v>150</v>
      </c>
    </row>
    <row r="35" spans="1:9" s="4" customFormat="1" ht="15">
      <c r="A35" s="30" t="s">
        <v>64</v>
      </c>
      <c r="B35" s="65" t="s">
        <v>65</v>
      </c>
      <c r="C35" s="31">
        <v>368</v>
      </c>
      <c r="D35" s="31"/>
      <c r="E35" s="31">
        <f>+C35+D35</f>
        <v>368</v>
      </c>
      <c r="F35" s="31"/>
      <c r="G35" s="31">
        <f>+E35+F35</f>
        <v>368</v>
      </c>
      <c r="H35" s="31">
        <v>97</v>
      </c>
      <c r="I35" s="31">
        <f>+G35+H35</f>
        <v>465</v>
      </c>
    </row>
    <row r="36" spans="1:9" s="4" customFormat="1" ht="15">
      <c r="A36" s="30" t="s">
        <v>66</v>
      </c>
      <c r="B36" s="65" t="s">
        <v>67</v>
      </c>
      <c r="C36" s="31"/>
      <c r="D36" s="31"/>
      <c r="E36" s="31">
        <f aca="true" t="shared" si="5" ref="E36:E43">+C36+D36</f>
        <v>0</v>
      </c>
      <c r="F36" s="31"/>
      <c r="G36" s="31">
        <f aca="true" t="shared" si="6" ref="G36:G43">+E36+F36</f>
        <v>0</v>
      </c>
      <c r="H36" s="31"/>
      <c r="I36" s="31">
        <f aca="true" t="shared" si="7" ref="I36:I43">+G36+H36</f>
        <v>0</v>
      </c>
    </row>
    <row r="37" spans="1:9" s="4" customFormat="1" ht="15">
      <c r="A37" s="30" t="s">
        <v>68</v>
      </c>
      <c r="B37" s="65" t="s">
        <v>69</v>
      </c>
      <c r="C37" s="31">
        <v>891</v>
      </c>
      <c r="D37" s="31">
        <v>473</v>
      </c>
      <c r="E37" s="31">
        <f t="shared" si="5"/>
        <v>1364</v>
      </c>
      <c r="F37" s="31">
        <v>272</v>
      </c>
      <c r="G37" s="31">
        <f t="shared" si="6"/>
        <v>1636</v>
      </c>
      <c r="H37" s="31">
        <v>190</v>
      </c>
      <c r="I37" s="31">
        <f>+G37+H37</f>
        <v>1826</v>
      </c>
    </row>
    <row r="38" spans="1:9" s="4" customFormat="1" ht="15">
      <c r="A38" s="30" t="s">
        <v>70</v>
      </c>
      <c r="B38" s="65" t="s">
        <v>71</v>
      </c>
      <c r="C38" s="31"/>
      <c r="D38" s="31"/>
      <c r="E38" s="31">
        <f t="shared" si="5"/>
        <v>0</v>
      </c>
      <c r="F38" s="31"/>
      <c r="G38" s="31">
        <f t="shared" si="6"/>
        <v>0</v>
      </c>
      <c r="H38" s="31"/>
      <c r="I38" s="31">
        <f t="shared" si="7"/>
        <v>0</v>
      </c>
    </row>
    <row r="39" spans="1:9" s="4" customFormat="1" ht="15">
      <c r="A39" s="30" t="s">
        <v>72</v>
      </c>
      <c r="B39" s="65" t="s">
        <v>73</v>
      </c>
      <c r="C39" s="31">
        <v>340</v>
      </c>
      <c r="D39" s="31">
        <v>128</v>
      </c>
      <c r="E39" s="31">
        <f t="shared" si="5"/>
        <v>468</v>
      </c>
      <c r="F39" s="31"/>
      <c r="G39" s="31">
        <f t="shared" si="6"/>
        <v>468</v>
      </c>
      <c r="H39" s="31">
        <v>164</v>
      </c>
      <c r="I39" s="31">
        <f>+G39+H39</f>
        <v>632</v>
      </c>
    </row>
    <row r="40" spans="1:9" s="4" customFormat="1" ht="15">
      <c r="A40" s="30" t="s">
        <v>74</v>
      </c>
      <c r="B40" s="65" t="s">
        <v>75</v>
      </c>
      <c r="C40" s="31"/>
      <c r="D40" s="31"/>
      <c r="E40" s="31">
        <f t="shared" si="5"/>
        <v>0</v>
      </c>
      <c r="F40" s="31"/>
      <c r="G40" s="31">
        <f t="shared" si="6"/>
        <v>0</v>
      </c>
      <c r="H40" s="31"/>
      <c r="I40" s="31">
        <f t="shared" si="7"/>
        <v>0</v>
      </c>
    </row>
    <row r="41" spans="1:9" s="4" customFormat="1" ht="15">
      <c r="A41" s="30" t="s">
        <v>76</v>
      </c>
      <c r="B41" s="65" t="s">
        <v>77</v>
      </c>
      <c r="C41" s="31">
        <v>10</v>
      </c>
      <c r="D41" s="31"/>
      <c r="E41" s="31">
        <f t="shared" si="5"/>
        <v>10</v>
      </c>
      <c r="F41" s="31"/>
      <c r="G41" s="31">
        <f t="shared" si="6"/>
        <v>10</v>
      </c>
      <c r="H41" s="31">
        <v>1</v>
      </c>
      <c r="I41" s="31">
        <f t="shared" si="7"/>
        <v>11</v>
      </c>
    </row>
    <row r="42" spans="1:9" s="4" customFormat="1" ht="15">
      <c r="A42" s="30" t="s">
        <v>78</v>
      </c>
      <c r="B42" s="65" t="s">
        <v>79</v>
      </c>
      <c r="C42" s="36"/>
      <c r="D42" s="36"/>
      <c r="E42" s="31">
        <f t="shared" si="5"/>
        <v>0</v>
      </c>
      <c r="F42" s="36"/>
      <c r="G42" s="31">
        <f t="shared" si="6"/>
        <v>0</v>
      </c>
      <c r="H42" s="36"/>
      <c r="I42" s="31">
        <f t="shared" si="7"/>
        <v>0</v>
      </c>
    </row>
    <row r="43" spans="1:9" s="4" customFormat="1" ht="15.75" thickBot="1">
      <c r="A43" s="32" t="s">
        <v>80</v>
      </c>
      <c r="B43" s="64" t="s">
        <v>81</v>
      </c>
      <c r="C43" s="37"/>
      <c r="D43" s="37"/>
      <c r="E43" s="31">
        <f t="shared" si="5"/>
        <v>0</v>
      </c>
      <c r="F43" s="37">
        <v>2200</v>
      </c>
      <c r="G43" s="31">
        <f t="shared" si="6"/>
        <v>2200</v>
      </c>
      <c r="H43" s="37">
        <v>-1464</v>
      </c>
      <c r="I43" s="31">
        <f t="shared" si="7"/>
        <v>736</v>
      </c>
    </row>
    <row r="44" spans="1:9" s="4" customFormat="1" ht="15.75" thickBot="1">
      <c r="A44" s="26" t="s">
        <v>82</v>
      </c>
      <c r="B44" s="16" t="s">
        <v>83</v>
      </c>
      <c r="C44" s="27">
        <f aca="true" t="shared" si="8" ref="C44:I44">+C45+C46+C47+C48+C49</f>
        <v>0</v>
      </c>
      <c r="D44" s="27">
        <f t="shared" si="8"/>
        <v>0</v>
      </c>
      <c r="E44" s="27">
        <f t="shared" si="8"/>
        <v>0</v>
      </c>
      <c r="F44" s="27">
        <f t="shared" si="8"/>
        <v>0</v>
      </c>
      <c r="G44" s="27">
        <f t="shared" si="8"/>
        <v>0</v>
      </c>
      <c r="H44" s="27">
        <f t="shared" si="8"/>
        <v>0</v>
      </c>
      <c r="I44" s="27">
        <f t="shared" si="8"/>
        <v>0</v>
      </c>
    </row>
    <row r="45" spans="1:9" s="4" customFormat="1" ht="15">
      <c r="A45" s="28" t="s">
        <v>84</v>
      </c>
      <c r="B45" s="75" t="s">
        <v>85</v>
      </c>
      <c r="C45" s="38"/>
      <c r="D45" s="38"/>
      <c r="E45" s="38"/>
      <c r="F45" s="38"/>
      <c r="G45" s="38"/>
      <c r="H45" s="38"/>
      <c r="I45" s="38"/>
    </row>
    <row r="46" spans="1:9" s="4" customFormat="1" ht="15">
      <c r="A46" s="30" t="s">
        <v>244</v>
      </c>
      <c r="B46" s="65" t="s">
        <v>87</v>
      </c>
      <c r="C46" s="36"/>
      <c r="D46" s="36"/>
      <c r="E46" s="36"/>
      <c r="F46" s="36"/>
      <c r="G46" s="36"/>
      <c r="H46" s="36"/>
      <c r="I46" s="36"/>
    </row>
    <row r="47" spans="1:9" s="4" customFormat="1" ht="15">
      <c r="A47" s="30" t="s">
        <v>88</v>
      </c>
      <c r="B47" s="65" t="s">
        <v>89</v>
      </c>
      <c r="C47" s="36"/>
      <c r="D47" s="36"/>
      <c r="E47" s="36"/>
      <c r="F47" s="36"/>
      <c r="G47" s="36"/>
      <c r="H47" s="36"/>
      <c r="I47" s="36"/>
    </row>
    <row r="48" spans="1:9" s="4" customFormat="1" ht="15">
      <c r="A48" s="30" t="s">
        <v>90</v>
      </c>
      <c r="B48" s="65" t="s">
        <v>91</v>
      </c>
      <c r="C48" s="36"/>
      <c r="D48" s="36"/>
      <c r="E48" s="36"/>
      <c r="F48" s="36"/>
      <c r="G48" s="36"/>
      <c r="H48" s="36"/>
      <c r="I48" s="36"/>
    </row>
    <row r="49" spans="1:9" s="4" customFormat="1" ht="15.75" thickBot="1">
      <c r="A49" s="32" t="s">
        <v>92</v>
      </c>
      <c r="B49" s="64" t="s">
        <v>93</v>
      </c>
      <c r="C49" s="37"/>
      <c r="D49" s="37"/>
      <c r="E49" s="37"/>
      <c r="F49" s="37"/>
      <c r="G49" s="37"/>
      <c r="H49" s="37"/>
      <c r="I49" s="37"/>
    </row>
    <row r="50" spans="1:9" s="4" customFormat="1" ht="15.75" thickBot="1">
      <c r="A50" s="26" t="s">
        <v>94</v>
      </c>
      <c r="B50" s="16" t="s">
        <v>95</v>
      </c>
      <c r="C50" s="27"/>
      <c r="D50" s="27"/>
      <c r="E50" s="27"/>
      <c r="F50" s="27"/>
      <c r="G50" s="27"/>
      <c r="H50" s="27"/>
      <c r="I50" s="27"/>
    </row>
    <row r="51" spans="1:9" s="4" customFormat="1" ht="15">
      <c r="A51" s="28" t="s">
        <v>96</v>
      </c>
      <c r="B51" s="75" t="s">
        <v>97</v>
      </c>
      <c r="C51" s="29"/>
      <c r="D51" s="29"/>
      <c r="E51" s="29"/>
      <c r="F51" s="29"/>
      <c r="G51" s="29"/>
      <c r="H51" s="29"/>
      <c r="I51" s="29"/>
    </row>
    <row r="52" spans="1:9" s="4" customFormat="1" ht="15">
      <c r="A52" s="30" t="s">
        <v>98</v>
      </c>
      <c r="B52" s="65" t="s">
        <v>99</v>
      </c>
      <c r="C52" s="31"/>
      <c r="D52" s="31"/>
      <c r="E52" s="31"/>
      <c r="F52" s="31"/>
      <c r="G52" s="31"/>
      <c r="H52" s="31"/>
      <c r="I52" s="31"/>
    </row>
    <row r="53" spans="1:9" s="4" customFormat="1" ht="15">
      <c r="A53" s="30" t="s">
        <v>100</v>
      </c>
      <c r="B53" s="65" t="s">
        <v>101</v>
      </c>
      <c r="C53" s="31"/>
      <c r="D53" s="31"/>
      <c r="E53" s="31"/>
      <c r="F53" s="31"/>
      <c r="G53" s="31"/>
      <c r="H53" s="31"/>
      <c r="I53" s="31"/>
    </row>
    <row r="54" spans="1:9" s="4" customFormat="1" ht="15.75" thickBot="1">
      <c r="A54" s="32" t="s">
        <v>102</v>
      </c>
      <c r="B54" s="64" t="s">
        <v>103</v>
      </c>
      <c r="C54" s="33"/>
      <c r="D54" s="33"/>
      <c r="E54" s="33"/>
      <c r="F54" s="33"/>
      <c r="G54" s="33"/>
      <c r="H54" s="33"/>
      <c r="I54" s="33"/>
    </row>
    <row r="55" spans="1:9" s="4" customFormat="1" ht="15.75" thickBot="1">
      <c r="A55" s="26" t="s">
        <v>104</v>
      </c>
      <c r="B55" s="23" t="s">
        <v>105</v>
      </c>
      <c r="C55" s="27"/>
      <c r="D55" s="27"/>
      <c r="E55" s="27"/>
      <c r="F55" s="27"/>
      <c r="G55" s="27"/>
      <c r="H55" s="27">
        <f>+H56+H57+H58+H59</f>
        <v>3500</v>
      </c>
      <c r="I55" s="27">
        <f>+G55+H55</f>
        <v>3500</v>
      </c>
    </row>
    <row r="56" spans="1:9" s="4" customFormat="1" ht="15">
      <c r="A56" s="28" t="s">
        <v>106</v>
      </c>
      <c r="B56" s="75" t="s">
        <v>107</v>
      </c>
      <c r="C56" s="36"/>
      <c r="D56" s="36"/>
      <c r="E56" s="36"/>
      <c r="F56" s="36"/>
      <c r="G56" s="36"/>
      <c r="H56" s="36"/>
      <c r="I56" s="36"/>
    </row>
    <row r="57" spans="1:9" s="4" customFormat="1" ht="15">
      <c r="A57" s="30" t="s">
        <v>108</v>
      </c>
      <c r="B57" s="65" t="s">
        <v>109</v>
      </c>
      <c r="C57" s="36"/>
      <c r="D57" s="36"/>
      <c r="E57" s="36"/>
      <c r="F57" s="36"/>
      <c r="G57" s="36"/>
      <c r="H57" s="36">
        <v>3500</v>
      </c>
      <c r="I57" s="36">
        <f>+G57+H57</f>
        <v>3500</v>
      </c>
    </row>
    <row r="58" spans="1:9" s="4" customFormat="1" ht="15">
      <c r="A58" s="30" t="s">
        <v>110</v>
      </c>
      <c r="B58" s="65" t="s">
        <v>111</v>
      </c>
      <c r="C58" s="36"/>
      <c r="D58" s="36"/>
      <c r="E58" s="36"/>
      <c r="F58" s="36"/>
      <c r="G58" s="36"/>
      <c r="H58" s="36"/>
      <c r="I58" s="36"/>
    </row>
    <row r="59" spans="1:9" s="4" customFormat="1" ht="15.75" thickBot="1">
      <c r="A59" s="32" t="s">
        <v>112</v>
      </c>
      <c r="B59" s="64" t="s">
        <v>113</v>
      </c>
      <c r="C59" s="36"/>
      <c r="D59" s="36"/>
      <c r="E59" s="36"/>
      <c r="F59" s="36"/>
      <c r="G59" s="36"/>
      <c r="H59" s="36"/>
      <c r="I59" s="36"/>
    </row>
    <row r="60" spans="1:9" s="4" customFormat="1" ht="15.75" thickBot="1">
      <c r="A60" s="26" t="s">
        <v>114</v>
      </c>
      <c r="B60" s="16" t="s">
        <v>115</v>
      </c>
      <c r="C60" s="34">
        <f aca="true" t="shared" si="9" ref="C60:H60">+C5+C12+C19+C26+C33+C44+C50+C55</f>
        <v>65744</v>
      </c>
      <c r="D60" s="34">
        <f t="shared" si="9"/>
        <v>1160</v>
      </c>
      <c r="E60" s="34">
        <f t="shared" si="9"/>
        <v>66904</v>
      </c>
      <c r="F60" s="34">
        <f t="shared" si="9"/>
        <v>27990</v>
      </c>
      <c r="G60" s="34">
        <f t="shared" si="9"/>
        <v>94894</v>
      </c>
      <c r="H60" s="34">
        <f t="shared" si="9"/>
        <v>8853</v>
      </c>
      <c r="I60" s="34">
        <f>+I55+I33+I26+I19+I12+I5</f>
        <v>103747</v>
      </c>
    </row>
    <row r="61" spans="1:9" s="4" customFormat="1" ht="15.75" thickBot="1">
      <c r="A61" s="39" t="s">
        <v>116</v>
      </c>
      <c r="B61" s="23" t="s">
        <v>117</v>
      </c>
      <c r="C61" s="27"/>
      <c r="D61" s="27"/>
      <c r="E61" s="27"/>
      <c r="F61" s="27"/>
      <c r="G61" s="27"/>
      <c r="H61" s="27"/>
      <c r="I61" s="27"/>
    </row>
    <row r="62" spans="1:9" s="4" customFormat="1" ht="15">
      <c r="A62" s="28" t="s">
        <v>118</v>
      </c>
      <c r="B62" s="75" t="s">
        <v>119</v>
      </c>
      <c r="C62" s="36"/>
      <c r="D62" s="36"/>
      <c r="E62" s="36"/>
      <c r="F62" s="36"/>
      <c r="G62" s="36"/>
      <c r="H62" s="36"/>
      <c r="I62" s="36"/>
    </row>
    <row r="63" spans="1:9" s="4" customFormat="1" ht="15">
      <c r="A63" s="30" t="s">
        <v>120</v>
      </c>
      <c r="B63" s="65" t="s">
        <v>121</v>
      </c>
      <c r="C63" s="36"/>
      <c r="D63" s="36"/>
      <c r="E63" s="36"/>
      <c r="F63" s="36"/>
      <c r="G63" s="36"/>
      <c r="H63" s="36"/>
      <c r="I63" s="36"/>
    </row>
    <row r="64" spans="1:9" s="4" customFormat="1" ht="15.75" thickBot="1">
      <c r="A64" s="32" t="s">
        <v>122</v>
      </c>
      <c r="B64" s="64" t="s">
        <v>123</v>
      </c>
      <c r="C64" s="36"/>
      <c r="D64" s="36"/>
      <c r="E64" s="36"/>
      <c r="F64" s="36"/>
      <c r="G64" s="36"/>
      <c r="H64" s="36"/>
      <c r="I64" s="36"/>
    </row>
    <row r="65" spans="1:9" s="4" customFormat="1" ht="15.75" thickBot="1">
      <c r="A65" s="39" t="s">
        <v>124</v>
      </c>
      <c r="B65" s="23" t="s">
        <v>125</v>
      </c>
      <c r="C65" s="27"/>
      <c r="D65" s="27"/>
      <c r="E65" s="27"/>
      <c r="F65" s="27"/>
      <c r="G65" s="27"/>
      <c r="H65" s="27"/>
      <c r="I65" s="27"/>
    </row>
    <row r="66" spans="1:9" s="4" customFormat="1" ht="15">
      <c r="A66" s="28" t="s">
        <v>126</v>
      </c>
      <c r="B66" s="75" t="s">
        <v>127</v>
      </c>
      <c r="C66" s="36"/>
      <c r="D66" s="36"/>
      <c r="E66" s="36"/>
      <c r="F66" s="36"/>
      <c r="G66" s="36"/>
      <c r="H66" s="36"/>
      <c r="I66" s="36"/>
    </row>
    <row r="67" spans="1:9" s="4" customFormat="1" ht="15">
      <c r="A67" s="30" t="s">
        <v>128</v>
      </c>
      <c r="B67" s="65" t="s">
        <v>129</v>
      </c>
      <c r="C67" s="36"/>
      <c r="D67" s="36"/>
      <c r="E67" s="36"/>
      <c r="F67" s="36"/>
      <c r="G67" s="36"/>
      <c r="H67" s="36"/>
      <c r="I67" s="36"/>
    </row>
    <row r="68" spans="1:9" s="4" customFormat="1" ht="15">
      <c r="A68" s="30" t="s">
        <v>130</v>
      </c>
      <c r="B68" s="65" t="s">
        <v>131</v>
      </c>
      <c r="C68" s="36"/>
      <c r="D68" s="36"/>
      <c r="E68" s="36"/>
      <c r="F68" s="36"/>
      <c r="G68" s="36"/>
      <c r="H68" s="36"/>
      <c r="I68" s="36"/>
    </row>
    <row r="69" spans="1:9" s="4" customFormat="1" ht="15.75" thickBot="1">
      <c r="A69" s="32" t="s">
        <v>132</v>
      </c>
      <c r="B69" s="64" t="s">
        <v>133</v>
      </c>
      <c r="C69" s="36"/>
      <c r="D69" s="36"/>
      <c r="E69" s="36"/>
      <c r="F69" s="36"/>
      <c r="G69" s="36"/>
      <c r="H69" s="36"/>
      <c r="I69" s="36"/>
    </row>
    <row r="70" spans="1:9" s="4" customFormat="1" ht="15.75" thickBot="1">
      <c r="A70" s="39" t="s">
        <v>134</v>
      </c>
      <c r="B70" s="23" t="s">
        <v>135</v>
      </c>
      <c r="C70" s="27">
        <f aca="true" t="shared" si="10" ref="C70:I70">+C71+C72</f>
        <v>4067</v>
      </c>
      <c r="D70" s="27">
        <f t="shared" si="10"/>
        <v>0</v>
      </c>
      <c r="E70" s="27">
        <f t="shared" si="10"/>
        <v>4067</v>
      </c>
      <c r="F70" s="27">
        <f t="shared" si="10"/>
        <v>0</v>
      </c>
      <c r="G70" s="27">
        <f t="shared" si="10"/>
        <v>4067</v>
      </c>
      <c r="H70" s="27">
        <f t="shared" si="10"/>
        <v>41975</v>
      </c>
      <c r="I70" s="27">
        <f t="shared" si="10"/>
        <v>46042</v>
      </c>
    </row>
    <row r="71" spans="1:9" s="4" customFormat="1" ht="15">
      <c r="A71" s="28" t="s">
        <v>136</v>
      </c>
      <c r="B71" s="75" t="s">
        <v>137</v>
      </c>
      <c r="C71" s="36">
        <v>4067</v>
      </c>
      <c r="D71" s="36"/>
      <c r="E71" s="36">
        <v>4067</v>
      </c>
      <c r="F71" s="36"/>
      <c r="G71" s="36">
        <v>4067</v>
      </c>
      <c r="H71" s="36">
        <v>41975</v>
      </c>
      <c r="I71" s="36">
        <f>+G71+H71</f>
        <v>46042</v>
      </c>
    </row>
    <row r="72" spans="1:9" s="4" customFormat="1" ht="15.75" thickBot="1">
      <c r="A72" s="32" t="s">
        <v>138</v>
      </c>
      <c r="B72" s="64" t="s">
        <v>139</v>
      </c>
      <c r="C72" s="36"/>
      <c r="D72" s="36"/>
      <c r="E72" s="36"/>
      <c r="F72" s="36"/>
      <c r="G72" s="36"/>
      <c r="H72" s="36"/>
      <c r="I72" s="36"/>
    </row>
    <row r="73" spans="1:9" s="4" customFormat="1" ht="15.75" thickBot="1">
      <c r="A73" s="39" t="s">
        <v>140</v>
      </c>
      <c r="B73" s="23" t="s">
        <v>141</v>
      </c>
      <c r="C73" s="27"/>
      <c r="D73" s="27"/>
      <c r="E73" s="27"/>
      <c r="F73" s="27"/>
      <c r="G73" s="27"/>
      <c r="H73" s="27">
        <f>+H74+H75+H76</f>
        <v>859</v>
      </c>
      <c r="I73" s="27">
        <f>+G73+H73</f>
        <v>859</v>
      </c>
    </row>
    <row r="74" spans="1:9" s="4" customFormat="1" ht="15">
      <c r="A74" s="28" t="s">
        <v>142</v>
      </c>
      <c r="B74" s="75" t="s">
        <v>143</v>
      </c>
      <c r="C74" s="36"/>
      <c r="D74" s="36"/>
      <c r="E74" s="36"/>
      <c r="F74" s="36"/>
      <c r="G74" s="36"/>
      <c r="H74" s="36">
        <v>859</v>
      </c>
      <c r="I74" s="36">
        <f>+G74+H74</f>
        <v>859</v>
      </c>
    </row>
    <row r="75" spans="1:9" s="4" customFormat="1" ht="15">
      <c r="A75" s="30" t="s">
        <v>144</v>
      </c>
      <c r="B75" s="65" t="s">
        <v>145</v>
      </c>
      <c r="C75" s="36"/>
      <c r="D75" s="36"/>
      <c r="E75" s="36"/>
      <c r="F75" s="36"/>
      <c r="G75" s="36"/>
      <c r="H75" s="36"/>
      <c r="I75" s="36"/>
    </row>
    <row r="76" spans="1:9" s="4" customFormat="1" ht="15.75" thickBot="1">
      <c r="A76" s="32" t="s">
        <v>146</v>
      </c>
      <c r="B76" s="64" t="s">
        <v>147</v>
      </c>
      <c r="C76" s="36"/>
      <c r="D76" s="36"/>
      <c r="E76" s="36"/>
      <c r="F76" s="36"/>
      <c r="G76" s="36"/>
      <c r="H76" s="36"/>
      <c r="I76" s="36"/>
    </row>
    <row r="77" spans="1:9" s="4" customFormat="1" ht="15.75" thickBot="1">
      <c r="A77" s="39" t="s">
        <v>148</v>
      </c>
      <c r="B77" s="23" t="s">
        <v>149</v>
      </c>
      <c r="C77" s="27">
        <f aca="true" t="shared" si="11" ref="C77:I77">+C78+C79+C80+C81</f>
        <v>40000</v>
      </c>
      <c r="D77" s="27">
        <f t="shared" si="11"/>
        <v>0</v>
      </c>
      <c r="E77" s="27">
        <f t="shared" si="11"/>
        <v>40000</v>
      </c>
      <c r="F77" s="27">
        <f t="shared" si="11"/>
        <v>-4318</v>
      </c>
      <c r="G77" s="27">
        <f t="shared" si="11"/>
        <v>35682</v>
      </c>
      <c r="H77" s="27">
        <f t="shared" si="11"/>
        <v>4318</v>
      </c>
      <c r="I77" s="27">
        <f t="shared" si="11"/>
        <v>40000</v>
      </c>
    </row>
    <row r="78" spans="1:9" s="4" customFormat="1" ht="15">
      <c r="A78" s="40" t="s">
        <v>150</v>
      </c>
      <c r="B78" s="75" t="s">
        <v>151</v>
      </c>
      <c r="C78" s="36">
        <v>40000</v>
      </c>
      <c r="D78" s="36"/>
      <c r="E78" s="36">
        <v>40000</v>
      </c>
      <c r="F78" s="36">
        <v>-4318</v>
      </c>
      <c r="G78" s="36">
        <f>+E78+F78</f>
        <v>35682</v>
      </c>
      <c r="H78" s="36">
        <v>4318</v>
      </c>
      <c r="I78" s="36">
        <f>+G78+H78</f>
        <v>40000</v>
      </c>
    </row>
    <row r="79" spans="1:9" s="4" customFormat="1" ht="15">
      <c r="A79" s="41" t="s">
        <v>152</v>
      </c>
      <c r="B79" s="65" t="s">
        <v>153</v>
      </c>
      <c r="C79" s="36"/>
      <c r="D79" s="36"/>
      <c r="E79" s="36"/>
      <c r="F79" s="36"/>
      <c r="G79" s="36"/>
      <c r="H79" s="36"/>
      <c r="I79" s="36"/>
    </row>
    <row r="80" spans="1:9" s="4" customFormat="1" ht="15">
      <c r="A80" s="41" t="s">
        <v>154</v>
      </c>
      <c r="B80" s="65" t="s">
        <v>155</v>
      </c>
      <c r="C80" s="36"/>
      <c r="D80" s="36"/>
      <c r="E80" s="36"/>
      <c r="F80" s="36"/>
      <c r="G80" s="36"/>
      <c r="H80" s="36"/>
      <c r="I80" s="36"/>
    </row>
    <row r="81" spans="1:9" s="4" customFormat="1" ht="15.75" thickBot="1">
      <c r="A81" s="42" t="s">
        <v>156</v>
      </c>
      <c r="B81" s="64" t="s">
        <v>157</v>
      </c>
      <c r="C81" s="36"/>
      <c r="D81" s="36"/>
      <c r="E81" s="36"/>
      <c r="F81" s="36"/>
      <c r="G81" s="36"/>
      <c r="H81" s="36"/>
      <c r="I81" s="36"/>
    </row>
    <row r="82" spans="1:9" s="4" customFormat="1" ht="15.75" thickBot="1">
      <c r="A82" s="39" t="s">
        <v>158</v>
      </c>
      <c r="B82" s="23" t="s">
        <v>159</v>
      </c>
      <c r="C82" s="43"/>
      <c r="D82" s="43"/>
      <c r="E82" s="43"/>
      <c r="F82" s="43"/>
      <c r="G82" s="43"/>
      <c r="H82" s="43"/>
      <c r="I82" s="43"/>
    </row>
    <row r="83" spans="1:9" s="4" customFormat="1" ht="15.75" thickBot="1">
      <c r="A83" s="39" t="s">
        <v>160</v>
      </c>
      <c r="B83" s="23" t="s">
        <v>161</v>
      </c>
      <c r="C83" s="34">
        <f>+C61+C65+C70+C77+C82</f>
        <v>44067</v>
      </c>
      <c r="D83" s="34">
        <f>+D61+D65+D70+D77+D82</f>
        <v>0</v>
      </c>
      <c r="E83" s="34">
        <f>+E61+E65+E70+E77+E82</f>
        <v>44067</v>
      </c>
      <c r="F83" s="34">
        <f>+F61+F65+F70+F77+F82</f>
        <v>-4318</v>
      </c>
      <c r="G83" s="34">
        <f>+G61+G65+G70+G77+G82</f>
        <v>39749</v>
      </c>
      <c r="H83" s="34">
        <f>+H70+H73+H77</f>
        <v>47152</v>
      </c>
      <c r="I83" s="34">
        <f>+I70+I73+I77</f>
        <v>86901</v>
      </c>
    </row>
    <row r="84" spans="1:9" s="4" customFormat="1" ht="27" customHeight="1" thickBot="1">
      <c r="A84" s="44" t="s">
        <v>162</v>
      </c>
      <c r="B84" s="74" t="s">
        <v>163</v>
      </c>
      <c r="C84" s="34">
        <f>+C60+C83</f>
        <v>109811</v>
      </c>
      <c r="D84" s="34">
        <f>+D60+D83</f>
        <v>1160</v>
      </c>
      <c r="E84" s="34">
        <f>+E60+E83</f>
        <v>110971</v>
      </c>
      <c r="F84" s="34">
        <f>+F60+F83</f>
        <v>23672</v>
      </c>
      <c r="G84" s="34">
        <f>+G60+G83</f>
        <v>134643</v>
      </c>
      <c r="H84" s="34">
        <f>+H83+H60</f>
        <v>56005</v>
      </c>
      <c r="I84" s="34">
        <f>+I83+I60</f>
        <v>190648</v>
      </c>
    </row>
    <row r="85" spans="1:9" ht="16.5" customHeight="1">
      <c r="A85" s="95" t="s">
        <v>164</v>
      </c>
      <c r="B85" s="95"/>
      <c r="C85" s="95"/>
      <c r="D85" s="1"/>
      <c r="E85" s="1"/>
      <c r="F85" s="1"/>
      <c r="G85" s="1"/>
      <c r="H85" s="1"/>
      <c r="I85" s="1"/>
    </row>
    <row r="86" spans="1:9" s="6" customFormat="1" ht="16.5" customHeight="1" thickBot="1">
      <c r="A86" s="96"/>
      <c r="B86" s="96"/>
      <c r="C86" s="5"/>
      <c r="D86" s="5"/>
      <c r="E86" s="5"/>
      <c r="F86" s="5"/>
      <c r="G86" s="5"/>
      <c r="H86" s="5"/>
      <c r="I86" s="5"/>
    </row>
    <row r="87" spans="1:9" ht="31.5" thickBot="1">
      <c r="A87" s="9" t="s">
        <v>2</v>
      </c>
      <c r="B87" s="10" t="s">
        <v>165</v>
      </c>
      <c r="C87" s="11" t="s">
        <v>245</v>
      </c>
      <c r="D87" s="11" t="s">
        <v>245</v>
      </c>
      <c r="E87" s="11" t="s">
        <v>245</v>
      </c>
      <c r="F87" s="11" t="s">
        <v>248</v>
      </c>
      <c r="G87" s="11" t="s">
        <v>247</v>
      </c>
      <c r="H87" s="11" t="s">
        <v>249</v>
      </c>
      <c r="I87" s="11" t="s">
        <v>247</v>
      </c>
    </row>
    <row r="88" spans="1:9" s="3" customFormat="1" ht="15.75" thickBot="1">
      <c r="A88" s="9">
        <v>1</v>
      </c>
      <c r="B88" s="10">
        <v>2</v>
      </c>
      <c r="C88" s="11">
        <v>3</v>
      </c>
      <c r="D88" s="11">
        <v>3</v>
      </c>
      <c r="E88" s="11">
        <v>3</v>
      </c>
      <c r="F88" s="11">
        <v>3</v>
      </c>
      <c r="G88" s="11">
        <v>3</v>
      </c>
      <c r="H88" s="11">
        <v>3</v>
      </c>
      <c r="I88" s="11">
        <v>3</v>
      </c>
    </row>
    <row r="89" spans="1:9" ht="15.75" thickBot="1">
      <c r="A89" s="45" t="s">
        <v>4</v>
      </c>
      <c r="B89" s="46" t="s">
        <v>240</v>
      </c>
      <c r="C89" s="47">
        <f>+C90+C91+C92+C93+C94</f>
        <v>61680</v>
      </c>
      <c r="D89" s="47">
        <f>+D90+D91+D92+D93+D94</f>
        <v>182</v>
      </c>
      <c r="E89" s="92">
        <f>+C89+D89</f>
        <v>61862</v>
      </c>
      <c r="F89" s="17">
        <f>+F90+F91+F92+F93+F94</f>
        <v>6112</v>
      </c>
      <c r="G89" s="17">
        <f>+E89+F89</f>
        <v>67974</v>
      </c>
      <c r="H89" s="17">
        <f>+H90+H91+H92+H93+H94</f>
        <v>12230</v>
      </c>
      <c r="I89" s="17">
        <f>+G89+H89</f>
        <v>80204</v>
      </c>
    </row>
    <row r="90" spans="1:9" ht="15">
      <c r="A90" s="48" t="s">
        <v>6</v>
      </c>
      <c r="B90" s="49" t="s">
        <v>166</v>
      </c>
      <c r="C90" s="50">
        <v>32898</v>
      </c>
      <c r="D90" s="83"/>
      <c r="E90" s="90">
        <f>+C90+D90</f>
        <v>32898</v>
      </c>
      <c r="F90" s="91">
        <v>1574</v>
      </c>
      <c r="G90" s="90">
        <f>+E90+F90</f>
        <v>34472</v>
      </c>
      <c r="H90" s="91">
        <v>-685</v>
      </c>
      <c r="I90" s="90">
        <f>+G90+H90</f>
        <v>33787</v>
      </c>
    </row>
    <row r="91" spans="1:9" ht="15">
      <c r="A91" s="20" t="s">
        <v>8</v>
      </c>
      <c r="B91" s="51" t="s">
        <v>167</v>
      </c>
      <c r="C91" s="21">
        <v>5619</v>
      </c>
      <c r="D91" s="84"/>
      <c r="E91" s="87">
        <f aca="true" t="shared" si="12" ref="E91:E104">+C91+D91</f>
        <v>5619</v>
      </c>
      <c r="F91" s="88">
        <v>258</v>
      </c>
      <c r="G91" s="87">
        <f aca="true" t="shared" si="13" ref="G91:G104">+E91+F91</f>
        <v>5877</v>
      </c>
      <c r="H91" s="88"/>
      <c r="I91" s="90">
        <f aca="true" t="shared" si="14" ref="I91:I104">+G91+H91</f>
        <v>5877</v>
      </c>
    </row>
    <row r="92" spans="1:9" ht="15">
      <c r="A92" s="20" t="s">
        <v>10</v>
      </c>
      <c r="B92" s="51" t="s">
        <v>168</v>
      </c>
      <c r="C92" s="24">
        <v>13800</v>
      </c>
      <c r="D92" s="85"/>
      <c r="E92" s="87">
        <f t="shared" si="12"/>
        <v>13800</v>
      </c>
      <c r="F92" s="89">
        <v>5080</v>
      </c>
      <c r="G92" s="87">
        <f t="shared" si="13"/>
        <v>18880</v>
      </c>
      <c r="H92" s="89">
        <v>10357</v>
      </c>
      <c r="I92" s="90">
        <f t="shared" si="14"/>
        <v>29237</v>
      </c>
    </row>
    <row r="93" spans="1:9" ht="15">
      <c r="A93" s="20" t="s">
        <v>12</v>
      </c>
      <c r="B93" s="52" t="s">
        <v>169</v>
      </c>
      <c r="C93" s="24">
        <v>3265</v>
      </c>
      <c r="D93" s="85">
        <v>559</v>
      </c>
      <c r="E93" s="87">
        <f t="shared" si="12"/>
        <v>3824</v>
      </c>
      <c r="F93" s="89"/>
      <c r="G93" s="87">
        <f t="shared" si="13"/>
        <v>3824</v>
      </c>
      <c r="H93" s="89">
        <v>2088</v>
      </c>
      <c r="I93" s="90">
        <f t="shared" si="14"/>
        <v>5912</v>
      </c>
    </row>
    <row r="94" spans="1:9" ht="15">
      <c r="A94" s="20" t="s">
        <v>170</v>
      </c>
      <c r="B94" s="53" t="s">
        <v>171</v>
      </c>
      <c r="C94" s="24">
        <v>6098</v>
      </c>
      <c r="D94" s="85">
        <v>-377</v>
      </c>
      <c r="E94" s="87">
        <f t="shared" si="12"/>
        <v>5721</v>
      </c>
      <c r="F94" s="89">
        <v>-800</v>
      </c>
      <c r="G94" s="87">
        <f t="shared" si="13"/>
        <v>4921</v>
      </c>
      <c r="H94" s="89">
        <v>470</v>
      </c>
      <c r="I94" s="90">
        <f t="shared" si="14"/>
        <v>5391</v>
      </c>
    </row>
    <row r="95" spans="1:9" ht="15">
      <c r="A95" s="20" t="s">
        <v>16</v>
      </c>
      <c r="B95" s="51" t="s">
        <v>172</v>
      </c>
      <c r="C95" s="24"/>
      <c r="D95" s="85"/>
      <c r="E95" s="87">
        <f t="shared" si="12"/>
        <v>0</v>
      </c>
      <c r="F95" s="89"/>
      <c r="G95" s="87">
        <f t="shared" si="13"/>
        <v>0</v>
      </c>
      <c r="H95" s="89"/>
      <c r="I95" s="90">
        <f t="shared" si="14"/>
        <v>0</v>
      </c>
    </row>
    <row r="96" spans="1:9" ht="15">
      <c r="A96" s="20" t="s">
        <v>173</v>
      </c>
      <c r="B96" s="54" t="s">
        <v>174</v>
      </c>
      <c r="C96" s="24"/>
      <c r="D96" s="85"/>
      <c r="E96" s="87">
        <f t="shared" si="12"/>
        <v>0</v>
      </c>
      <c r="F96" s="89"/>
      <c r="G96" s="87">
        <f t="shared" si="13"/>
        <v>0</v>
      </c>
      <c r="H96" s="89"/>
      <c r="I96" s="90">
        <f t="shared" si="14"/>
        <v>0</v>
      </c>
    </row>
    <row r="97" spans="1:9" ht="15">
      <c r="A97" s="20" t="s">
        <v>175</v>
      </c>
      <c r="B97" s="55" t="s">
        <v>176</v>
      </c>
      <c r="C97" s="24"/>
      <c r="D97" s="85"/>
      <c r="E97" s="87">
        <f t="shared" si="12"/>
        <v>0</v>
      </c>
      <c r="F97" s="89"/>
      <c r="G97" s="87">
        <f t="shared" si="13"/>
        <v>0</v>
      </c>
      <c r="H97" s="89"/>
      <c r="I97" s="90">
        <f t="shared" si="14"/>
        <v>0</v>
      </c>
    </row>
    <row r="98" spans="1:9" ht="15">
      <c r="A98" s="20" t="s">
        <v>177</v>
      </c>
      <c r="B98" s="55" t="s">
        <v>178</v>
      </c>
      <c r="C98" s="24"/>
      <c r="D98" s="85"/>
      <c r="E98" s="87">
        <f t="shared" si="12"/>
        <v>0</v>
      </c>
      <c r="F98" s="89"/>
      <c r="G98" s="87">
        <f t="shared" si="13"/>
        <v>0</v>
      </c>
      <c r="H98" s="89"/>
      <c r="I98" s="90">
        <f t="shared" si="14"/>
        <v>0</v>
      </c>
    </row>
    <row r="99" spans="1:9" ht="15">
      <c r="A99" s="20" t="s">
        <v>179</v>
      </c>
      <c r="B99" s="54" t="s">
        <v>180</v>
      </c>
      <c r="C99" s="24">
        <v>5898</v>
      </c>
      <c r="D99" s="85"/>
      <c r="E99" s="87">
        <v>5521</v>
      </c>
      <c r="F99" s="89"/>
      <c r="G99" s="87">
        <v>4721</v>
      </c>
      <c r="H99" s="89">
        <v>470</v>
      </c>
      <c r="I99" s="90">
        <f>+G99+H99</f>
        <v>5191</v>
      </c>
    </row>
    <row r="100" spans="1:9" ht="15">
      <c r="A100" s="20" t="s">
        <v>181</v>
      </c>
      <c r="B100" s="54" t="s">
        <v>182</v>
      </c>
      <c r="C100" s="24"/>
      <c r="D100" s="85"/>
      <c r="E100" s="87">
        <f t="shared" si="12"/>
        <v>0</v>
      </c>
      <c r="F100" s="89"/>
      <c r="G100" s="87">
        <f t="shared" si="13"/>
        <v>0</v>
      </c>
      <c r="H100" s="89"/>
      <c r="I100" s="90">
        <f t="shared" si="14"/>
        <v>0</v>
      </c>
    </row>
    <row r="101" spans="1:9" ht="15">
      <c r="A101" s="20" t="s">
        <v>183</v>
      </c>
      <c r="B101" s="55" t="s">
        <v>184</v>
      </c>
      <c r="C101" s="24"/>
      <c r="D101" s="85"/>
      <c r="E101" s="87">
        <f t="shared" si="12"/>
        <v>0</v>
      </c>
      <c r="F101" s="89"/>
      <c r="G101" s="87">
        <f t="shared" si="13"/>
        <v>0</v>
      </c>
      <c r="H101" s="89"/>
      <c r="I101" s="90">
        <f t="shared" si="14"/>
        <v>0</v>
      </c>
    </row>
    <row r="102" spans="1:9" ht="15">
      <c r="A102" s="56" t="s">
        <v>185</v>
      </c>
      <c r="B102" s="57" t="s">
        <v>186</v>
      </c>
      <c r="C102" s="24"/>
      <c r="D102" s="85"/>
      <c r="E102" s="87">
        <f t="shared" si="12"/>
        <v>0</v>
      </c>
      <c r="F102" s="89"/>
      <c r="G102" s="87">
        <f t="shared" si="13"/>
        <v>0</v>
      </c>
      <c r="H102" s="89"/>
      <c r="I102" s="90">
        <f t="shared" si="14"/>
        <v>0</v>
      </c>
    </row>
    <row r="103" spans="1:9" ht="15">
      <c r="A103" s="20" t="s">
        <v>187</v>
      </c>
      <c r="B103" s="57" t="s">
        <v>188</v>
      </c>
      <c r="C103" s="24"/>
      <c r="D103" s="85"/>
      <c r="E103" s="87">
        <f t="shared" si="12"/>
        <v>0</v>
      </c>
      <c r="F103" s="89"/>
      <c r="G103" s="87">
        <f t="shared" si="13"/>
        <v>0</v>
      </c>
      <c r="H103" s="89"/>
      <c r="I103" s="90">
        <f t="shared" si="14"/>
        <v>0</v>
      </c>
    </row>
    <row r="104" spans="1:9" ht="15.75" thickBot="1">
      <c r="A104" s="58" t="s">
        <v>189</v>
      </c>
      <c r="B104" s="59" t="s">
        <v>190</v>
      </c>
      <c r="C104" s="60">
        <v>200</v>
      </c>
      <c r="D104" s="86"/>
      <c r="E104" s="93">
        <f t="shared" si="12"/>
        <v>200</v>
      </c>
      <c r="F104" s="89"/>
      <c r="G104" s="93">
        <f t="shared" si="13"/>
        <v>200</v>
      </c>
      <c r="H104" s="89"/>
      <c r="I104" s="90">
        <f t="shared" si="14"/>
        <v>200</v>
      </c>
    </row>
    <row r="105" spans="1:9" ht="15.75" thickBot="1">
      <c r="A105" s="15" t="s">
        <v>18</v>
      </c>
      <c r="B105" s="61" t="s">
        <v>241</v>
      </c>
      <c r="C105" s="17">
        <f aca="true" t="shared" si="15" ref="C105:I105">+C106+C108+C110</f>
        <v>11403</v>
      </c>
      <c r="D105" s="17">
        <f t="shared" si="15"/>
        <v>-120</v>
      </c>
      <c r="E105" s="92">
        <f t="shared" si="15"/>
        <v>11283</v>
      </c>
      <c r="F105" s="17">
        <f t="shared" si="15"/>
        <v>23339</v>
      </c>
      <c r="G105" s="17">
        <f t="shared" si="15"/>
        <v>34622</v>
      </c>
      <c r="H105" s="17">
        <f t="shared" si="15"/>
        <v>-26335</v>
      </c>
      <c r="I105" s="17">
        <f t="shared" si="15"/>
        <v>8287</v>
      </c>
    </row>
    <row r="106" spans="1:9" ht="15">
      <c r="A106" s="18" t="s">
        <v>20</v>
      </c>
      <c r="B106" s="51" t="s">
        <v>191</v>
      </c>
      <c r="C106" s="19">
        <v>9184</v>
      </c>
      <c r="D106" s="19"/>
      <c r="E106" s="19">
        <f>+C106+D106</f>
        <v>9184</v>
      </c>
      <c r="F106" s="19">
        <v>-4312</v>
      </c>
      <c r="G106" s="19">
        <f>+E106+F106</f>
        <v>4872</v>
      </c>
      <c r="H106" s="19">
        <v>-702</v>
      </c>
      <c r="I106" s="19">
        <f>+G106+H106</f>
        <v>4170</v>
      </c>
    </row>
    <row r="107" spans="1:9" ht="15">
      <c r="A107" s="18" t="s">
        <v>22</v>
      </c>
      <c r="B107" s="62" t="s">
        <v>192</v>
      </c>
      <c r="C107" s="19"/>
      <c r="D107" s="19"/>
      <c r="E107" s="19">
        <f aca="true" t="shared" si="16" ref="E107:E117">+C107+D107</f>
        <v>0</v>
      </c>
      <c r="F107" s="19"/>
      <c r="G107" s="19">
        <f aca="true" t="shared" si="17" ref="G107:G117">+E107+F107</f>
        <v>0</v>
      </c>
      <c r="H107" s="19"/>
      <c r="I107" s="19">
        <f aca="true" t="shared" si="18" ref="I107:I117">+G107+H107</f>
        <v>0</v>
      </c>
    </row>
    <row r="108" spans="1:9" ht="15">
      <c r="A108" s="18" t="s">
        <v>24</v>
      </c>
      <c r="B108" s="62" t="s">
        <v>193</v>
      </c>
      <c r="C108" s="21">
        <v>1816</v>
      </c>
      <c r="D108" s="21"/>
      <c r="E108" s="19">
        <f t="shared" si="16"/>
        <v>1816</v>
      </c>
      <c r="F108" s="21">
        <v>26012</v>
      </c>
      <c r="G108" s="19">
        <f t="shared" si="17"/>
        <v>27828</v>
      </c>
      <c r="H108" s="21">
        <v>-23711</v>
      </c>
      <c r="I108" s="19">
        <f t="shared" si="18"/>
        <v>4117</v>
      </c>
    </row>
    <row r="109" spans="1:9" ht="15">
      <c r="A109" s="18" t="s">
        <v>26</v>
      </c>
      <c r="B109" s="62" t="s">
        <v>194</v>
      </c>
      <c r="C109" s="63"/>
      <c r="D109" s="63"/>
      <c r="E109" s="19">
        <f t="shared" si="16"/>
        <v>0</v>
      </c>
      <c r="F109" s="63"/>
      <c r="G109" s="19">
        <f t="shared" si="17"/>
        <v>0</v>
      </c>
      <c r="H109" s="63"/>
      <c r="I109" s="19">
        <f t="shared" si="18"/>
        <v>0</v>
      </c>
    </row>
    <row r="110" spans="1:9" ht="15">
      <c r="A110" s="18" t="s">
        <v>28</v>
      </c>
      <c r="B110" s="64" t="s">
        <v>195</v>
      </c>
      <c r="C110" s="63">
        <v>403</v>
      </c>
      <c r="D110" s="63">
        <v>-120</v>
      </c>
      <c r="E110" s="19">
        <f t="shared" si="16"/>
        <v>283</v>
      </c>
      <c r="F110" s="63">
        <v>1639</v>
      </c>
      <c r="G110" s="19">
        <f t="shared" si="17"/>
        <v>1922</v>
      </c>
      <c r="H110" s="63">
        <v>-1922</v>
      </c>
      <c r="I110" s="19">
        <f t="shared" si="18"/>
        <v>0</v>
      </c>
    </row>
    <row r="111" spans="1:9" ht="15">
      <c r="A111" s="18" t="s">
        <v>30</v>
      </c>
      <c r="B111" s="65" t="s">
        <v>196</v>
      </c>
      <c r="C111" s="63"/>
      <c r="D111" s="63"/>
      <c r="E111" s="19">
        <f t="shared" si="16"/>
        <v>0</v>
      </c>
      <c r="F111" s="63"/>
      <c r="G111" s="19">
        <f t="shared" si="17"/>
        <v>0</v>
      </c>
      <c r="H111" s="63"/>
      <c r="I111" s="19">
        <f t="shared" si="18"/>
        <v>0</v>
      </c>
    </row>
    <row r="112" spans="1:9" ht="15">
      <c r="A112" s="18" t="s">
        <v>197</v>
      </c>
      <c r="B112" s="66" t="s">
        <v>198</v>
      </c>
      <c r="C112" s="63"/>
      <c r="D112" s="63"/>
      <c r="E112" s="19">
        <f t="shared" si="16"/>
        <v>0</v>
      </c>
      <c r="F112" s="63"/>
      <c r="G112" s="19">
        <f t="shared" si="17"/>
        <v>0</v>
      </c>
      <c r="H112" s="63"/>
      <c r="I112" s="19">
        <f t="shared" si="18"/>
        <v>0</v>
      </c>
    </row>
    <row r="113" spans="1:9" ht="15">
      <c r="A113" s="18" t="s">
        <v>199</v>
      </c>
      <c r="B113" s="55" t="s">
        <v>178</v>
      </c>
      <c r="C113" s="63"/>
      <c r="D113" s="63"/>
      <c r="E113" s="19">
        <f t="shared" si="16"/>
        <v>0</v>
      </c>
      <c r="F113" s="63"/>
      <c r="G113" s="19">
        <f t="shared" si="17"/>
        <v>0</v>
      </c>
      <c r="H113" s="63"/>
      <c r="I113" s="19">
        <f t="shared" si="18"/>
        <v>0</v>
      </c>
    </row>
    <row r="114" spans="1:9" ht="15">
      <c r="A114" s="18" t="s">
        <v>200</v>
      </c>
      <c r="B114" s="55" t="s">
        <v>201</v>
      </c>
      <c r="C114" s="63"/>
      <c r="D114" s="63"/>
      <c r="E114" s="19">
        <f t="shared" si="16"/>
        <v>0</v>
      </c>
      <c r="F114" s="63"/>
      <c r="G114" s="19">
        <f t="shared" si="17"/>
        <v>0</v>
      </c>
      <c r="H114" s="63"/>
      <c r="I114" s="19">
        <f t="shared" si="18"/>
        <v>0</v>
      </c>
    </row>
    <row r="115" spans="1:9" ht="15">
      <c r="A115" s="18" t="s">
        <v>202</v>
      </c>
      <c r="B115" s="55" t="s">
        <v>203</v>
      </c>
      <c r="C115" s="63"/>
      <c r="D115" s="63"/>
      <c r="E115" s="19">
        <f t="shared" si="16"/>
        <v>0</v>
      </c>
      <c r="F115" s="63"/>
      <c r="G115" s="19">
        <f t="shared" si="17"/>
        <v>0</v>
      </c>
      <c r="H115" s="63"/>
      <c r="I115" s="19">
        <f t="shared" si="18"/>
        <v>0</v>
      </c>
    </row>
    <row r="116" spans="1:9" ht="15">
      <c r="A116" s="18" t="s">
        <v>204</v>
      </c>
      <c r="B116" s="55" t="s">
        <v>184</v>
      </c>
      <c r="C116" s="63"/>
      <c r="D116" s="63"/>
      <c r="E116" s="19">
        <f t="shared" si="16"/>
        <v>0</v>
      </c>
      <c r="F116" s="63"/>
      <c r="G116" s="19">
        <f t="shared" si="17"/>
        <v>0</v>
      </c>
      <c r="H116" s="63"/>
      <c r="I116" s="19">
        <f t="shared" si="18"/>
        <v>0</v>
      </c>
    </row>
    <row r="117" spans="1:9" ht="15">
      <c r="A117" s="18" t="s">
        <v>205</v>
      </c>
      <c r="B117" s="55" t="s">
        <v>206</v>
      </c>
      <c r="C117" s="63"/>
      <c r="D117" s="63"/>
      <c r="E117" s="19">
        <f t="shared" si="16"/>
        <v>0</v>
      </c>
      <c r="F117" s="63"/>
      <c r="G117" s="19">
        <f t="shared" si="17"/>
        <v>0</v>
      </c>
      <c r="H117" s="63"/>
      <c r="I117" s="19">
        <f t="shared" si="18"/>
        <v>0</v>
      </c>
    </row>
    <row r="118" spans="1:9" ht="15.75" thickBot="1">
      <c r="A118" s="56" t="s">
        <v>207</v>
      </c>
      <c r="B118" s="55" t="s">
        <v>208</v>
      </c>
      <c r="C118" s="67"/>
      <c r="D118" s="67"/>
      <c r="E118" s="67"/>
      <c r="F118" s="67"/>
      <c r="G118" s="67"/>
      <c r="H118" s="67"/>
      <c r="I118" s="67"/>
    </row>
    <row r="119" spans="1:9" ht="15.75" thickBot="1">
      <c r="A119" s="15" t="s">
        <v>32</v>
      </c>
      <c r="B119" s="68" t="s">
        <v>209</v>
      </c>
      <c r="C119" s="17">
        <f aca="true" t="shared" si="19" ref="C119:I119">+C120+C121</f>
        <v>36728</v>
      </c>
      <c r="D119" s="17">
        <f t="shared" si="19"/>
        <v>318</v>
      </c>
      <c r="E119" s="17">
        <f t="shared" si="19"/>
        <v>37046</v>
      </c>
      <c r="F119" s="17">
        <f t="shared" si="19"/>
        <v>-5779</v>
      </c>
      <c r="G119" s="17">
        <f t="shared" si="19"/>
        <v>31267</v>
      </c>
      <c r="H119" s="17">
        <f t="shared" si="19"/>
        <v>30110</v>
      </c>
      <c r="I119" s="17">
        <f t="shared" si="19"/>
        <v>61377</v>
      </c>
    </row>
    <row r="120" spans="1:9" ht="15">
      <c r="A120" s="18" t="s">
        <v>34</v>
      </c>
      <c r="B120" s="69" t="s">
        <v>210</v>
      </c>
      <c r="C120" s="19">
        <v>36728</v>
      </c>
      <c r="D120" s="19">
        <v>318</v>
      </c>
      <c r="E120" s="19">
        <f>+C120+D120</f>
        <v>37046</v>
      </c>
      <c r="F120" s="19">
        <v>-5779</v>
      </c>
      <c r="G120" s="19">
        <f>+E120+F120</f>
        <v>31267</v>
      </c>
      <c r="H120" s="19">
        <v>30110</v>
      </c>
      <c r="I120" s="19">
        <f>+G120+H120</f>
        <v>61377</v>
      </c>
    </row>
    <row r="121" spans="1:9" ht="15.75" thickBot="1">
      <c r="A121" s="22" t="s">
        <v>36</v>
      </c>
      <c r="B121" s="62" t="s">
        <v>211</v>
      </c>
      <c r="C121" s="24"/>
      <c r="D121" s="24"/>
      <c r="E121" s="24"/>
      <c r="F121" s="24"/>
      <c r="G121" s="24"/>
      <c r="H121" s="24"/>
      <c r="I121" s="24"/>
    </row>
    <row r="122" spans="1:9" ht="15.75" thickBot="1">
      <c r="A122" s="15" t="s">
        <v>212</v>
      </c>
      <c r="B122" s="68" t="s">
        <v>213</v>
      </c>
      <c r="C122" s="17">
        <f aca="true" t="shared" si="20" ref="C122:I122">+C89+C105+C119</f>
        <v>109811</v>
      </c>
      <c r="D122" s="17">
        <f t="shared" si="20"/>
        <v>380</v>
      </c>
      <c r="E122" s="17">
        <f t="shared" si="20"/>
        <v>110191</v>
      </c>
      <c r="F122" s="17">
        <f t="shared" si="20"/>
        <v>23672</v>
      </c>
      <c r="G122" s="17">
        <f t="shared" si="20"/>
        <v>133863</v>
      </c>
      <c r="H122" s="17">
        <f t="shared" si="20"/>
        <v>16005</v>
      </c>
      <c r="I122" s="17">
        <f t="shared" si="20"/>
        <v>149868</v>
      </c>
    </row>
    <row r="123" spans="1:9" ht="15.75" thickBot="1">
      <c r="A123" s="15" t="s">
        <v>60</v>
      </c>
      <c r="B123" s="68" t="s">
        <v>214</v>
      </c>
      <c r="C123" s="17"/>
      <c r="D123" s="17"/>
      <c r="E123" s="17"/>
      <c r="F123" s="17"/>
      <c r="G123" s="17"/>
      <c r="H123" s="17"/>
      <c r="I123" s="17"/>
    </row>
    <row r="124" spans="1:9" ht="15">
      <c r="A124" s="18" t="s">
        <v>62</v>
      </c>
      <c r="B124" s="69" t="s">
        <v>215</v>
      </c>
      <c r="C124" s="63"/>
      <c r="D124" s="63"/>
      <c r="E124" s="63"/>
      <c r="F124" s="63"/>
      <c r="G124" s="63"/>
      <c r="H124" s="63"/>
      <c r="I124" s="63"/>
    </row>
    <row r="125" spans="1:9" ht="15">
      <c r="A125" s="18" t="s">
        <v>64</v>
      </c>
      <c r="B125" s="69" t="s">
        <v>216</v>
      </c>
      <c r="C125" s="63"/>
      <c r="D125" s="63"/>
      <c r="E125" s="63"/>
      <c r="F125" s="63"/>
      <c r="G125" s="63"/>
      <c r="H125" s="63"/>
      <c r="I125" s="63"/>
    </row>
    <row r="126" spans="1:9" ht="15.75" thickBot="1">
      <c r="A126" s="56" t="s">
        <v>66</v>
      </c>
      <c r="B126" s="70" t="s">
        <v>217</v>
      </c>
      <c r="C126" s="63"/>
      <c r="D126" s="63"/>
      <c r="E126" s="63"/>
      <c r="F126" s="63"/>
      <c r="G126" s="63"/>
      <c r="H126" s="63"/>
      <c r="I126" s="63"/>
    </row>
    <row r="127" spans="1:9" ht="15.75" thickBot="1">
      <c r="A127" s="15" t="s">
        <v>82</v>
      </c>
      <c r="B127" s="68" t="s">
        <v>218</v>
      </c>
      <c r="C127" s="17"/>
      <c r="D127" s="17"/>
      <c r="E127" s="17"/>
      <c r="F127" s="17"/>
      <c r="G127" s="17"/>
      <c r="H127" s="17">
        <v>40000</v>
      </c>
      <c r="I127" s="17">
        <v>40000</v>
      </c>
    </row>
    <row r="128" spans="1:9" ht="15">
      <c r="A128" s="18" t="s">
        <v>84</v>
      </c>
      <c r="B128" s="69" t="s">
        <v>219</v>
      </c>
      <c r="C128" s="63"/>
      <c r="D128" s="63"/>
      <c r="E128" s="63"/>
      <c r="F128" s="63"/>
      <c r="G128" s="63"/>
      <c r="H128" s="63">
        <v>40000</v>
      </c>
      <c r="I128" s="63">
        <f>+G128+H128</f>
        <v>40000</v>
      </c>
    </row>
    <row r="129" spans="1:9" ht="15">
      <c r="A129" s="18" t="s">
        <v>86</v>
      </c>
      <c r="B129" s="69" t="s">
        <v>220</v>
      </c>
      <c r="C129" s="63"/>
      <c r="D129" s="63"/>
      <c r="E129" s="63"/>
      <c r="F129" s="63"/>
      <c r="G129" s="63"/>
      <c r="H129" s="63"/>
      <c r="I129" s="63"/>
    </row>
    <row r="130" spans="1:9" ht="15">
      <c r="A130" s="18" t="s">
        <v>88</v>
      </c>
      <c r="B130" s="69" t="s">
        <v>221</v>
      </c>
      <c r="C130" s="63"/>
      <c r="D130" s="63"/>
      <c r="E130" s="63"/>
      <c r="F130" s="63"/>
      <c r="G130" s="63"/>
      <c r="H130" s="63"/>
      <c r="I130" s="63"/>
    </row>
    <row r="131" spans="1:9" ht="15.75" thickBot="1">
      <c r="A131" s="56" t="s">
        <v>90</v>
      </c>
      <c r="B131" s="70" t="s">
        <v>222</v>
      </c>
      <c r="C131" s="63"/>
      <c r="D131" s="63"/>
      <c r="E131" s="63"/>
      <c r="F131" s="63"/>
      <c r="G131" s="63"/>
      <c r="H131" s="63"/>
      <c r="I131" s="63"/>
    </row>
    <row r="132" spans="1:9" ht="15.75" thickBot="1">
      <c r="A132" s="15" t="s">
        <v>223</v>
      </c>
      <c r="B132" s="68" t="s">
        <v>224</v>
      </c>
      <c r="C132" s="25"/>
      <c r="D132" s="25">
        <v>780</v>
      </c>
      <c r="E132" s="25">
        <v>780</v>
      </c>
      <c r="F132" s="25">
        <v>780</v>
      </c>
      <c r="G132" s="25">
        <v>780</v>
      </c>
      <c r="H132" s="25">
        <v>0</v>
      </c>
      <c r="I132" s="25">
        <v>780</v>
      </c>
    </row>
    <row r="133" spans="1:9" ht="15">
      <c r="A133" s="18" t="s">
        <v>96</v>
      </c>
      <c r="B133" s="69" t="s">
        <v>225</v>
      </c>
      <c r="C133" s="63"/>
      <c r="D133" s="63"/>
      <c r="E133" s="63"/>
      <c r="F133" s="63"/>
      <c r="G133" s="63"/>
      <c r="H133" s="63"/>
      <c r="I133" s="63"/>
    </row>
    <row r="134" spans="1:9" ht="15">
      <c r="A134" s="18" t="s">
        <v>98</v>
      </c>
      <c r="B134" s="69" t="s">
        <v>226</v>
      </c>
      <c r="C134" s="63"/>
      <c r="D134" s="63">
        <v>780</v>
      </c>
      <c r="E134" s="63">
        <v>780</v>
      </c>
      <c r="F134" s="63"/>
      <c r="G134" s="63">
        <v>780</v>
      </c>
      <c r="H134" s="63"/>
      <c r="I134" s="63">
        <v>780</v>
      </c>
    </row>
    <row r="135" spans="1:9" ht="15">
      <c r="A135" s="18" t="s">
        <v>100</v>
      </c>
      <c r="B135" s="69" t="s">
        <v>227</v>
      </c>
      <c r="C135" s="63"/>
      <c r="D135" s="63"/>
      <c r="E135" s="63"/>
      <c r="F135" s="63"/>
      <c r="G135" s="63"/>
      <c r="H135" s="63"/>
      <c r="I135" s="63"/>
    </row>
    <row r="136" spans="1:9" ht="15.75" thickBot="1">
      <c r="A136" s="56" t="s">
        <v>102</v>
      </c>
      <c r="B136" s="70" t="s">
        <v>228</v>
      </c>
      <c r="C136" s="63"/>
      <c r="D136" s="63"/>
      <c r="E136" s="63"/>
      <c r="F136" s="63"/>
      <c r="G136" s="63"/>
      <c r="H136" s="63"/>
      <c r="I136" s="63"/>
    </row>
    <row r="137" spans="1:9" ht="15.75" thickBot="1">
      <c r="A137" s="15" t="s">
        <v>104</v>
      </c>
      <c r="B137" s="68" t="s">
        <v>229</v>
      </c>
      <c r="C137" s="71"/>
      <c r="D137" s="71"/>
      <c r="E137" s="71"/>
      <c r="F137" s="71"/>
      <c r="G137" s="71"/>
      <c r="H137" s="71"/>
      <c r="I137" s="71"/>
    </row>
    <row r="138" spans="1:9" ht="15">
      <c r="A138" s="18" t="s">
        <v>106</v>
      </c>
      <c r="B138" s="69" t="s">
        <v>230</v>
      </c>
      <c r="C138" s="63"/>
      <c r="D138" s="63"/>
      <c r="E138" s="63"/>
      <c r="F138" s="63"/>
      <c r="G138" s="63"/>
      <c r="H138" s="63"/>
      <c r="I138" s="63"/>
    </row>
    <row r="139" spans="1:9" ht="15">
      <c r="A139" s="18" t="s">
        <v>108</v>
      </c>
      <c r="B139" s="69" t="s">
        <v>231</v>
      </c>
      <c r="C139" s="63"/>
      <c r="D139" s="63"/>
      <c r="E139" s="63"/>
      <c r="F139" s="63"/>
      <c r="G139" s="63"/>
      <c r="H139" s="63"/>
      <c r="I139" s="63"/>
    </row>
    <row r="140" spans="1:9" ht="15">
      <c r="A140" s="18" t="s">
        <v>110</v>
      </c>
      <c r="B140" s="69" t="s">
        <v>232</v>
      </c>
      <c r="C140" s="63"/>
      <c r="D140" s="63"/>
      <c r="E140" s="63"/>
      <c r="F140" s="63"/>
      <c r="G140" s="63"/>
      <c r="H140" s="63"/>
      <c r="I140" s="63"/>
    </row>
    <row r="141" spans="1:9" ht="15.75" thickBot="1">
      <c r="A141" s="18" t="s">
        <v>112</v>
      </c>
      <c r="B141" s="69" t="s">
        <v>233</v>
      </c>
      <c r="C141" s="63"/>
      <c r="D141" s="63"/>
      <c r="E141" s="63"/>
      <c r="F141" s="63"/>
      <c r="G141" s="63"/>
      <c r="H141" s="63"/>
      <c r="I141" s="63"/>
    </row>
    <row r="142" spans="1:9" ht="15.75" thickBot="1">
      <c r="A142" s="15" t="s">
        <v>114</v>
      </c>
      <c r="B142" s="68" t="s">
        <v>234</v>
      </c>
      <c r="C142" s="72"/>
      <c r="D142" s="72">
        <v>780</v>
      </c>
      <c r="E142" s="72">
        <v>780</v>
      </c>
      <c r="F142" s="72"/>
      <c r="G142" s="72">
        <v>780</v>
      </c>
      <c r="H142" s="72">
        <f>+H123+H127+H132+H137</f>
        <v>40000</v>
      </c>
      <c r="I142" s="72">
        <f>+I123+I127+I132+I137</f>
        <v>40780</v>
      </c>
    </row>
    <row r="143" spans="1:9" s="4" customFormat="1" ht="15.75" thickBot="1">
      <c r="A143" s="73" t="s">
        <v>235</v>
      </c>
      <c r="B143" s="74" t="s">
        <v>236</v>
      </c>
      <c r="C143" s="72">
        <f aca="true" t="shared" si="21" ref="C143:I143">+C122+C142</f>
        <v>109811</v>
      </c>
      <c r="D143" s="72">
        <f t="shared" si="21"/>
        <v>1160</v>
      </c>
      <c r="E143" s="72">
        <f t="shared" si="21"/>
        <v>110971</v>
      </c>
      <c r="F143" s="72">
        <f t="shared" si="21"/>
        <v>23672</v>
      </c>
      <c r="G143" s="72">
        <f t="shared" si="21"/>
        <v>134643</v>
      </c>
      <c r="H143" s="72">
        <f t="shared" si="21"/>
        <v>56005</v>
      </c>
      <c r="I143" s="72">
        <f t="shared" si="21"/>
        <v>190648</v>
      </c>
    </row>
    <row r="144" spans="1:9" s="4" customFormat="1" ht="15">
      <c r="A144" s="80"/>
      <c r="B144" s="80"/>
      <c r="C144" s="81"/>
      <c r="D144" s="81"/>
      <c r="E144" s="81"/>
      <c r="F144" s="81"/>
      <c r="G144" s="81"/>
      <c r="H144" s="81"/>
      <c r="I144" s="81"/>
    </row>
    <row r="145" ht="7.5" customHeight="1" thickBot="1"/>
    <row r="146" spans="1:9" ht="15.75" thickBot="1">
      <c r="A146" s="98" t="s">
        <v>242</v>
      </c>
      <c r="B146" s="99"/>
      <c r="C146" s="82">
        <v>1</v>
      </c>
      <c r="D146" s="82">
        <v>1</v>
      </c>
      <c r="E146" s="82">
        <v>1</v>
      </c>
      <c r="F146" s="82">
        <v>1</v>
      </c>
      <c r="G146" s="82">
        <v>1</v>
      </c>
      <c r="H146" s="82">
        <v>1</v>
      </c>
      <c r="I146" s="82">
        <v>1</v>
      </c>
    </row>
    <row r="147" spans="1:9" ht="15.75" thickBot="1">
      <c r="A147" s="98" t="s">
        <v>243</v>
      </c>
      <c r="B147" s="99"/>
      <c r="C147" s="82"/>
      <c r="D147" s="82"/>
      <c r="E147" s="82"/>
      <c r="F147" s="82"/>
      <c r="G147" s="82"/>
      <c r="H147" s="82"/>
      <c r="I147" s="82"/>
    </row>
    <row r="148" spans="1:9" ht="15">
      <c r="A148" s="79"/>
      <c r="B148" s="79"/>
      <c r="C148" s="79"/>
      <c r="D148" s="79"/>
      <c r="E148" s="79"/>
      <c r="F148" s="79"/>
      <c r="G148" s="79"/>
      <c r="H148" s="79"/>
      <c r="I148" s="79"/>
    </row>
    <row r="149" spans="1:9" ht="15">
      <c r="A149" s="79"/>
      <c r="B149" s="79"/>
      <c r="C149" s="79"/>
      <c r="D149" s="79"/>
      <c r="E149" s="79"/>
      <c r="F149" s="79"/>
      <c r="G149" s="79"/>
      <c r="H149" s="79"/>
      <c r="I149" s="79"/>
    </row>
    <row r="150" spans="1:9" ht="15">
      <c r="A150" s="97" t="s">
        <v>237</v>
      </c>
      <c r="B150" s="97"/>
      <c r="C150" s="97"/>
      <c r="D150" s="1"/>
      <c r="E150" s="1"/>
      <c r="F150" s="1"/>
      <c r="G150" s="1"/>
      <c r="H150" s="1"/>
      <c r="I150" s="1"/>
    </row>
    <row r="151" spans="1:9" ht="15" customHeight="1" thickBot="1">
      <c r="A151" s="94"/>
      <c r="B151" s="94"/>
      <c r="C151" s="2" t="s">
        <v>1</v>
      </c>
      <c r="D151" s="2" t="s">
        <v>1</v>
      </c>
      <c r="E151" s="2" t="s">
        <v>1</v>
      </c>
      <c r="F151" s="2" t="s">
        <v>1</v>
      </c>
      <c r="G151" s="2" t="s">
        <v>1</v>
      </c>
      <c r="H151" s="2" t="s">
        <v>1</v>
      </c>
      <c r="I151" s="2" t="s">
        <v>1</v>
      </c>
    </row>
    <row r="152" spans="1:9" ht="19.5" customHeight="1" thickBot="1">
      <c r="A152" s="76">
        <v>1</v>
      </c>
      <c r="B152" s="77" t="s">
        <v>238</v>
      </c>
      <c r="C152" s="78">
        <f aca="true" t="shared" si="22" ref="C152:I152">+C60-C122</f>
        <v>-44067</v>
      </c>
      <c r="D152" s="78">
        <f t="shared" si="22"/>
        <v>780</v>
      </c>
      <c r="E152" s="78">
        <f t="shared" si="22"/>
        <v>-43287</v>
      </c>
      <c r="F152" s="78">
        <f t="shared" si="22"/>
        <v>4318</v>
      </c>
      <c r="G152" s="78">
        <f t="shared" si="22"/>
        <v>-38969</v>
      </c>
      <c r="H152" s="78">
        <f t="shared" si="22"/>
        <v>-7152</v>
      </c>
      <c r="I152" s="78">
        <f t="shared" si="22"/>
        <v>-46121</v>
      </c>
    </row>
    <row r="153" spans="1:9" ht="25.5" customHeight="1" thickBot="1">
      <c r="A153" s="76" t="s">
        <v>18</v>
      </c>
      <c r="B153" s="77" t="s">
        <v>239</v>
      </c>
      <c r="C153" s="78">
        <f aca="true" t="shared" si="23" ref="C153:I153">+C83-C142</f>
        <v>44067</v>
      </c>
      <c r="D153" s="78">
        <f t="shared" si="23"/>
        <v>-780</v>
      </c>
      <c r="E153" s="78">
        <f t="shared" si="23"/>
        <v>43287</v>
      </c>
      <c r="F153" s="78">
        <f t="shared" si="23"/>
        <v>-4318</v>
      </c>
      <c r="G153" s="78">
        <f t="shared" si="23"/>
        <v>38969</v>
      </c>
      <c r="H153" s="78">
        <f t="shared" si="23"/>
        <v>7152</v>
      </c>
      <c r="I153" s="78">
        <f t="shared" si="23"/>
        <v>46121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34" r:id="rId1"/>
  <headerFooter alignWithMargins="0">
    <oddHeader xml:space="preserve">&amp;C&amp;"Times New Roman CE,Félkövér"&amp;12Pári Község Önkormányzata
2016. ÉVI KÖLTSÉGVETÉSÉNEK ÖSSZEVONT MÉRLEGE&amp;10
&amp;R&amp;"Times New Roman CE,Félkövér dőlt"&amp;11 3. sz. melléklet </oddHeader>
  </headerFooter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2017-05-22T14:14:41Z</cp:lastPrinted>
  <dcterms:created xsi:type="dcterms:W3CDTF">2014-02-06T13:22:03Z</dcterms:created>
  <dcterms:modified xsi:type="dcterms:W3CDTF">2017-05-22T14:14:45Z</dcterms:modified>
  <cp:category/>
  <cp:version/>
  <cp:contentType/>
  <cp:contentStatus/>
</cp:coreProperties>
</file>