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4175" windowHeight="7875" activeTab="4"/>
  </bookViews>
  <sheets>
    <sheet name="mérleg" sheetId="2" r:id="rId1"/>
    <sheet name="működési kiadások" sheetId="3" r:id="rId2"/>
    <sheet name="fejlesztési kiadások" sheetId="4" r:id="rId3"/>
    <sheet name="pénzmaradvány" sheetId="5" r:id="rId4"/>
    <sheet name="vagyon" sheetId="6" r:id="rId5"/>
  </sheets>
  <calcPr calcId="125725"/>
</workbook>
</file>

<file path=xl/calcChain.xml><?xml version="1.0" encoding="utf-8"?>
<calcChain xmlns="http://schemas.openxmlformats.org/spreadsheetml/2006/main">
  <c r="F22" i="5"/>
  <c r="F18"/>
  <c r="F19" s="1"/>
  <c r="L33" i="2" l="1"/>
  <c r="E33"/>
  <c r="M29"/>
  <c r="M13"/>
  <c r="M21" s="1"/>
  <c r="M33" s="1"/>
  <c r="F16"/>
  <c r="F33" s="1"/>
  <c r="F9"/>
  <c r="G17" i="4"/>
  <c r="H12"/>
  <c r="F17"/>
  <c r="H28"/>
  <c r="H13"/>
  <c r="F26"/>
  <c r="F30"/>
  <c r="E29" i="3"/>
  <c r="F29"/>
  <c r="G29"/>
  <c r="H29"/>
  <c r="I29"/>
  <c r="J29"/>
  <c r="K29"/>
  <c r="D29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M10"/>
  <c r="L10"/>
  <c r="L29" s="1"/>
  <c r="M29" l="1"/>
  <c r="N29" i="2"/>
  <c r="N13"/>
  <c r="N21" s="1"/>
  <c r="G16"/>
  <c r="G9"/>
  <c r="L29"/>
  <c r="L13"/>
  <c r="L21" s="1"/>
  <c r="E16"/>
  <c r="E9"/>
  <c r="N33" l="1"/>
  <c r="G33"/>
  <c r="G26" i="4"/>
  <c r="G30" l="1"/>
  <c r="H30" s="1"/>
  <c r="H17"/>
</calcChain>
</file>

<file path=xl/sharedStrings.xml><?xml version="1.0" encoding="utf-8"?>
<sst xmlns="http://schemas.openxmlformats.org/spreadsheetml/2006/main" count="199" uniqueCount="167">
  <si>
    <t>Megnevezés</t>
  </si>
  <si>
    <t>BEVÉTELEK</t>
  </si>
  <si>
    <t>KIADÁSOK</t>
  </si>
  <si>
    <t xml:space="preserve"> 1. Intézményi működési bevétel</t>
  </si>
  <si>
    <t xml:space="preserve"> 1. Személyi juttatások</t>
  </si>
  <si>
    <t xml:space="preserve"> 2. Önkormányzatok sajátos műk. bev.</t>
  </si>
  <si>
    <t xml:space="preserve"> 2. Munkaadót terhelő járulékok</t>
  </si>
  <si>
    <t xml:space="preserve"> ebből: gépjárműadó</t>
  </si>
  <si>
    <t xml:space="preserve"> 3. Dologi kiadások</t>
  </si>
  <si>
    <t xml:space="preserve">               helyi adók</t>
  </si>
  <si>
    <t xml:space="preserve"> 4. Támogatásértékű működési kiadások</t>
  </si>
  <si>
    <t xml:space="preserve">               személyi jövedelem adó</t>
  </si>
  <si>
    <t xml:space="preserve"> 5. Ellátottak pénzbeli jutatásai</t>
  </si>
  <si>
    <t xml:space="preserve">               termőföld bérbead.szárm.SZJA</t>
  </si>
  <si>
    <t xml:space="preserve"> 6. Pénzeszköz átadások</t>
  </si>
  <si>
    <t xml:space="preserve">               talajterhelési díj</t>
  </si>
  <si>
    <t xml:space="preserve">          Polgárőrség támogatása</t>
  </si>
  <si>
    <t xml:space="preserve">               egyéb sajátos bevétel</t>
  </si>
  <si>
    <t xml:space="preserve"> 3.Önkormányzatok költségvetési támog.</t>
  </si>
  <si>
    <t xml:space="preserve">          Élelmezés rezsi támogatása</t>
  </si>
  <si>
    <t xml:space="preserve">          Sportegyesület támogatása</t>
  </si>
  <si>
    <t xml:space="preserve"> 7. Önkorm.által foly.szociális kiadás</t>
  </si>
  <si>
    <t xml:space="preserve"> 8. Működési tartalék</t>
  </si>
  <si>
    <t xml:space="preserve"> ebből: magánszemélyek komm.adója</t>
  </si>
  <si>
    <r>
      <t xml:space="preserve">      </t>
    </r>
    <r>
      <rPr>
        <b/>
        <sz val="11"/>
        <color theme="1"/>
        <rFont val="Calibri"/>
        <family val="2"/>
        <charset val="238"/>
        <scheme val="minor"/>
      </rPr>
      <t>Működési kiadások összesen:</t>
    </r>
  </si>
  <si>
    <t xml:space="preserve">                önkor.vagyon üz.,koncessz.bev.</t>
  </si>
  <si>
    <t xml:space="preserve"> 9. Felújítások</t>
  </si>
  <si>
    <t>10.Beruházási kiadások</t>
  </si>
  <si>
    <t>11.Pénzügyi befektetések</t>
  </si>
  <si>
    <t>12.Beruházási célú átadás</t>
  </si>
  <si>
    <t>13.Lakásépítési támogatás</t>
  </si>
  <si>
    <t>14.Lakásépítési kölcsön</t>
  </si>
  <si>
    <t>15.Felhalmozási céltartalék</t>
  </si>
  <si>
    <t xml:space="preserve">       Felhalmozási célú kiadások összesen:</t>
  </si>
  <si>
    <r>
      <t xml:space="preserve">       </t>
    </r>
    <r>
      <rPr>
        <b/>
        <sz val="11"/>
        <color theme="1"/>
        <rFont val="Calibri"/>
        <family val="2"/>
        <charset val="238"/>
        <scheme val="minor"/>
      </rPr>
      <t>Bevételek összesen:</t>
    </r>
  </si>
  <si>
    <t xml:space="preserve">       Kiadások összesen:</t>
  </si>
  <si>
    <t>3.számú melléklet</t>
  </si>
  <si>
    <t>Az önkormányzat fejlesztési kiadásai</t>
  </si>
  <si>
    <t>feladatonként</t>
  </si>
  <si>
    <t>Feladat megnevezése</t>
  </si>
  <si>
    <t>Beruházások</t>
  </si>
  <si>
    <t>Beruházások összesen</t>
  </si>
  <si>
    <t>Felújítások</t>
  </si>
  <si>
    <t>Felújítások összesen</t>
  </si>
  <si>
    <t>Beruházási céltartalék</t>
  </si>
  <si>
    <t>Felhalmozási kiadások összesen</t>
  </si>
  <si>
    <t>2.számú melléklet</t>
  </si>
  <si>
    <t>Az önkormányzat költségvetésében szereplő nem intézményi  működési kiadások</t>
  </si>
  <si>
    <t>Szakfeladat                   megnevezése</t>
  </si>
  <si>
    <t>Személyi                           juttatások</t>
  </si>
  <si>
    <t>Munkaadót terhelő  járulékok</t>
  </si>
  <si>
    <t>Dologi és ellátotti juttatások</t>
  </si>
  <si>
    <t>Kiadások                               összesen</t>
  </si>
  <si>
    <t>Nem intézményi kiadások</t>
  </si>
  <si>
    <t>Önkorm.igazgatási tev.</t>
  </si>
  <si>
    <t>Községgazdálkodási szolg.</t>
  </si>
  <si>
    <t>Temetőfenntartás</t>
  </si>
  <si>
    <t>Közvilágítás</t>
  </si>
  <si>
    <t>Háziorvosi szolgálat</t>
  </si>
  <si>
    <t>Köztisztasági szolgáltatás</t>
  </si>
  <si>
    <t>Vízkárelhárítás</t>
  </si>
  <si>
    <t>Szociális étkeztetés támogatása</t>
  </si>
  <si>
    <t>Szociális célú támogatások</t>
  </si>
  <si>
    <t>Falugondnoki szolgáltatás</t>
  </si>
  <si>
    <t>Működési kiadások összesen</t>
  </si>
  <si>
    <t>Egyéb szórakoztatási és kult.tev.</t>
  </si>
  <si>
    <t>Sportfeladatok</t>
  </si>
  <si>
    <t>Működési célra átadott,egyéb támog.</t>
  </si>
  <si>
    <t>Szennyvizhálózat építés</t>
  </si>
  <si>
    <t>ezer forintban</t>
  </si>
  <si>
    <t xml:space="preserve">               normatív hozzájárulások</t>
  </si>
  <si>
    <t xml:space="preserve">               normatív kötött felhaszn.támog.</t>
  </si>
  <si>
    <t xml:space="preserve">               központosított,egyéb központi</t>
  </si>
  <si>
    <t xml:space="preserve"> 4. Támogatásértékű működési bevétel</t>
  </si>
  <si>
    <t xml:space="preserve"> 5. Működési célú pénzeszköz átvétel</t>
  </si>
  <si>
    <t xml:space="preserve"> 6. Felhalmozási és tőkejellegű bevétel</t>
  </si>
  <si>
    <t xml:space="preserve"> 7. Önkorm.sajátos felhalm.bevétele</t>
  </si>
  <si>
    <t xml:space="preserve"> 9. Támogatásértékű felhalmozási bevét.</t>
  </si>
  <si>
    <t>12. Értékpapírok beváltása</t>
  </si>
  <si>
    <t>13. Előző évi pénzmaradvány</t>
  </si>
  <si>
    <t xml:space="preserve"> 8. Osztalékok, koncessziós díjak</t>
  </si>
  <si>
    <t>10. Felhalmozási célú pénzeszköz átvétel</t>
  </si>
  <si>
    <t>11. Támogatási kölcsönök visszatérülése</t>
  </si>
  <si>
    <t>Közutak,hidak fenntartása</t>
  </si>
  <si>
    <t>Működési tartalék</t>
  </si>
  <si>
    <t>1.számú melléklet</t>
  </si>
  <si>
    <t>16.Kölcsönök nyújtása</t>
  </si>
  <si>
    <t>terv/mód.</t>
  </si>
  <si>
    <t>teljesítés</t>
  </si>
  <si>
    <t>Szennyvizelvezetés</t>
  </si>
  <si>
    <t>teljesítés    %-a</t>
  </si>
  <si>
    <t xml:space="preserve">          Egyéb szervezetek</t>
  </si>
  <si>
    <t xml:space="preserve">          CORVUS Bt.</t>
  </si>
  <si>
    <t>Településrendezési terv</t>
  </si>
  <si>
    <t>2013.évi  terv</t>
  </si>
  <si>
    <t>2013.évi  módosított</t>
  </si>
  <si>
    <t>14. Átfutó,függő bevételek</t>
  </si>
  <si>
    <t>17. Átfutó,függő kiadások</t>
  </si>
  <si>
    <t>Óvoda támogatása</t>
  </si>
  <si>
    <t>2013.terv/mód.</t>
  </si>
  <si>
    <t>Közfoglalkoztatás</t>
  </si>
  <si>
    <t>4.számú melléklet</t>
  </si>
  <si>
    <t>Pénzmaradvány elszámolás</t>
  </si>
  <si>
    <t>Összeg</t>
  </si>
  <si>
    <t>Költségvetési elszámolási számlák záróegyenlegei</t>
  </si>
  <si>
    <t>Forgatási célú értékpapírok</t>
  </si>
  <si>
    <t>Rendező tételek</t>
  </si>
  <si>
    <t xml:space="preserve">  kiegyenlítő,függő,átfutó kiadások</t>
  </si>
  <si>
    <t xml:space="preserve">  kiegyenlítő,függő,átfutó bevételek</t>
  </si>
  <si>
    <t>Rendező tételek egyenlege</t>
  </si>
  <si>
    <t>Tárgyévi helyesbített pénzmaradvány</t>
  </si>
  <si>
    <t>Korrekciók</t>
  </si>
  <si>
    <t>Költségvetési befizetés többlettámogatás miatt</t>
  </si>
  <si>
    <t>Felhasználható pénzmaradvány</t>
  </si>
  <si>
    <t xml:space="preserve">Forgatási célú értékpapír </t>
  </si>
  <si>
    <t>Céltartalékba helyezendő</t>
  </si>
  <si>
    <t>5.számú melléklet</t>
  </si>
  <si>
    <t>Sor-szám</t>
  </si>
  <si>
    <t>Immateriális javak</t>
  </si>
  <si>
    <t>Ingatlanok és kapcsolódó vagyoni értékű jogok</t>
  </si>
  <si>
    <t>Gépek, berende-zések és felszerelések</t>
  </si>
  <si>
    <t>Járművek</t>
  </si>
  <si>
    <t>Tenyészálla-tok</t>
  </si>
  <si>
    <t>Állami készletek, tartalékok</t>
  </si>
  <si>
    <t>Üzemeltetés-re, kezelésre átadott, koncesszió-ba, vagyonke-zelésbe adott, illetve vagyonkeze-lésbe vett eszközök</t>
  </si>
  <si>
    <t>Összesen</t>
  </si>
  <si>
    <t xml:space="preserve">
Bruttó érték
</t>
  </si>
  <si>
    <t>Tárgyévi nyitó állomány (előző évi záró állomány)</t>
  </si>
  <si>
    <t>növekedések</t>
  </si>
  <si>
    <t>Beszerzés, létesítés</t>
  </si>
  <si>
    <t>-------------</t>
  </si>
  <si>
    <t>Felújítás</t>
  </si>
  <si>
    <t>Beszerzés, felújítás előzetesen felszámított áfája</t>
  </si>
  <si>
    <t>Tárgyévi pénzforgalmi növekedések összesen (02+03+04)</t>
  </si>
  <si>
    <t>Saját kivitelezésű beruházás (felújítás) aktivált értéke</t>
  </si>
  <si>
    <t>Előző év(ek) beruházásából aktivált érték</t>
  </si>
  <si>
    <t xml:space="preserve">Térítésmentes átvétel </t>
  </si>
  <si>
    <t>Alapítás, átszervezés miatti átvétel</t>
  </si>
  <si>
    <t>Egyéb növekedés</t>
  </si>
  <si>
    <t>Tárgyévi pénzforgalom nélküli növekedések összesen (06+...+10)</t>
  </si>
  <si>
    <t>Összes növekedés                                    (05+11)</t>
  </si>
  <si>
    <t>csökkenések</t>
  </si>
  <si>
    <t xml:space="preserve">Értékesítés </t>
  </si>
  <si>
    <t xml:space="preserve">02-04-ből nem aktivált beruházás, felújítás és áfa összege </t>
  </si>
  <si>
    <t>02-04-ből a beruházási előleg összege</t>
  </si>
  <si>
    <t>Selejtezés, megsemmisülés</t>
  </si>
  <si>
    <t xml:space="preserve">Térítésmentes átadás </t>
  </si>
  <si>
    <t>Alapítás, átszervezés miatti átadás</t>
  </si>
  <si>
    <t>Egyéb csökkenés</t>
  </si>
  <si>
    <t>Összes csökkenés                                (13+…+19)</t>
  </si>
  <si>
    <t>Bruttó érték összesen                                    (01+12-20)</t>
  </si>
  <si>
    <t>Terv szerinti értékcsökkenés nyitó állománya</t>
  </si>
  <si>
    <t xml:space="preserve">     Növekedés</t>
  </si>
  <si>
    <t xml:space="preserve">     Csökkenés</t>
  </si>
  <si>
    <t>Terv szerinti értékcsökkenés záró állománya     (22+23-24)</t>
  </si>
  <si>
    <t>Terven felüli értékcsökkenés nyitó állománya</t>
  </si>
  <si>
    <t>Terven felüli értékcsökkenés visszaírása           (27. sorból)</t>
  </si>
  <si>
    <t>Terven felüli értékcsökkenés záró állománya     (26+27-28)</t>
  </si>
  <si>
    <t>Értékcsökkenés összesen                                    (25+30)</t>
  </si>
  <si>
    <t>Eszközök nettó értéke                                           (21-31)</t>
  </si>
  <si>
    <t>Teljesen (0-ig) leírt eszközök bruttó értéke</t>
  </si>
  <si>
    <t>A 2013. ÉVI KÖLTSÉGVETÉS MÉRLEGE</t>
  </si>
  <si>
    <t>2013.évi teljesítés</t>
  </si>
  <si>
    <t>2013. évi teljesítés</t>
  </si>
  <si>
    <t>Házi segítségnyújtás támogatása</t>
  </si>
  <si>
    <t>2013.év</t>
  </si>
  <si>
    <t>Az önkormányzat vagyonának alakulása 2013.évben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</si>
</sst>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Border="1"/>
    <xf numFmtId="0" fontId="0" fillId="0" borderId="1" xfId="0" applyBorder="1" applyAlignment="1"/>
    <xf numFmtId="3" fontId="0" fillId="0" borderId="1" xfId="0" applyNumberFormat="1" applyBorder="1"/>
    <xf numFmtId="3" fontId="0" fillId="0" borderId="24" xfId="0" applyNumberFormat="1" applyBorder="1"/>
    <xf numFmtId="3" fontId="0" fillId="0" borderId="21" xfId="0" applyNumberFormat="1" applyBorder="1"/>
    <xf numFmtId="3" fontId="0" fillId="0" borderId="25" xfId="0" applyNumberFormat="1" applyBorder="1"/>
    <xf numFmtId="3" fontId="0" fillId="0" borderId="3" xfId="0" applyNumberFormat="1" applyBorder="1" applyAlignment="1"/>
    <xf numFmtId="3" fontId="0" fillId="0" borderId="4" xfId="0" applyNumberFormat="1" applyBorder="1"/>
    <xf numFmtId="0" fontId="0" fillId="0" borderId="1" xfId="0" applyBorder="1"/>
    <xf numFmtId="3" fontId="2" fillId="0" borderId="1" xfId="0" applyNumberFormat="1" applyFont="1" applyBorder="1" applyAlignment="1"/>
    <xf numFmtId="3" fontId="2" fillId="0" borderId="3" xfId="0" applyNumberFormat="1" applyFont="1" applyBorder="1" applyAlignment="1"/>
    <xf numFmtId="3" fontId="2" fillId="0" borderId="21" xfId="0" applyNumberFormat="1" applyFont="1" applyBorder="1" applyAlignment="1"/>
    <xf numFmtId="0" fontId="0" fillId="0" borderId="1" xfId="0" applyFont="1" applyBorder="1"/>
    <xf numFmtId="0" fontId="3" fillId="0" borderId="19" xfId="0" applyFont="1" applyBorder="1" applyAlignment="1">
      <alignment horizontal="center" wrapText="1"/>
    </xf>
    <xf numFmtId="3" fontId="1" fillId="0" borderId="21" xfId="0" applyNumberFormat="1" applyFont="1" applyBorder="1"/>
    <xf numFmtId="0" fontId="2" fillId="0" borderId="14" xfId="0" applyFont="1" applyBorder="1" applyAlignment="1">
      <alignment horizontal="center" wrapText="1"/>
    </xf>
    <xf numFmtId="9" fontId="0" fillId="0" borderId="14" xfId="0" applyNumberFormat="1" applyBorder="1"/>
    <xf numFmtId="3" fontId="0" fillId="0" borderId="27" xfId="0" applyNumberFormat="1" applyBorder="1" applyAlignment="1"/>
    <xf numFmtId="3" fontId="5" fillId="0" borderId="10" xfId="0" applyNumberFormat="1" applyFont="1" applyBorder="1" applyAlignment="1"/>
    <xf numFmtId="3" fontId="5" fillId="0" borderId="14" xfId="0" applyNumberFormat="1" applyFont="1" applyBorder="1" applyAlignment="1"/>
    <xf numFmtId="3" fontId="5" fillId="0" borderId="29" xfId="0" applyNumberFormat="1" applyFont="1" applyBorder="1" applyAlignment="1"/>
    <xf numFmtId="3" fontId="5" fillId="0" borderId="11" xfId="0" applyNumberFormat="1" applyFont="1" applyBorder="1" applyAlignment="1"/>
    <xf numFmtId="3" fontId="2" fillId="0" borderId="2" xfId="0" applyNumberFormat="1" applyFont="1" applyBorder="1" applyAlignment="1"/>
    <xf numFmtId="3" fontId="2" fillId="0" borderId="7" xfId="0" applyNumberFormat="1" applyFont="1" applyBorder="1" applyAlignment="1"/>
    <xf numFmtId="3" fontId="2" fillId="0" borderId="31" xfId="0" applyNumberFormat="1" applyFont="1" applyBorder="1" applyAlignment="1"/>
    <xf numFmtId="3" fontId="2" fillId="0" borderId="29" xfId="0" applyNumberFormat="1" applyFont="1" applyBorder="1" applyAlignment="1"/>
    <xf numFmtId="3" fontId="2" fillId="0" borderId="10" xfId="0" applyNumberFormat="1" applyFont="1" applyBorder="1" applyAlignment="1"/>
    <xf numFmtId="3" fontId="2" fillId="0" borderId="11" xfId="0" applyNumberFormat="1" applyFont="1" applyBorder="1" applyAlignment="1"/>
    <xf numFmtId="0" fontId="0" fillId="0" borderId="20" xfId="0" applyBorder="1" applyAlignment="1"/>
    <xf numFmtId="0" fontId="0" fillId="0" borderId="1" xfId="0" applyBorder="1" applyAlignment="1"/>
    <xf numFmtId="0" fontId="1" fillId="0" borderId="0" xfId="0" applyFont="1" applyAlignment="1">
      <alignment horizontal="center"/>
    </xf>
    <xf numFmtId="0" fontId="1" fillId="2" borderId="2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20" xfId="0" applyFill="1" applyBorder="1" applyAlignment="1"/>
    <xf numFmtId="0" fontId="0" fillId="2" borderId="1" xfId="0" applyFill="1" applyBorder="1" applyAlignment="1"/>
    <xf numFmtId="0" fontId="1" fillId="2" borderId="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0" fillId="2" borderId="2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30" xfId="0" applyBorder="1" applyAlignment="1"/>
    <xf numFmtId="0" fontId="1" fillId="0" borderId="1" xfId="0" applyFont="1" applyBorder="1" applyAlignment="1"/>
    <xf numFmtId="0" fontId="0" fillId="0" borderId="23" xfId="0" applyBorder="1" applyAlignment="1"/>
    <xf numFmtId="0" fontId="0" fillId="0" borderId="24" xfId="0" applyBorder="1" applyAlignment="1"/>
    <xf numFmtId="0" fontId="1" fillId="0" borderId="24" xfId="0" applyFont="1" applyBorder="1" applyAlignment="1"/>
    <xf numFmtId="0" fontId="3" fillId="0" borderId="20" xfId="0" applyFont="1" applyBorder="1" applyAlignment="1"/>
    <xf numFmtId="0" fontId="3" fillId="0" borderId="1" xfId="0" applyFont="1" applyBorder="1" applyAlignment="1"/>
    <xf numFmtId="0" fontId="2" fillId="0" borderId="26" xfId="0" applyFont="1" applyBorder="1" applyAlignment="1"/>
    <xf numFmtId="0" fontId="2" fillId="0" borderId="3" xfId="0" applyFont="1" applyBorder="1" applyAlignment="1"/>
    <xf numFmtId="0" fontId="2" fillId="0" borderId="13" xfId="0" applyFont="1" applyBorder="1" applyAlignme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8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12" xfId="0" applyFont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2" xfId="0" applyFont="1" applyBorder="1" applyAlignment="1">
      <alignment vertical="top" wrapText="1"/>
    </xf>
    <xf numFmtId="0" fontId="4" fillId="0" borderId="24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" fillId="0" borderId="25" xfId="0" applyFont="1" applyBorder="1" applyAlignment="1">
      <alignment vertical="top" wrapText="1"/>
    </xf>
    <xf numFmtId="0" fontId="2" fillId="0" borderId="20" xfId="0" applyFont="1" applyBorder="1" applyAlignment="1"/>
    <xf numFmtId="0" fontId="2" fillId="0" borderId="1" xfId="0" applyFont="1" applyBorder="1" applyAlignment="1"/>
    <xf numFmtId="0" fontId="2" fillId="0" borderId="23" xfId="0" applyFont="1" applyBorder="1" applyAlignment="1"/>
    <xf numFmtId="0" fontId="2" fillId="0" borderId="24" xfId="0" applyFont="1" applyBorder="1" applyAlignment="1"/>
    <xf numFmtId="0" fontId="2" fillId="0" borderId="16" xfId="0" applyFont="1" applyBorder="1" applyAlignment="1"/>
    <xf numFmtId="0" fontId="0" fillId="0" borderId="2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0" xfId="0" applyFont="1" applyBorder="1" applyAlignment="1"/>
    <xf numFmtId="0" fontId="0" fillId="0" borderId="28" xfId="0" applyBorder="1" applyAlignment="1"/>
    <xf numFmtId="0" fontId="0" fillId="0" borderId="17" xfId="0" applyBorder="1" applyAlignment="1"/>
    <xf numFmtId="0" fontId="0" fillId="0" borderId="15" xfId="0" applyBorder="1" applyAlignment="1"/>
    <xf numFmtId="0" fontId="0" fillId="0" borderId="0" xfId="0" applyBorder="1" applyAlignment="1"/>
    <xf numFmtId="0" fontId="0" fillId="0" borderId="22" xfId="0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/>
    <xf numFmtId="0" fontId="0" fillId="0" borderId="1" xfId="0" applyFill="1" applyBorder="1" applyAlignment="1"/>
    <xf numFmtId="3" fontId="0" fillId="0" borderId="1" xfId="0" applyNumberFormat="1" applyBorder="1" applyAlignment="1"/>
    <xf numFmtId="0" fontId="0" fillId="0" borderId="0" xfId="0" applyAlignment="1"/>
    <xf numFmtId="0" fontId="6" fillId="0" borderId="1" xfId="0" applyFont="1" applyFill="1" applyBorder="1" applyAlignment="1"/>
    <xf numFmtId="3" fontId="6" fillId="0" borderId="1" xfId="0" applyNumberFormat="1" applyFont="1" applyBorder="1" applyAlignment="1"/>
    <xf numFmtId="0" fontId="0" fillId="0" borderId="4" xfId="0" applyBorder="1" applyAlignment="1"/>
    <xf numFmtId="3" fontId="0" fillId="0" borderId="4" xfId="0" applyNumberFormat="1" applyBorder="1" applyAlignment="1"/>
    <xf numFmtId="3" fontId="0" fillId="0" borderId="6" xfId="0" applyNumberFormat="1" applyBorder="1" applyAlignme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9" fillId="0" borderId="37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9" fillId="0" borderId="35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3" borderId="1" xfId="0" quotePrefix="1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textRotation="255" wrapText="1"/>
    </xf>
    <xf numFmtId="0" fontId="8" fillId="0" borderId="1" xfId="0" applyFont="1" applyBorder="1" applyAlignment="1">
      <alignment horizontal="center" vertical="center" textRotation="255"/>
    </xf>
    <xf numFmtId="0" fontId="7" fillId="3" borderId="4" xfId="0" quotePrefix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9" fillId="0" borderId="35" xfId="0" applyFont="1" applyBorder="1" applyAlignment="1">
      <alignment horizontal="center" vertical="center" textRotation="255" wrapText="1"/>
    </xf>
    <xf numFmtId="0" fontId="9" fillId="0" borderId="35" xfId="0" applyFont="1" applyBorder="1" applyAlignment="1">
      <alignment horizontal="center" vertical="center" textRotation="255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/>
    </xf>
    <xf numFmtId="0" fontId="8" fillId="0" borderId="3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opLeftCell="A13" workbookViewId="0">
      <selection activeCell="M21" sqref="M21"/>
    </sheetView>
  </sheetViews>
  <sheetFormatPr defaultRowHeight="15"/>
  <cols>
    <col min="7" max="7" width="9.140625" style="1"/>
  </cols>
  <sheetData>
    <row r="1" spans="1:14" s="1" customFormat="1">
      <c r="L1" s="1" t="s">
        <v>85</v>
      </c>
    </row>
    <row r="2" spans="1:14">
      <c r="A2" s="35" t="s">
        <v>161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4" ht="15.75" thickBot="1">
      <c r="A3" s="1"/>
      <c r="B3" s="1"/>
      <c r="C3" s="1"/>
      <c r="D3" s="1"/>
      <c r="E3" s="1"/>
      <c r="F3" s="1"/>
      <c r="H3" s="1"/>
      <c r="I3" s="1"/>
      <c r="J3" s="1"/>
      <c r="K3" s="1"/>
      <c r="L3" s="4" t="s">
        <v>69</v>
      </c>
      <c r="M3" s="4"/>
    </row>
    <row r="4" spans="1:14" ht="16.5" thickTop="1" thickBot="1">
      <c r="A4" s="51" t="s">
        <v>1</v>
      </c>
      <c r="B4" s="52"/>
      <c r="C4" s="52"/>
      <c r="D4" s="52"/>
      <c r="E4" s="52"/>
      <c r="F4" s="52"/>
      <c r="G4" s="53"/>
      <c r="H4" s="54" t="s">
        <v>2</v>
      </c>
      <c r="I4" s="55"/>
      <c r="J4" s="55"/>
      <c r="K4" s="55"/>
      <c r="L4" s="55"/>
      <c r="M4" s="55"/>
      <c r="N4" s="56"/>
    </row>
    <row r="5" spans="1:14" ht="15" customHeight="1" thickTop="1">
      <c r="A5" s="36" t="s">
        <v>0</v>
      </c>
      <c r="B5" s="37"/>
      <c r="C5" s="37"/>
      <c r="D5" s="37"/>
      <c r="E5" s="42" t="s">
        <v>94</v>
      </c>
      <c r="F5" s="42" t="s">
        <v>95</v>
      </c>
      <c r="G5" s="50" t="s">
        <v>162</v>
      </c>
      <c r="H5" s="37" t="s">
        <v>0</v>
      </c>
      <c r="I5" s="37"/>
      <c r="J5" s="37"/>
      <c r="K5" s="44"/>
      <c r="L5" s="46" t="s">
        <v>94</v>
      </c>
      <c r="M5" s="48" t="s">
        <v>95</v>
      </c>
      <c r="N5" s="141" t="s">
        <v>163</v>
      </c>
    </row>
    <row r="6" spans="1:14">
      <c r="A6" s="38"/>
      <c r="B6" s="39"/>
      <c r="C6" s="39"/>
      <c r="D6" s="39"/>
      <c r="E6" s="43"/>
      <c r="F6" s="43"/>
      <c r="G6" s="50"/>
      <c r="H6" s="39"/>
      <c r="I6" s="39"/>
      <c r="J6" s="39"/>
      <c r="K6" s="45"/>
      <c r="L6" s="47"/>
      <c r="M6" s="49"/>
      <c r="N6" s="50"/>
    </row>
    <row r="7" spans="1:14">
      <c r="A7" s="40"/>
      <c r="B7" s="41"/>
      <c r="C7" s="41"/>
      <c r="D7" s="41"/>
      <c r="E7" s="43"/>
      <c r="F7" s="43"/>
      <c r="G7" s="42"/>
      <c r="H7" s="39"/>
      <c r="I7" s="39"/>
      <c r="J7" s="39"/>
      <c r="K7" s="45"/>
      <c r="L7" s="47"/>
      <c r="M7" s="49"/>
      <c r="N7" s="42"/>
    </row>
    <row r="8" spans="1:14">
      <c r="A8" s="33" t="s">
        <v>3</v>
      </c>
      <c r="B8" s="34"/>
      <c r="C8" s="34"/>
      <c r="D8" s="34"/>
      <c r="E8" s="7">
        <v>610</v>
      </c>
      <c r="F8" s="7">
        <v>610</v>
      </c>
      <c r="G8" s="7">
        <v>2310</v>
      </c>
      <c r="H8" s="34" t="s">
        <v>4</v>
      </c>
      <c r="I8" s="34"/>
      <c r="J8" s="34"/>
      <c r="K8" s="34"/>
      <c r="L8" s="9">
        <v>5943</v>
      </c>
      <c r="M8" s="9">
        <v>5943</v>
      </c>
      <c r="N8" s="17">
        <v>5682</v>
      </c>
    </row>
    <row r="9" spans="1:14">
      <c r="A9" s="33" t="s">
        <v>5</v>
      </c>
      <c r="B9" s="34"/>
      <c r="C9" s="34"/>
      <c r="D9" s="34"/>
      <c r="E9" s="7">
        <f t="shared" ref="E9:F9" si="0">SUM(E10:E15)</f>
        <v>4080</v>
      </c>
      <c r="F9" s="7">
        <f t="shared" si="0"/>
        <v>4080</v>
      </c>
      <c r="G9" s="7">
        <f t="shared" ref="G9" si="1">SUM(G10:G15)</f>
        <v>4027</v>
      </c>
      <c r="H9" s="34" t="s">
        <v>6</v>
      </c>
      <c r="I9" s="34"/>
      <c r="J9" s="34"/>
      <c r="K9" s="34"/>
      <c r="L9" s="9">
        <v>1395</v>
      </c>
      <c r="M9" s="9">
        <v>1395</v>
      </c>
      <c r="N9" s="13">
        <v>1303</v>
      </c>
    </row>
    <row r="10" spans="1:14">
      <c r="A10" s="33" t="s">
        <v>7</v>
      </c>
      <c r="B10" s="34"/>
      <c r="C10" s="34"/>
      <c r="D10" s="34"/>
      <c r="E10" s="7">
        <v>1600</v>
      </c>
      <c r="F10" s="7">
        <v>1600</v>
      </c>
      <c r="G10" s="7">
        <v>1581</v>
      </c>
      <c r="H10" s="34" t="s">
        <v>8</v>
      </c>
      <c r="I10" s="34"/>
      <c r="J10" s="34"/>
      <c r="K10" s="34"/>
      <c r="L10" s="9">
        <v>10021</v>
      </c>
      <c r="M10" s="9">
        <v>10021</v>
      </c>
      <c r="N10" s="13">
        <v>9367</v>
      </c>
    </row>
    <row r="11" spans="1:14">
      <c r="A11" s="33" t="s">
        <v>9</v>
      </c>
      <c r="B11" s="34"/>
      <c r="C11" s="34"/>
      <c r="D11" s="34"/>
      <c r="E11" s="7">
        <v>2400</v>
      </c>
      <c r="F11" s="7">
        <v>2400</v>
      </c>
      <c r="G11" s="7">
        <v>1620</v>
      </c>
      <c r="H11" s="34" t="s">
        <v>10</v>
      </c>
      <c r="I11" s="34"/>
      <c r="J11" s="34"/>
      <c r="K11" s="34"/>
      <c r="L11" s="9">
        <v>7891</v>
      </c>
      <c r="M11" s="9">
        <v>7891</v>
      </c>
      <c r="N11" s="13">
        <v>6436</v>
      </c>
    </row>
    <row r="12" spans="1:14">
      <c r="A12" s="33" t="s">
        <v>11</v>
      </c>
      <c r="B12" s="34"/>
      <c r="C12" s="34"/>
      <c r="D12" s="34"/>
      <c r="E12" s="7"/>
      <c r="F12" s="7"/>
      <c r="G12" s="7"/>
      <c r="H12" s="34" t="s">
        <v>12</v>
      </c>
      <c r="I12" s="34"/>
      <c r="J12" s="34"/>
      <c r="K12" s="34"/>
      <c r="L12" s="9"/>
      <c r="M12" s="9"/>
      <c r="N12" s="13"/>
    </row>
    <row r="13" spans="1:14">
      <c r="A13" s="33" t="s">
        <v>13</v>
      </c>
      <c r="B13" s="34"/>
      <c r="C13" s="34"/>
      <c r="D13" s="34"/>
      <c r="E13" s="7"/>
      <c r="F13" s="7"/>
      <c r="G13" s="7"/>
      <c r="H13" s="34" t="s">
        <v>14</v>
      </c>
      <c r="I13" s="34"/>
      <c r="J13" s="34"/>
      <c r="K13" s="34"/>
      <c r="L13" s="9">
        <f t="shared" ref="L13:M13" si="2">SUM(L14:L18)</f>
        <v>1050</v>
      </c>
      <c r="M13" s="9">
        <f t="shared" si="2"/>
        <v>1050</v>
      </c>
      <c r="N13" s="12">
        <f t="shared" ref="N13" si="3">SUM(N14:N18)</f>
        <v>804</v>
      </c>
    </row>
    <row r="14" spans="1:14">
      <c r="A14" s="33" t="s">
        <v>15</v>
      </c>
      <c r="B14" s="34"/>
      <c r="C14" s="34"/>
      <c r="D14" s="34"/>
      <c r="E14" s="7"/>
      <c r="F14" s="7"/>
      <c r="G14" s="7">
        <v>670</v>
      </c>
      <c r="H14" s="34" t="s">
        <v>16</v>
      </c>
      <c r="I14" s="34"/>
      <c r="J14" s="34"/>
      <c r="K14" s="34"/>
      <c r="L14" s="9"/>
      <c r="M14" s="9"/>
      <c r="N14" s="13"/>
    </row>
    <row r="15" spans="1:14">
      <c r="A15" s="33" t="s">
        <v>17</v>
      </c>
      <c r="B15" s="34"/>
      <c r="C15" s="34"/>
      <c r="D15" s="34"/>
      <c r="E15" s="7">
        <v>80</v>
      </c>
      <c r="F15" s="7">
        <v>80</v>
      </c>
      <c r="G15" s="7">
        <v>156</v>
      </c>
      <c r="H15" s="34" t="s">
        <v>92</v>
      </c>
      <c r="I15" s="34"/>
      <c r="J15" s="34"/>
      <c r="K15" s="34"/>
      <c r="L15" s="9"/>
      <c r="M15" s="9"/>
      <c r="N15" s="13"/>
    </row>
    <row r="16" spans="1:14">
      <c r="A16" s="33" t="s">
        <v>18</v>
      </c>
      <c r="B16" s="34"/>
      <c r="C16" s="34"/>
      <c r="D16" s="34"/>
      <c r="E16" s="7">
        <f>SUM(E17:E19)</f>
        <v>25113</v>
      </c>
      <c r="F16" s="7">
        <f>SUM(F17:F19)</f>
        <v>27756</v>
      </c>
      <c r="G16" s="7">
        <f>SUM(G17:G19)</f>
        <v>27756</v>
      </c>
      <c r="H16" s="34" t="s">
        <v>91</v>
      </c>
      <c r="I16" s="34"/>
      <c r="J16" s="34"/>
      <c r="K16" s="34"/>
      <c r="L16" s="9"/>
      <c r="M16" s="9"/>
      <c r="N16" s="13">
        <v>9</v>
      </c>
    </row>
    <row r="17" spans="1:14">
      <c r="A17" s="33" t="s">
        <v>70</v>
      </c>
      <c r="B17" s="34"/>
      <c r="C17" s="34"/>
      <c r="D17" s="34"/>
      <c r="E17" s="7">
        <v>18450</v>
      </c>
      <c r="F17" s="7">
        <v>18470</v>
      </c>
      <c r="G17" s="7">
        <v>18470</v>
      </c>
      <c r="H17" s="34" t="s">
        <v>19</v>
      </c>
      <c r="I17" s="34"/>
      <c r="J17" s="34"/>
      <c r="K17" s="34"/>
      <c r="L17" s="9">
        <v>900</v>
      </c>
      <c r="M17" s="9">
        <v>900</v>
      </c>
      <c r="N17" s="13">
        <v>795</v>
      </c>
    </row>
    <row r="18" spans="1:14">
      <c r="A18" s="33" t="s">
        <v>71</v>
      </c>
      <c r="B18" s="34"/>
      <c r="C18" s="34"/>
      <c r="D18" s="34"/>
      <c r="E18" s="7">
        <v>6640</v>
      </c>
      <c r="F18" s="7">
        <v>7716</v>
      </c>
      <c r="G18" s="7">
        <v>7716</v>
      </c>
      <c r="H18" s="34" t="s">
        <v>20</v>
      </c>
      <c r="I18" s="34"/>
      <c r="J18" s="34"/>
      <c r="K18" s="34"/>
      <c r="L18" s="9">
        <v>150</v>
      </c>
      <c r="M18" s="9">
        <v>150</v>
      </c>
      <c r="N18" s="13"/>
    </row>
    <row r="19" spans="1:14">
      <c r="A19" s="33" t="s">
        <v>72</v>
      </c>
      <c r="B19" s="34"/>
      <c r="C19" s="34"/>
      <c r="D19" s="34"/>
      <c r="E19" s="7">
        <v>23</v>
      </c>
      <c r="F19" s="7">
        <v>1570</v>
      </c>
      <c r="G19" s="7">
        <v>1570</v>
      </c>
      <c r="H19" s="6" t="s">
        <v>21</v>
      </c>
      <c r="I19" s="6"/>
      <c r="J19" s="6"/>
      <c r="K19" s="6"/>
      <c r="L19" s="9">
        <v>9120</v>
      </c>
      <c r="M19" s="9">
        <v>9561</v>
      </c>
      <c r="N19" s="13">
        <v>10243</v>
      </c>
    </row>
    <row r="20" spans="1:14">
      <c r="A20" s="33" t="s">
        <v>73</v>
      </c>
      <c r="B20" s="34"/>
      <c r="C20" s="34"/>
      <c r="D20" s="34"/>
      <c r="E20" s="7">
        <v>1062</v>
      </c>
      <c r="F20" s="7">
        <v>1062</v>
      </c>
      <c r="G20" s="7">
        <v>4390</v>
      </c>
      <c r="H20" s="34" t="s">
        <v>22</v>
      </c>
      <c r="I20" s="34"/>
      <c r="J20" s="34"/>
      <c r="K20" s="34"/>
      <c r="L20" s="9">
        <v>3986</v>
      </c>
      <c r="M20" s="9">
        <v>6278</v>
      </c>
      <c r="N20" s="13"/>
    </row>
    <row r="21" spans="1:14">
      <c r="A21" s="33" t="s">
        <v>74</v>
      </c>
      <c r="B21" s="34"/>
      <c r="C21" s="34"/>
      <c r="D21" s="34"/>
      <c r="E21" s="7"/>
      <c r="F21" s="7"/>
      <c r="G21" s="7">
        <v>1000</v>
      </c>
      <c r="H21" s="6" t="s">
        <v>24</v>
      </c>
      <c r="I21" s="6"/>
      <c r="J21" s="6"/>
      <c r="K21" s="6"/>
      <c r="L21" s="9">
        <f t="shared" ref="L21:M21" si="4">SUM(L8+L9+L10+L11+L12+L13+L19+L20)</f>
        <v>39406</v>
      </c>
      <c r="M21" s="9">
        <f t="shared" si="4"/>
        <v>42139</v>
      </c>
      <c r="N21" s="12">
        <f t="shared" ref="N21" si="5">SUM(N8+N9+N10+N11+N12+N13+N19+N20)</f>
        <v>33835</v>
      </c>
    </row>
    <row r="22" spans="1:14">
      <c r="A22" s="33" t="s">
        <v>75</v>
      </c>
      <c r="B22" s="34"/>
      <c r="C22" s="34"/>
      <c r="D22" s="34"/>
      <c r="E22" s="7"/>
      <c r="F22" s="7"/>
      <c r="G22" s="7">
        <v>180</v>
      </c>
      <c r="H22" s="34" t="s">
        <v>26</v>
      </c>
      <c r="I22" s="34"/>
      <c r="J22" s="34"/>
      <c r="K22" s="34"/>
      <c r="L22" s="9"/>
      <c r="M22" s="9"/>
      <c r="N22" s="13"/>
    </row>
    <row r="23" spans="1:14">
      <c r="A23" s="33" t="s">
        <v>76</v>
      </c>
      <c r="B23" s="34"/>
      <c r="C23" s="34"/>
      <c r="D23" s="34"/>
      <c r="E23" s="7">
        <v>2900</v>
      </c>
      <c r="F23" s="7">
        <v>2900</v>
      </c>
      <c r="G23" s="7">
        <v>2921</v>
      </c>
      <c r="H23" s="34" t="s">
        <v>27</v>
      </c>
      <c r="I23" s="34"/>
      <c r="J23" s="34"/>
      <c r="K23" s="34"/>
      <c r="L23" s="9">
        <v>46695</v>
      </c>
      <c r="M23" s="9">
        <v>46695</v>
      </c>
      <c r="N23" s="13">
        <v>20280</v>
      </c>
    </row>
    <row r="24" spans="1:14">
      <c r="A24" s="33" t="s">
        <v>23</v>
      </c>
      <c r="B24" s="34"/>
      <c r="C24" s="34"/>
      <c r="D24" s="34"/>
      <c r="E24" s="7">
        <v>2900</v>
      </c>
      <c r="F24" s="7">
        <v>2900</v>
      </c>
      <c r="G24" s="7">
        <v>2921</v>
      </c>
      <c r="H24" s="34" t="s">
        <v>28</v>
      </c>
      <c r="I24" s="34"/>
      <c r="J24" s="34"/>
      <c r="K24" s="34"/>
      <c r="L24" s="9"/>
      <c r="M24" s="9"/>
      <c r="N24" s="13"/>
    </row>
    <row r="25" spans="1:14">
      <c r="A25" s="33" t="s">
        <v>25</v>
      </c>
      <c r="B25" s="34"/>
      <c r="C25" s="34"/>
      <c r="D25" s="34"/>
      <c r="E25" s="7"/>
      <c r="F25" s="7"/>
      <c r="G25" s="7"/>
      <c r="H25" s="34" t="s">
        <v>29</v>
      </c>
      <c r="I25" s="34"/>
      <c r="J25" s="34"/>
      <c r="K25" s="34"/>
      <c r="L25" s="9"/>
      <c r="M25" s="9"/>
      <c r="N25" s="13">
        <v>1090</v>
      </c>
    </row>
    <row r="26" spans="1:14">
      <c r="A26" s="33" t="s">
        <v>80</v>
      </c>
      <c r="B26" s="34"/>
      <c r="C26" s="34"/>
      <c r="D26" s="34"/>
      <c r="E26" s="7"/>
      <c r="F26" s="7"/>
      <c r="G26" s="7">
        <v>25</v>
      </c>
      <c r="H26" s="34" t="s">
        <v>30</v>
      </c>
      <c r="I26" s="34"/>
      <c r="J26" s="34"/>
      <c r="K26" s="34"/>
      <c r="L26" s="9"/>
      <c r="M26" s="9"/>
      <c r="N26" s="13"/>
    </row>
    <row r="27" spans="1:14">
      <c r="A27" s="33" t="s">
        <v>77</v>
      </c>
      <c r="B27" s="34"/>
      <c r="C27" s="34"/>
      <c r="D27" s="34"/>
      <c r="E27" s="7"/>
      <c r="F27" s="7">
        <v>90</v>
      </c>
      <c r="G27" s="7">
        <v>90</v>
      </c>
      <c r="H27" s="34" t="s">
        <v>31</v>
      </c>
      <c r="I27" s="34"/>
      <c r="J27" s="34"/>
      <c r="K27" s="34"/>
      <c r="L27" s="9"/>
      <c r="M27" s="9"/>
      <c r="N27" s="13"/>
    </row>
    <row r="28" spans="1:14">
      <c r="A28" s="33" t="s">
        <v>81</v>
      </c>
      <c r="B28" s="34"/>
      <c r="C28" s="34"/>
      <c r="D28" s="34"/>
      <c r="E28" s="7"/>
      <c r="F28" s="7"/>
      <c r="G28" s="7">
        <v>4171</v>
      </c>
      <c r="H28" s="34" t="s">
        <v>32</v>
      </c>
      <c r="I28" s="34"/>
      <c r="J28" s="34"/>
      <c r="K28" s="34"/>
      <c r="L28" s="9">
        <v>17000</v>
      </c>
      <c r="M28" s="9">
        <v>17000</v>
      </c>
      <c r="N28" s="13"/>
    </row>
    <row r="29" spans="1:14">
      <c r="A29" s="33" t="s">
        <v>82</v>
      </c>
      <c r="B29" s="34"/>
      <c r="C29" s="34"/>
      <c r="D29" s="34"/>
      <c r="E29" s="7">
        <v>60</v>
      </c>
      <c r="F29" s="7">
        <v>60</v>
      </c>
      <c r="G29" s="7">
        <v>171</v>
      </c>
      <c r="H29" s="57" t="s">
        <v>33</v>
      </c>
      <c r="I29" s="57"/>
      <c r="J29" s="57"/>
      <c r="K29" s="57"/>
      <c r="L29" s="9">
        <f t="shared" ref="L29:M29" si="6">SUM(L22:L28)</f>
        <v>63695</v>
      </c>
      <c r="M29" s="9">
        <f t="shared" si="6"/>
        <v>63695</v>
      </c>
      <c r="N29" s="12">
        <f t="shared" ref="N29" si="7">SUM(N22:N28)</f>
        <v>21370</v>
      </c>
    </row>
    <row r="30" spans="1:14">
      <c r="A30" s="33" t="s">
        <v>78</v>
      </c>
      <c r="B30" s="34"/>
      <c r="C30" s="34"/>
      <c r="D30" s="34"/>
      <c r="E30" s="7"/>
      <c r="F30" s="7"/>
      <c r="G30" s="7"/>
      <c r="H30" s="34" t="s">
        <v>86</v>
      </c>
      <c r="I30" s="34"/>
      <c r="J30" s="34"/>
      <c r="K30" s="34"/>
      <c r="L30" s="9"/>
      <c r="M30" s="9"/>
      <c r="N30" s="13">
        <v>3035</v>
      </c>
    </row>
    <row r="31" spans="1:14">
      <c r="A31" s="33" t="s">
        <v>79</v>
      </c>
      <c r="B31" s="34"/>
      <c r="C31" s="34"/>
      <c r="D31" s="34"/>
      <c r="E31" s="7">
        <v>69276</v>
      </c>
      <c r="F31" s="7">
        <v>69276</v>
      </c>
      <c r="G31" s="7"/>
      <c r="H31" s="34" t="s">
        <v>97</v>
      </c>
      <c r="I31" s="34"/>
      <c r="J31" s="34"/>
      <c r="K31" s="34"/>
      <c r="L31" s="9"/>
      <c r="M31" s="9"/>
      <c r="N31" s="13">
        <v>1686</v>
      </c>
    </row>
    <row r="32" spans="1:14">
      <c r="A32" s="33" t="s">
        <v>96</v>
      </c>
      <c r="B32" s="34"/>
      <c r="C32" s="34"/>
      <c r="D32" s="34"/>
      <c r="E32" s="7"/>
      <c r="F32" s="7"/>
      <c r="G32" s="7"/>
      <c r="H32" s="57"/>
      <c r="I32" s="57"/>
      <c r="J32" s="57"/>
      <c r="K32" s="57"/>
      <c r="L32" s="9"/>
      <c r="M32" s="9"/>
      <c r="N32" s="13"/>
    </row>
    <row r="33" spans="1:14" ht="15.75" thickBot="1">
      <c r="A33" s="58" t="s">
        <v>34</v>
      </c>
      <c r="B33" s="59"/>
      <c r="C33" s="59"/>
      <c r="D33" s="59"/>
      <c r="E33" s="8">
        <f>SUM(E8+E9+E16+E20+E21+E22+E23+E26+E27+E28+E29+E30+E31+E32)</f>
        <v>103101</v>
      </c>
      <c r="F33" s="8">
        <f t="shared" ref="F33:G33" si="8">SUM(F8+F9+F16+F20+F21+F22+F23+F26+F27+F28+F29+F30+F31+F32)</f>
        <v>105834</v>
      </c>
      <c r="G33" s="8">
        <f t="shared" si="8"/>
        <v>47041</v>
      </c>
      <c r="H33" s="60" t="s">
        <v>35</v>
      </c>
      <c r="I33" s="60"/>
      <c r="J33" s="60"/>
      <c r="K33" s="60"/>
      <c r="L33" s="10">
        <f>SUM(L21+L29+L30+L31)</f>
        <v>103101</v>
      </c>
      <c r="M33" s="10">
        <f t="shared" ref="M33:N33" si="9">SUM(M21+M29+M30+M31)</f>
        <v>105834</v>
      </c>
      <c r="N33" s="10">
        <f t="shared" si="9"/>
        <v>59926</v>
      </c>
    </row>
    <row r="34" spans="1:14" ht="15.75" thickTop="1"/>
  </sheetData>
  <mergeCells count="61">
    <mergeCell ref="A26:D26"/>
    <mergeCell ref="A19:D19"/>
    <mergeCell ref="A21:D21"/>
    <mergeCell ref="A22:D22"/>
    <mergeCell ref="A24:D24"/>
    <mergeCell ref="A25:D25"/>
    <mergeCell ref="A32:D32"/>
    <mergeCell ref="H32:K32"/>
    <mergeCell ref="A33:D33"/>
    <mergeCell ref="H33:K33"/>
    <mergeCell ref="A29:D29"/>
    <mergeCell ref="H29:K29"/>
    <mergeCell ref="A30:D30"/>
    <mergeCell ref="H30:K30"/>
    <mergeCell ref="A31:D31"/>
    <mergeCell ref="H31:K31"/>
    <mergeCell ref="A28:D28"/>
    <mergeCell ref="H28:K28"/>
    <mergeCell ref="A20:D20"/>
    <mergeCell ref="H17:K17"/>
    <mergeCell ref="H18:K18"/>
    <mergeCell ref="H20:K20"/>
    <mergeCell ref="H22:K22"/>
    <mergeCell ref="A23:D23"/>
    <mergeCell ref="H23:K23"/>
    <mergeCell ref="H24:K24"/>
    <mergeCell ref="H25:K25"/>
    <mergeCell ref="H26:K26"/>
    <mergeCell ref="A27:D27"/>
    <mergeCell ref="H27:K27"/>
    <mergeCell ref="A17:D17"/>
    <mergeCell ref="A18:D18"/>
    <mergeCell ref="A14:D14"/>
    <mergeCell ref="H14:K14"/>
    <mergeCell ref="A15:D15"/>
    <mergeCell ref="H15:K15"/>
    <mergeCell ref="A16:D16"/>
    <mergeCell ref="H16:K16"/>
    <mergeCell ref="A11:D11"/>
    <mergeCell ref="H11:K11"/>
    <mergeCell ref="A12:D12"/>
    <mergeCell ref="H12:K12"/>
    <mergeCell ref="A13:D13"/>
    <mergeCell ref="H13:K13"/>
    <mergeCell ref="A2:M2"/>
    <mergeCell ref="A5:D7"/>
    <mergeCell ref="E5:E7"/>
    <mergeCell ref="F5:F7"/>
    <mergeCell ref="H5:K7"/>
    <mergeCell ref="L5:L7"/>
    <mergeCell ref="M5:M7"/>
    <mergeCell ref="G5:G7"/>
    <mergeCell ref="A4:G4"/>
    <mergeCell ref="H4:N4"/>
    <mergeCell ref="N5:N7"/>
    <mergeCell ref="A10:D10"/>
    <mergeCell ref="H10:K10"/>
    <mergeCell ref="A8:D8"/>
    <mergeCell ref="H8:K8"/>
    <mergeCell ref="A9:D9"/>
    <mergeCell ref="H9:K9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N31"/>
  <sheetViews>
    <sheetView workbookViewId="0">
      <selection activeCell="K12" sqref="K12"/>
    </sheetView>
  </sheetViews>
  <sheetFormatPr defaultRowHeight="15"/>
  <sheetData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 t="s">
        <v>46</v>
      </c>
      <c r="L2" s="1"/>
      <c r="M2" s="1"/>
      <c r="N2" s="1"/>
    </row>
    <row r="3" spans="1:14">
      <c r="A3" s="66" t="s">
        <v>47</v>
      </c>
      <c r="B3" s="66"/>
      <c r="C3" s="66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14" ht="15.75" thickBot="1">
      <c r="A5" s="1"/>
      <c r="B5" s="1"/>
      <c r="C5" s="1"/>
      <c r="D5" s="1"/>
      <c r="E5" s="1"/>
      <c r="F5" s="1"/>
      <c r="G5" s="1"/>
      <c r="H5" s="1"/>
      <c r="I5" s="1"/>
      <c r="J5" s="1"/>
      <c r="K5" s="3"/>
      <c r="L5" s="4" t="s">
        <v>69</v>
      </c>
      <c r="M5" s="3"/>
      <c r="N5" s="1"/>
    </row>
    <row r="6" spans="1:14" ht="15.75" thickTop="1">
      <c r="A6" s="68" t="s">
        <v>48</v>
      </c>
      <c r="B6" s="69"/>
      <c r="C6" s="69"/>
      <c r="D6" s="69" t="s">
        <v>49</v>
      </c>
      <c r="E6" s="72"/>
      <c r="F6" s="69" t="s">
        <v>50</v>
      </c>
      <c r="G6" s="72"/>
      <c r="H6" s="69" t="s">
        <v>51</v>
      </c>
      <c r="I6" s="72"/>
      <c r="J6" s="74" t="s">
        <v>67</v>
      </c>
      <c r="K6" s="75"/>
      <c r="L6" s="69" t="s">
        <v>52</v>
      </c>
      <c r="M6" s="77"/>
      <c r="N6" s="2"/>
    </row>
    <row r="7" spans="1:14" ht="15.75" thickBot="1">
      <c r="A7" s="70"/>
      <c r="B7" s="71"/>
      <c r="C7" s="71"/>
      <c r="D7" s="73"/>
      <c r="E7" s="73"/>
      <c r="F7" s="73"/>
      <c r="G7" s="73"/>
      <c r="H7" s="73"/>
      <c r="I7" s="73"/>
      <c r="J7" s="76"/>
      <c r="K7" s="76"/>
      <c r="L7" s="73"/>
      <c r="M7" s="78"/>
      <c r="N7" s="1"/>
    </row>
    <row r="8" spans="1:14" ht="16.5" thickTop="1" thickBot="1">
      <c r="A8" s="63"/>
      <c r="B8" s="64"/>
      <c r="C8" s="65"/>
      <c r="D8" s="25" t="s">
        <v>87</v>
      </c>
      <c r="E8" s="23" t="s">
        <v>88</v>
      </c>
      <c r="F8" s="26" t="s">
        <v>87</v>
      </c>
      <c r="G8" s="24" t="s">
        <v>88</v>
      </c>
      <c r="H8" s="24" t="s">
        <v>87</v>
      </c>
      <c r="I8" s="24" t="s">
        <v>88</v>
      </c>
      <c r="J8" s="24" t="s">
        <v>87</v>
      </c>
      <c r="K8" s="24" t="s">
        <v>88</v>
      </c>
      <c r="L8" s="24" t="s">
        <v>87</v>
      </c>
      <c r="M8" s="24" t="s">
        <v>88</v>
      </c>
      <c r="N8" s="1"/>
    </row>
    <row r="9" spans="1:14" ht="15.75" thickTop="1">
      <c r="A9" s="61" t="s">
        <v>53</v>
      </c>
      <c r="B9" s="62"/>
      <c r="C9" s="62"/>
      <c r="D9" s="11"/>
      <c r="E9" s="11"/>
      <c r="F9" s="11"/>
      <c r="G9" s="11"/>
      <c r="H9" s="11"/>
      <c r="I9" s="11"/>
      <c r="J9" s="11"/>
      <c r="K9" s="11"/>
      <c r="L9" s="11"/>
      <c r="M9" s="22"/>
      <c r="N9" s="1"/>
    </row>
    <row r="10" spans="1:14">
      <c r="A10" s="79" t="s">
        <v>54</v>
      </c>
      <c r="B10" s="80"/>
      <c r="C10" s="80"/>
      <c r="D10" s="14">
        <v>3024</v>
      </c>
      <c r="E10" s="14">
        <v>2880</v>
      </c>
      <c r="F10" s="15">
        <v>817</v>
      </c>
      <c r="G10" s="15">
        <v>766</v>
      </c>
      <c r="H10" s="14">
        <v>1290</v>
      </c>
      <c r="I10" s="14">
        <v>1892</v>
      </c>
      <c r="J10" s="14">
        <v>6655</v>
      </c>
      <c r="K10" s="14">
        <v>4624</v>
      </c>
      <c r="L10" s="14">
        <f>SUM(D10+F10+H10+J10)</f>
        <v>11786</v>
      </c>
      <c r="M10" s="16">
        <f>SUM(E10+G10+I10+K10)</f>
        <v>10162</v>
      </c>
      <c r="N10" s="1"/>
    </row>
    <row r="11" spans="1:14">
      <c r="A11" s="79" t="s">
        <v>55</v>
      </c>
      <c r="B11" s="80"/>
      <c r="C11" s="80"/>
      <c r="D11" s="14"/>
      <c r="E11" s="14"/>
      <c r="F11" s="15"/>
      <c r="G11" s="15"/>
      <c r="H11" s="14">
        <v>630</v>
      </c>
      <c r="I11" s="14">
        <v>597</v>
      </c>
      <c r="J11" s="14"/>
      <c r="K11" s="14">
        <v>9</v>
      </c>
      <c r="L11" s="14">
        <f t="shared" ref="L11:L28" si="0">SUM(D11+F11+H11+J11)</f>
        <v>630</v>
      </c>
      <c r="M11" s="16">
        <f t="shared" ref="M11:M28" si="1">SUM(E11+G11+I11+K11)</f>
        <v>606</v>
      </c>
      <c r="N11" s="1"/>
    </row>
    <row r="12" spans="1:14">
      <c r="A12" s="79" t="s">
        <v>56</v>
      </c>
      <c r="B12" s="80"/>
      <c r="C12" s="80"/>
      <c r="D12" s="14"/>
      <c r="E12" s="14"/>
      <c r="F12" s="15"/>
      <c r="G12" s="15"/>
      <c r="H12" s="14">
        <v>159</v>
      </c>
      <c r="I12" s="14">
        <v>38</v>
      </c>
      <c r="J12" s="14"/>
      <c r="K12" s="14"/>
      <c r="L12" s="14">
        <f t="shared" si="0"/>
        <v>159</v>
      </c>
      <c r="M12" s="16">
        <f t="shared" si="1"/>
        <v>38</v>
      </c>
      <c r="N12" s="1"/>
    </row>
    <row r="13" spans="1:14">
      <c r="A13" s="79" t="s">
        <v>57</v>
      </c>
      <c r="B13" s="80"/>
      <c r="C13" s="80"/>
      <c r="D13" s="14"/>
      <c r="E13" s="14"/>
      <c r="F13" s="15"/>
      <c r="G13" s="15"/>
      <c r="H13" s="14">
        <v>2185</v>
      </c>
      <c r="I13" s="14">
        <v>2315</v>
      </c>
      <c r="J13" s="14"/>
      <c r="K13" s="14"/>
      <c r="L13" s="14">
        <f t="shared" si="0"/>
        <v>2185</v>
      </c>
      <c r="M13" s="16">
        <f t="shared" si="1"/>
        <v>2315</v>
      </c>
      <c r="N13" s="1"/>
    </row>
    <row r="14" spans="1:14">
      <c r="A14" s="79" t="s">
        <v>58</v>
      </c>
      <c r="B14" s="80"/>
      <c r="C14" s="80"/>
      <c r="D14" s="14"/>
      <c r="E14" s="14"/>
      <c r="F14" s="15"/>
      <c r="G14" s="15"/>
      <c r="H14" s="14">
        <v>310</v>
      </c>
      <c r="I14" s="14">
        <v>352</v>
      </c>
      <c r="J14" s="14"/>
      <c r="K14" s="14"/>
      <c r="L14" s="14">
        <f t="shared" si="0"/>
        <v>310</v>
      </c>
      <c r="M14" s="16">
        <f t="shared" si="1"/>
        <v>352</v>
      </c>
      <c r="N14" s="1"/>
    </row>
    <row r="15" spans="1:14">
      <c r="A15" s="79" t="s">
        <v>59</v>
      </c>
      <c r="B15" s="80"/>
      <c r="C15" s="80"/>
      <c r="D15" s="14"/>
      <c r="E15" s="14"/>
      <c r="F15" s="15"/>
      <c r="G15" s="15"/>
      <c r="H15" s="14">
        <v>3476</v>
      </c>
      <c r="I15" s="14">
        <v>2642</v>
      </c>
      <c r="J15" s="14"/>
      <c r="K15" s="14"/>
      <c r="L15" s="14">
        <f t="shared" si="0"/>
        <v>3476</v>
      </c>
      <c r="M15" s="16">
        <f t="shared" si="1"/>
        <v>2642</v>
      </c>
      <c r="N15" s="1"/>
    </row>
    <row r="16" spans="1:14">
      <c r="A16" s="79" t="s">
        <v>60</v>
      </c>
      <c r="B16" s="80"/>
      <c r="C16" s="80"/>
      <c r="D16" s="14"/>
      <c r="E16" s="14"/>
      <c r="F16" s="15"/>
      <c r="G16" s="15"/>
      <c r="H16" s="14">
        <v>107</v>
      </c>
      <c r="I16" s="14"/>
      <c r="J16" s="14"/>
      <c r="K16" s="14"/>
      <c r="L16" s="14">
        <f t="shared" si="0"/>
        <v>107</v>
      </c>
      <c r="M16" s="16">
        <f t="shared" si="1"/>
        <v>0</v>
      </c>
      <c r="N16" s="1"/>
    </row>
    <row r="17" spans="1:14">
      <c r="A17" s="79" t="s">
        <v>98</v>
      </c>
      <c r="B17" s="80"/>
      <c r="C17" s="80"/>
      <c r="D17" s="14"/>
      <c r="E17" s="14"/>
      <c r="F17" s="15"/>
      <c r="G17" s="15"/>
      <c r="H17" s="14"/>
      <c r="I17" s="14"/>
      <c r="J17" s="14">
        <v>1236</v>
      </c>
      <c r="K17" s="14">
        <v>1236</v>
      </c>
      <c r="L17" s="14">
        <f t="shared" si="0"/>
        <v>1236</v>
      </c>
      <c r="M17" s="16">
        <f t="shared" si="1"/>
        <v>1236</v>
      </c>
      <c r="N17" s="1"/>
    </row>
    <row r="18" spans="1:14">
      <c r="A18" s="79" t="s">
        <v>66</v>
      </c>
      <c r="B18" s="80"/>
      <c r="C18" s="80"/>
      <c r="D18" s="14"/>
      <c r="E18" s="14"/>
      <c r="F18" s="15"/>
      <c r="G18" s="15"/>
      <c r="H18" s="14"/>
      <c r="I18" s="14"/>
      <c r="J18" s="14">
        <v>150</v>
      </c>
      <c r="K18" s="14"/>
      <c r="L18" s="14">
        <f t="shared" si="0"/>
        <v>150</v>
      </c>
      <c r="M18" s="16">
        <f t="shared" si="1"/>
        <v>0</v>
      </c>
      <c r="N18" s="1"/>
    </row>
    <row r="19" spans="1:14">
      <c r="A19" s="79" t="s">
        <v>61</v>
      </c>
      <c r="B19" s="80"/>
      <c r="C19" s="80"/>
      <c r="D19" s="14"/>
      <c r="E19" s="14"/>
      <c r="F19" s="15"/>
      <c r="G19" s="15"/>
      <c r="H19" s="14"/>
      <c r="I19" s="14"/>
      <c r="J19" s="14">
        <v>900</v>
      </c>
      <c r="K19" s="14">
        <v>795</v>
      </c>
      <c r="L19" s="14">
        <f t="shared" si="0"/>
        <v>900</v>
      </c>
      <c r="M19" s="16">
        <f t="shared" si="1"/>
        <v>795</v>
      </c>
      <c r="N19" s="1"/>
    </row>
    <row r="20" spans="1:14">
      <c r="A20" s="79" t="s">
        <v>62</v>
      </c>
      <c r="B20" s="80"/>
      <c r="C20" s="80"/>
      <c r="D20" s="14"/>
      <c r="E20" s="14"/>
      <c r="F20" s="15"/>
      <c r="G20" s="15"/>
      <c r="H20" s="14"/>
      <c r="I20" s="14"/>
      <c r="J20" s="14">
        <v>9561</v>
      </c>
      <c r="K20" s="14">
        <v>10243</v>
      </c>
      <c r="L20" s="14">
        <f t="shared" si="0"/>
        <v>9561</v>
      </c>
      <c r="M20" s="16">
        <f t="shared" si="1"/>
        <v>10243</v>
      </c>
      <c r="N20" s="1"/>
    </row>
    <row r="21" spans="1:14">
      <c r="A21" s="79" t="s">
        <v>65</v>
      </c>
      <c r="B21" s="80"/>
      <c r="C21" s="80"/>
      <c r="D21" s="14"/>
      <c r="E21" s="14"/>
      <c r="F21" s="15"/>
      <c r="G21" s="15"/>
      <c r="H21" s="14">
        <v>1220</v>
      </c>
      <c r="I21" s="14"/>
      <c r="J21" s="14"/>
      <c r="K21" s="14"/>
      <c r="L21" s="14">
        <f t="shared" si="0"/>
        <v>1220</v>
      </c>
      <c r="M21" s="16">
        <f t="shared" si="1"/>
        <v>0</v>
      </c>
      <c r="N21" s="1"/>
    </row>
    <row r="22" spans="1:14">
      <c r="A22" s="79" t="s">
        <v>89</v>
      </c>
      <c r="B22" s="80"/>
      <c r="C22" s="80"/>
      <c r="D22" s="14"/>
      <c r="E22" s="14"/>
      <c r="F22" s="15"/>
      <c r="G22" s="15"/>
      <c r="H22" s="14"/>
      <c r="I22" s="14">
        <v>973</v>
      </c>
      <c r="J22" s="14"/>
      <c r="K22" s="14"/>
      <c r="L22" s="14">
        <f t="shared" si="0"/>
        <v>0</v>
      </c>
      <c r="M22" s="16">
        <f t="shared" si="1"/>
        <v>973</v>
      </c>
      <c r="N22" s="1"/>
    </row>
    <row r="23" spans="1:14">
      <c r="A23" s="79" t="s">
        <v>63</v>
      </c>
      <c r="B23" s="80"/>
      <c r="C23" s="80"/>
      <c r="D23" s="14">
        <v>1368</v>
      </c>
      <c r="E23" s="14">
        <v>1173</v>
      </c>
      <c r="F23" s="15">
        <v>369</v>
      </c>
      <c r="G23" s="15">
        <v>317</v>
      </c>
      <c r="H23" s="14">
        <v>530</v>
      </c>
      <c r="I23" s="14">
        <v>469</v>
      </c>
      <c r="J23" s="14"/>
      <c r="K23" s="14"/>
      <c r="L23" s="14">
        <f t="shared" si="0"/>
        <v>2267</v>
      </c>
      <c r="M23" s="16">
        <f t="shared" si="1"/>
        <v>1959</v>
      </c>
      <c r="N23" s="1"/>
    </row>
    <row r="24" spans="1:14">
      <c r="A24" s="79" t="s">
        <v>83</v>
      </c>
      <c r="B24" s="80"/>
      <c r="C24" s="80"/>
      <c r="D24" s="14"/>
      <c r="E24" s="14"/>
      <c r="F24" s="15"/>
      <c r="G24" s="15"/>
      <c r="H24" s="14">
        <v>114</v>
      </c>
      <c r="I24" s="14">
        <v>46</v>
      </c>
      <c r="J24" s="14"/>
      <c r="K24" s="14"/>
      <c r="L24" s="14">
        <f t="shared" si="0"/>
        <v>114</v>
      </c>
      <c r="M24" s="16">
        <f t="shared" si="1"/>
        <v>46</v>
      </c>
      <c r="N24" s="1"/>
    </row>
    <row r="25" spans="1:14">
      <c r="A25" s="79" t="s">
        <v>84</v>
      </c>
      <c r="B25" s="80"/>
      <c r="C25" s="80"/>
      <c r="D25" s="14"/>
      <c r="E25" s="14"/>
      <c r="F25" s="15"/>
      <c r="G25" s="15"/>
      <c r="H25" s="14"/>
      <c r="I25" s="14"/>
      <c r="J25" s="14">
        <v>4348</v>
      </c>
      <c r="K25" s="14"/>
      <c r="L25" s="14">
        <f t="shared" si="0"/>
        <v>4348</v>
      </c>
      <c r="M25" s="16">
        <f t="shared" si="1"/>
        <v>0</v>
      </c>
      <c r="N25" s="1"/>
    </row>
    <row r="26" spans="1:14">
      <c r="A26" s="79" t="s">
        <v>100</v>
      </c>
      <c r="B26" s="80"/>
      <c r="C26" s="80"/>
      <c r="D26" s="14">
        <v>1551</v>
      </c>
      <c r="E26" s="14">
        <v>1629</v>
      </c>
      <c r="F26" s="15">
        <v>209</v>
      </c>
      <c r="G26" s="15">
        <v>220</v>
      </c>
      <c r="H26" s="14"/>
      <c r="I26" s="14">
        <v>43</v>
      </c>
      <c r="J26" s="14"/>
      <c r="K26" s="14"/>
      <c r="L26" s="14">
        <f t="shared" si="0"/>
        <v>1760</v>
      </c>
      <c r="M26" s="16">
        <f t="shared" si="1"/>
        <v>1892</v>
      </c>
      <c r="N26" s="1"/>
    </row>
    <row r="27" spans="1:14">
      <c r="A27" s="79" t="s">
        <v>164</v>
      </c>
      <c r="B27" s="80"/>
      <c r="C27" s="80"/>
      <c r="D27" s="14"/>
      <c r="E27" s="14"/>
      <c r="F27" s="15"/>
      <c r="G27" s="15"/>
      <c r="H27" s="14"/>
      <c r="I27" s="14"/>
      <c r="J27" s="14"/>
      <c r="K27" s="14">
        <v>576</v>
      </c>
      <c r="L27" s="14">
        <f t="shared" si="0"/>
        <v>0</v>
      </c>
      <c r="M27" s="16">
        <f t="shared" si="1"/>
        <v>576</v>
      </c>
      <c r="N27" s="1"/>
    </row>
    <row r="28" spans="1:14" ht="15.75" thickBot="1">
      <c r="A28" s="79"/>
      <c r="B28" s="80"/>
      <c r="C28" s="80"/>
      <c r="D28" s="27"/>
      <c r="E28" s="27"/>
      <c r="F28" s="28"/>
      <c r="G28" s="28"/>
      <c r="H28" s="27"/>
      <c r="I28" s="27"/>
      <c r="J28" s="27"/>
      <c r="K28" s="27"/>
      <c r="L28" s="27">
        <f t="shared" si="0"/>
        <v>0</v>
      </c>
      <c r="M28" s="29">
        <f t="shared" si="1"/>
        <v>0</v>
      </c>
      <c r="N28" s="1"/>
    </row>
    <row r="29" spans="1:14" ht="16.5" thickTop="1" thickBot="1">
      <c r="A29" s="81" t="s">
        <v>64</v>
      </c>
      <c r="B29" s="82"/>
      <c r="C29" s="83"/>
      <c r="D29" s="30">
        <f>SUM(D10:D27)</f>
        <v>5943</v>
      </c>
      <c r="E29" s="31">
        <f t="shared" ref="E29:M29" si="2">SUM(E10:E27)</f>
        <v>5682</v>
      </c>
      <c r="F29" s="31">
        <f t="shared" si="2"/>
        <v>1395</v>
      </c>
      <c r="G29" s="31">
        <f t="shared" si="2"/>
        <v>1303</v>
      </c>
      <c r="H29" s="31">
        <f t="shared" si="2"/>
        <v>10021</v>
      </c>
      <c r="I29" s="31">
        <f t="shared" si="2"/>
        <v>9367</v>
      </c>
      <c r="J29" s="31">
        <f t="shared" si="2"/>
        <v>22850</v>
      </c>
      <c r="K29" s="31">
        <f t="shared" si="2"/>
        <v>17483</v>
      </c>
      <c r="L29" s="31">
        <f t="shared" si="2"/>
        <v>40209</v>
      </c>
      <c r="M29" s="32">
        <f t="shared" si="2"/>
        <v>33835</v>
      </c>
      <c r="N29" s="1"/>
    </row>
    <row r="30" spans="1:14" ht="15.75" thickTop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</sheetData>
  <mergeCells count="29">
    <mergeCell ref="A29:C29"/>
    <mergeCell ref="A28:C28"/>
    <mergeCell ref="A27:C27"/>
    <mergeCell ref="A26:C26"/>
    <mergeCell ref="A25:C25"/>
    <mergeCell ref="A24:C24"/>
    <mergeCell ref="A23:C23"/>
    <mergeCell ref="A22:C22"/>
    <mergeCell ref="A21:C21"/>
    <mergeCell ref="A20:C20"/>
    <mergeCell ref="A19:C19"/>
    <mergeCell ref="A18:C18"/>
    <mergeCell ref="A17:C17"/>
    <mergeCell ref="A16:C16"/>
    <mergeCell ref="A15:C15"/>
    <mergeCell ref="A14:C14"/>
    <mergeCell ref="A13:C13"/>
    <mergeCell ref="A12:C12"/>
    <mergeCell ref="A11:C11"/>
    <mergeCell ref="A10:C10"/>
    <mergeCell ref="A9:C9"/>
    <mergeCell ref="A8:C8"/>
    <mergeCell ref="A3:N4"/>
    <mergeCell ref="A6:C7"/>
    <mergeCell ref="D6:E7"/>
    <mergeCell ref="F6:G7"/>
    <mergeCell ref="H6:I7"/>
    <mergeCell ref="J6:K7"/>
    <mergeCell ref="L6:M7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3:H32"/>
  <sheetViews>
    <sheetView topLeftCell="A13" workbookViewId="0">
      <selection activeCell="G14" sqref="G14"/>
    </sheetView>
  </sheetViews>
  <sheetFormatPr defaultRowHeight="15"/>
  <cols>
    <col min="6" max="7" width="9.7109375" customWidth="1"/>
    <col min="8" max="8" width="9" customWidth="1"/>
  </cols>
  <sheetData>
    <row r="3" spans="2:8">
      <c r="B3" s="1"/>
      <c r="C3" s="1"/>
      <c r="D3" s="1"/>
      <c r="E3" s="1"/>
      <c r="F3" s="1" t="s">
        <v>36</v>
      </c>
      <c r="G3" s="1"/>
    </row>
    <row r="4" spans="2:8">
      <c r="B4" s="1"/>
      <c r="C4" s="1"/>
      <c r="D4" s="1"/>
      <c r="E4" s="1"/>
      <c r="F4" s="1"/>
      <c r="G4" s="1"/>
    </row>
    <row r="5" spans="2:8">
      <c r="B5" s="35" t="s">
        <v>37</v>
      </c>
      <c r="C5" s="35"/>
      <c r="D5" s="35"/>
      <c r="E5" s="35"/>
      <c r="F5" s="35"/>
      <c r="G5" s="35"/>
    </row>
    <row r="6" spans="2:8">
      <c r="B6" s="35" t="s">
        <v>38</v>
      </c>
      <c r="C6" s="35"/>
      <c r="D6" s="35"/>
      <c r="E6" s="35"/>
      <c r="F6" s="35"/>
      <c r="G6" s="35"/>
    </row>
    <row r="7" spans="2:8">
      <c r="B7" s="1"/>
      <c r="C7" s="1"/>
      <c r="D7" s="1"/>
      <c r="E7" s="1"/>
      <c r="F7" s="1"/>
      <c r="G7" s="1"/>
    </row>
    <row r="8" spans="2:8">
      <c r="B8" s="1"/>
      <c r="C8" s="1"/>
      <c r="D8" s="1"/>
      <c r="E8" s="1"/>
      <c r="F8" s="1"/>
      <c r="G8" s="1"/>
    </row>
    <row r="9" spans="2:8" ht="15.75" thickBot="1">
      <c r="B9" s="1"/>
      <c r="C9" s="1"/>
      <c r="D9" s="1"/>
      <c r="E9" s="1"/>
      <c r="F9" s="4" t="s">
        <v>69</v>
      </c>
      <c r="G9" s="4"/>
    </row>
    <row r="10" spans="2:8" ht="40.5" customHeight="1" thickTop="1" thickBot="1">
      <c r="B10" s="89" t="s">
        <v>39</v>
      </c>
      <c r="C10" s="90"/>
      <c r="D10" s="90"/>
      <c r="E10" s="90"/>
      <c r="F10" s="18" t="s">
        <v>99</v>
      </c>
      <c r="G10" s="18" t="s">
        <v>162</v>
      </c>
      <c r="H10" s="20" t="s">
        <v>90</v>
      </c>
    </row>
    <row r="11" spans="2:8" ht="16.5" thickTop="1" thickBot="1">
      <c r="B11" s="91" t="s">
        <v>40</v>
      </c>
      <c r="C11" s="92"/>
      <c r="D11" s="92"/>
      <c r="E11" s="57"/>
      <c r="F11" s="9"/>
      <c r="G11" s="9"/>
      <c r="H11" s="21"/>
    </row>
    <row r="12" spans="2:8" ht="16.5" thickTop="1" thickBot="1">
      <c r="B12" s="84" t="s">
        <v>93</v>
      </c>
      <c r="C12" s="85"/>
      <c r="D12" s="85"/>
      <c r="E12" s="86"/>
      <c r="F12" s="9">
        <v>975</v>
      </c>
      <c r="G12" s="9">
        <v>852</v>
      </c>
      <c r="H12" s="21">
        <f>G12/F12</f>
        <v>0.87384615384615383</v>
      </c>
    </row>
    <row r="13" spans="2:8" s="1" customFormat="1" ht="16.5" thickTop="1" thickBot="1">
      <c r="B13" s="98" t="s">
        <v>68</v>
      </c>
      <c r="C13" s="85"/>
      <c r="D13" s="85"/>
      <c r="E13" s="86"/>
      <c r="F13" s="9">
        <v>45720</v>
      </c>
      <c r="G13" s="9">
        <v>19428</v>
      </c>
      <c r="H13" s="21">
        <f>G13/F13</f>
        <v>0.42493438320209975</v>
      </c>
    </row>
    <row r="14" spans="2:8" ht="16.5" thickTop="1" thickBot="1">
      <c r="B14" s="84"/>
      <c r="C14" s="85"/>
      <c r="D14" s="85"/>
      <c r="E14" s="86"/>
      <c r="F14" s="9"/>
      <c r="G14" s="9"/>
      <c r="H14" s="21"/>
    </row>
    <row r="15" spans="2:8" ht="16.5" thickTop="1" thickBot="1">
      <c r="B15" s="87"/>
      <c r="C15" s="88"/>
      <c r="D15" s="88"/>
      <c r="E15" s="88"/>
      <c r="F15" s="9"/>
      <c r="G15" s="9"/>
      <c r="H15" s="21"/>
    </row>
    <row r="16" spans="2:8" ht="16.5" thickTop="1" thickBot="1">
      <c r="B16" s="87"/>
      <c r="C16" s="88"/>
      <c r="D16" s="88"/>
      <c r="E16" s="34"/>
      <c r="F16" s="9"/>
      <c r="G16" s="9"/>
      <c r="H16" s="21"/>
    </row>
    <row r="17" spans="2:8" ht="16.5" thickTop="1" thickBot="1">
      <c r="B17" s="91" t="s">
        <v>41</v>
      </c>
      <c r="C17" s="92"/>
      <c r="D17" s="92"/>
      <c r="E17" s="57"/>
      <c r="F17" s="19">
        <f>SUM(F12:F16)</f>
        <v>46695</v>
      </c>
      <c r="G17" s="19">
        <f>SUM(G12:G16)</f>
        <v>20280</v>
      </c>
      <c r="H17" s="21">
        <f t="shared" ref="H17:H30" si="0">G17/F17</f>
        <v>0.43430774172823644</v>
      </c>
    </row>
    <row r="18" spans="2:8" ht="16.5" thickTop="1" thickBot="1">
      <c r="B18" s="87"/>
      <c r="C18" s="88"/>
      <c r="D18" s="88"/>
      <c r="E18" s="34"/>
      <c r="F18" s="9"/>
      <c r="G18" s="9"/>
      <c r="H18" s="21"/>
    </row>
    <row r="19" spans="2:8" ht="16.5" thickTop="1" thickBot="1">
      <c r="B19" s="87"/>
      <c r="C19" s="88"/>
      <c r="D19" s="88"/>
      <c r="E19" s="34"/>
      <c r="F19" s="9"/>
      <c r="G19" s="9"/>
      <c r="H19" s="21"/>
    </row>
    <row r="20" spans="2:8" ht="16.5" thickTop="1" thickBot="1">
      <c r="B20" s="91" t="s">
        <v>42</v>
      </c>
      <c r="C20" s="92"/>
      <c r="D20" s="92"/>
      <c r="E20" s="57"/>
      <c r="F20" s="9"/>
      <c r="G20" s="9"/>
      <c r="H20" s="21"/>
    </row>
    <row r="21" spans="2:8" ht="16.5" thickTop="1" thickBot="1">
      <c r="B21" s="87"/>
      <c r="C21" s="88"/>
      <c r="D21" s="88"/>
      <c r="E21" s="34"/>
      <c r="F21" s="9"/>
      <c r="G21" s="9"/>
      <c r="H21" s="21"/>
    </row>
    <row r="22" spans="2:8" ht="16.5" thickTop="1" thickBot="1">
      <c r="B22" s="87"/>
      <c r="C22" s="88"/>
      <c r="D22" s="88"/>
      <c r="E22" s="34"/>
      <c r="F22" s="9"/>
      <c r="G22" s="9"/>
      <c r="H22" s="21"/>
    </row>
    <row r="23" spans="2:8" ht="16.5" thickTop="1" thickBot="1">
      <c r="B23" s="87"/>
      <c r="C23" s="88"/>
      <c r="D23" s="88"/>
      <c r="E23" s="34"/>
      <c r="F23" s="9"/>
      <c r="G23" s="9"/>
      <c r="H23" s="21"/>
    </row>
    <row r="24" spans="2:8" ht="16.5" thickTop="1" thickBot="1">
      <c r="B24" s="87"/>
      <c r="C24" s="88"/>
      <c r="D24" s="88"/>
      <c r="E24" s="34"/>
      <c r="F24" s="9"/>
      <c r="G24" s="9"/>
      <c r="H24" s="21"/>
    </row>
    <row r="25" spans="2:8" ht="16.5" thickTop="1" thickBot="1">
      <c r="B25" s="87"/>
      <c r="C25" s="88"/>
      <c r="D25" s="88"/>
      <c r="E25" s="34"/>
      <c r="F25" s="9"/>
      <c r="G25" s="9"/>
      <c r="H25" s="21"/>
    </row>
    <row r="26" spans="2:8" ht="16.5" thickTop="1" thickBot="1">
      <c r="B26" s="91" t="s">
        <v>43</v>
      </c>
      <c r="C26" s="92"/>
      <c r="D26" s="92"/>
      <c r="E26" s="57"/>
      <c r="F26" s="19">
        <f t="shared" ref="F26" si="1">SUM(F22:F25)</f>
        <v>0</v>
      </c>
      <c r="G26" s="19">
        <f t="shared" ref="G26" si="2">SUM(G22:G25)</f>
        <v>0</v>
      </c>
      <c r="H26" s="21"/>
    </row>
    <row r="27" spans="2:8" ht="16.5" thickTop="1" thickBot="1">
      <c r="B27" s="99"/>
      <c r="C27" s="100"/>
      <c r="D27" s="100"/>
      <c r="E27" s="101"/>
      <c r="F27" s="19"/>
      <c r="G27" s="19"/>
      <c r="H27" s="21"/>
    </row>
    <row r="28" spans="2:8" ht="16.5" thickTop="1" thickBot="1">
      <c r="B28" s="93" t="s">
        <v>44</v>
      </c>
      <c r="C28" s="57"/>
      <c r="D28" s="57"/>
      <c r="E28" s="57"/>
      <c r="F28" s="19">
        <v>17000</v>
      </c>
      <c r="G28" s="19"/>
      <c r="H28" s="21">
        <f t="shared" si="0"/>
        <v>0</v>
      </c>
    </row>
    <row r="29" spans="2:8" ht="16.5" thickTop="1" thickBot="1">
      <c r="B29" s="33"/>
      <c r="C29" s="34"/>
      <c r="D29" s="34"/>
      <c r="E29" s="34"/>
      <c r="F29" s="9"/>
      <c r="G29" s="9"/>
      <c r="H29" s="21"/>
    </row>
    <row r="30" spans="2:8" ht="16.5" thickTop="1" thickBot="1">
      <c r="B30" s="93" t="s">
        <v>45</v>
      </c>
      <c r="C30" s="57"/>
      <c r="D30" s="57"/>
      <c r="E30" s="57"/>
      <c r="F30" s="19">
        <f t="shared" ref="F30" si="3">SUM(F17+F26+F28)</f>
        <v>63695</v>
      </c>
      <c r="G30" s="19">
        <f t="shared" ref="G30" si="4">SUM(G17+G26+G28)</f>
        <v>20280</v>
      </c>
      <c r="H30" s="21">
        <f t="shared" si="0"/>
        <v>0.31839233848810738</v>
      </c>
    </row>
    <row r="31" spans="2:8" ht="16.5" thickTop="1" thickBot="1">
      <c r="B31" s="94"/>
      <c r="C31" s="95"/>
      <c r="D31" s="95"/>
      <c r="E31" s="96"/>
      <c r="F31" s="10"/>
      <c r="G31" s="10"/>
      <c r="H31" s="21"/>
    </row>
    <row r="32" spans="2:8" ht="15.75" thickTop="1">
      <c r="B32" s="97"/>
      <c r="C32" s="97"/>
      <c r="D32" s="97"/>
      <c r="E32" s="97"/>
      <c r="F32" s="5"/>
      <c r="G32" s="5"/>
    </row>
  </sheetData>
  <mergeCells count="25">
    <mergeCell ref="B30:E30"/>
    <mergeCell ref="B31:E31"/>
    <mergeCell ref="B32:E32"/>
    <mergeCell ref="B13:E13"/>
    <mergeCell ref="B23:E23"/>
    <mergeCell ref="B24:E24"/>
    <mergeCell ref="B25:E25"/>
    <mergeCell ref="B26:E26"/>
    <mergeCell ref="B27:E27"/>
    <mergeCell ref="B28:E28"/>
    <mergeCell ref="B17:E17"/>
    <mergeCell ref="B18:E18"/>
    <mergeCell ref="B19:E19"/>
    <mergeCell ref="B20:E20"/>
    <mergeCell ref="B21:E21"/>
    <mergeCell ref="B22:E22"/>
    <mergeCell ref="B14:E14"/>
    <mergeCell ref="B15:E15"/>
    <mergeCell ref="B16:E16"/>
    <mergeCell ref="B29:E29"/>
    <mergeCell ref="B5:G5"/>
    <mergeCell ref="B6:G6"/>
    <mergeCell ref="B10:E10"/>
    <mergeCell ref="B11:E11"/>
    <mergeCell ref="B12:E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4:H25"/>
  <sheetViews>
    <sheetView topLeftCell="A7" workbookViewId="0">
      <selection activeCell="F25" sqref="F25:G25"/>
    </sheetView>
  </sheetViews>
  <sheetFormatPr defaultRowHeight="15"/>
  <cols>
    <col min="1" max="16384" width="9.140625" style="1"/>
  </cols>
  <sheetData>
    <row r="4" spans="1:8">
      <c r="E4" s="1" t="s">
        <v>101</v>
      </c>
    </row>
    <row r="6" spans="1:8">
      <c r="A6" s="110" t="s">
        <v>102</v>
      </c>
      <c r="B6" s="110"/>
      <c r="C6" s="110"/>
      <c r="D6" s="110"/>
      <c r="E6" s="110"/>
      <c r="F6" s="110"/>
      <c r="G6" s="110"/>
      <c r="H6" s="110"/>
    </row>
    <row r="7" spans="1:8">
      <c r="A7" s="110" t="s">
        <v>165</v>
      </c>
      <c r="B7" s="110"/>
      <c r="C7" s="110"/>
      <c r="D7" s="110"/>
      <c r="E7" s="110"/>
      <c r="F7" s="110"/>
      <c r="G7" s="110"/>
      <c r="H7" s="110"/>
    </row>
    <row r="10" spans="1:8">
      <c r="F10" s="111" t="s">
        <v>69</v>
      </c>
      <c r="G10" s="111"/>
    </row>
    <row r="11" spans="1:8">
      <c r="A11" s="112" t="s">
        <v>0</v>
      </c>
      <c r="B11" s="112"/>
      <c r="C11" s="112"/>
      <c r="D11" s="112"/>
      <c r="E11" s="112"/>
      <c r="F11" s="112" t="s">
        <v>103</v>
      </c>
      <c r="G11" s="112"/>
    </row>
    <row r="12" spans="1:8">
      <c r="A12" s="112"/>
      <c r="B12" s="112"/>
      <c r="C12" s="112"/>
      <c r="D12" s="112"/>
      <c r="E12" s="112"/>
      <c r="F12" s="112"/>
      <c r="G12" s="112"/>
    </row>
    <row r="13" spans="1:8">
      <c r="A13" s="34" t="s">
        <v>104</v>
      </c>
      <c r="B13" s="34"/>
      <c r="C13" s="34"/>
      <c r="D13" s="34"/>
      <c r="E13" s="34"/>
      <c r="F13" s="103">
        <v>56466</v>
      </c>
      <c r="G13" s="103"/>
    </row>
    <row r="14" spans="1:8">
      <c r="A14" s="107" t="s">
        <v>105</v>
      </c>
      <c r="B14" s="100"/>
      <c r="C14" s="100"/>
      <c r="D14" s="100"/>
      <c r="E14" s="101"/>
      <c r="F14" s="108"/>
      <c r="G14" s="109"/>
    </row>
    <row r="15" spans="1:8">
      <c r="A15" s="34" t="s">
        <v>106</v>
      </c>
      <c r="B15" s="34"/>
      <c r="C15" s="34"/>
      <c r="D15" s="34"/>
      <c r="E15" s="34"/>
      <c r="F15" s="103"/>
      <c r="G15" s="103"/>
    </row>
    <row r="16" spans="1:8">
      <c r="A16" s="34" t="s">
        <v>107</v>
      </c>
      <c r="B16" s="34"/>
      <c r="C16" s="34"/>
      <c r="D16" s="34"/>
      <c r="E16" s="34"/>
      <c r="F16" s="103">
        <v>4429</v>
      </c>
      <c r="G16" s="103"/>
    </row>
    <row r="17" spans="1:7">
      <c r="A17" s="102" t="s">
        <v>108</v>
      </c>
      <c r="B17" s="102"/>
      <c r="C17" s="102"/>
      <c r="D17" s="102"/>
      <c r="E17" s="102"/>
      <c r="F17" s="103"/>
      <c r="G17" s="103"/>
    </row>
    <row r="18" spans="1:7">
      <c r="A18" s="102" t="s">
        <v>109</v>
      </c>
      <c r="B18" s="102"/>
      <c r="C18" s="102"/>
      <c r="D18" s="102"/>
      <c r="E18" s="102"/>
      <c r="F18" s="103">
        <f>SUM(F16-F17)</f>
        <v>4429</v>
      </c>
      <c r="G18" s="103"/>
    </row>
    <row r="19" spans="1:7">
      <c r="A19" s="105" t="s">
        <v>110</v>
      </c>
      <c r="B19" s="105"/>
      <c r="C19" s="105"/>
      <c r="D19" s="105"/>
      <c r="E19" s="105"/>
      <c r="F19" s="106">
        <f>SUM(F13++F14+F18)</f>
        <v>60895</v>
      </c>
      <c r="G19" s="106"/>
    </row>
    <row r="20" spans="1:7">
      <c r="A20" s="102" t="s">
        <v>111</v>
      </c>
      <c r="B20" s="102"/>
      <c r="C20" s="102"/>
      <c r="D20" s="102"/>
      <c r="E20" s="102"/>
      <c r="F20" s="103">
        <v>55</v>
      </c>
      <c r="G20" s="103"/>
    </row>
    <row r="21" spans="1:7">
      <c r="A21" s="102" t="s">
        <v>112</v>
      </c>
      <c r="B21" s="102"/>
      <c r="C21" s="102"/>
      <c r="D21" s="102"/>
      <c r="E21" s="102"/>
      <c r="F21" s="103"/>
      <c r="G21" s="103"/>
    </row>
    <row r="22" spans="1:7">
      <c r="A22" s="105" t="s">
        <v>113</v>
      </c>
      <c r="B22" s="105"/>
      <c r="C22" s="105"/>
      <c r="D22" s="105"/>
      <c r="E22" s="105"/>
      <c r="F22" s="106">
        <f>SUM(F19+F20-F21)</f>
        <v>60950</v>
      </c>
      <c r="G22" s="106"/>
    </row>
    <row r="23" spans="1:7">
      <c r="A23" s="102" t="s">
        <v>114</v>
      </c>
      <c r="B23" s="102"/>
      <c r="C23" s="102"/>
      <c r="D23" s="102"/>
      <c r="E23" s="102"/>
      <c r="F23" s="103"/>
      <c r="G23" s="103"/>
    </row>
    <row r="24" spans="1:7">
      <c r="A24" s="102" t="s">
        <v>115</v>
      </c>
      <c r="B24" s="102"/>
      <c r="C24" s="102"/>
      <c r="D24" s="102"/>
      <c r="E24" s="102"/>
      <c r="F24" s="103">
        <v>60950</v>
      </c>
      <c r="G24" s="103"/>
    </row>
    <row r="25" spans="1:7">
      <c r="A25" s="104"/>
      <c r="B25" s="104"/>
      <c r="C25" s="104"/>
      <c r="D25" s="104"/>
      <c r="E25" s="104"/>
      <c r="F25" s="104"/>
      <c r="G25" s="104"/>
    </row>
  </sheetData>
  <mergeCells count="31">
    <mergeCell ref="A13:E13"/>
    <mergeCell ref="F13:G13"/>
    <mergeCell ref="A6:H6"/>
    <mergeCell ref="A7:H7"/>
    <mergeCell ref="F10:G10"/>
    <mergeCell ref="A11:E12"/>
    <mergeCell ref="F11:G12"/>
    <mergeCell ref="A14:E14"/>
    <mergeCell ref="F14:G14"/>
    <mergeCell ref="A15:E15"/>
    <mergeCell ref="F15:G15"/>
    <mergeCell ref="A16:E16"/>
    <mergeCell ref="F16:G16"/>
    <mergeCell ref="A17:E17"/>
    <mergeCell ref="F17:G17"/>
    <mergeCell ref="A18:E18"/>
    <mergeCell ref="F18:G18"/>
    <mergeCell ref="A19:E19"/>
    <mergeCell ref="F19:G19"/>
    <mergeCell ref="A20:E20"/>
    <mergeCell ref="F20:G20"/>
    <mergeCell ref="A21:E21"/>
    <mergeCell ref="F21:G21"/>
    <mergeCell ref="A22:E22"/>
    <mergeCell ref="F22:G22"/>
    <mergeCell ref="A23:E23"/>
    <mergeCell ref="F23:G23"/>
    <mergeCell ref="A24:E24"/>
    <mergeCell ref="F24:G24"/>
    <mergeCell ref="A25:E25"/>
    <mergeCell ref="F25:G2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Y39"/>
  <sheetViews>
    <sheetView tabSelected="1" workbookViewId="0">
      <selection activeCell="AR33" sqref="AR33:AU33"/>
    </sheetView>
  </sheetViews>
  <sheetFormatPr defaultRowHeight="15"/>
  <cols>
    <col min="1" max="1" width="3" style="1" customWidth="1"/>
    <col min="2" max="2" width="3.5703125" style="1" customWidth="1"/>
    <col min="3" max="6" width="9.140625" style="1"/>
    <col min="7" max="7" width="9" style="1" customWidth="1"/>
    <col min="8" max="8" width="0.42578125" style="1" hidden="1" customWidth="1"/>
    <col min="9" max="13" width="9.140625" style="1" hidden="1" customWidth="1"/>
    <col min="14" max="14" width="0.85546875" style="1" customWidth="1"/>
    <col min="15" max="19" width="9.140625" style="1" hidden="1" customWidth="1"/>
    <col min="20" max="20" width="9.140625" style="1"/>
    <col min="21" max="21" width="0.140625" style="1" customWidth="1"/>
    <col min="22" max="23" width="9.140625" style="1" hidden="1" customWidth="1"/>
    <col min="24" max="24" width="9.140625" style="1"/>
    <col min="25" max="25" width="0.42578125" style="1" customWidth="1"/>
    <col min="26" max="27" width="9.140625" style="1" hidden="1" customWidth="1"/>
    <col min="28" max="28" width="8.140625" style="1" customWidth="1"/>
    <col min="29" max="29" width="4.5703125" style="1" hidden="1" customWidth="1"/>
    <col min="30" max="31" width="9.140625" style="1" hidden="1" customWidth="1"/>
    <col min="32" max="32" width="7.28515625" style="1" customWidth="1"/>
    <col min="33" max="33" width="1" style="1" hidden="1" customWidth="1"/>
    <col min="34" max="35" width="9.140625" style="1" hidden="1" customWidth="1"/>
    <col min="36" max="36" width="7.7109375" style="1" customWidth="1"/>
    <col min="37" max="37" width="0.28515625" style="1" hidden="1" customWidth="1"/>
    <col min="38" max="39" width="9.140625" style="1" hidden="1" customWidth="1"/>
    <col min="40" max="40" width="9.140625" style="1"/>
    <col min="41" max="41" width="2.7109375" style="1" hidden="1" customWidth="1"/>
    <col min="42" max="43" width="9.140625" style="1" hidden="1" customWidth="1"/>
    <col min="44" max="44" width="9.140625" style="1"/>
    <col min="45" max="45" width="0.42578125" style="1" customWidth="1"/>
    <col min="46" max="47" width="9.140625" style="1" hidden="1" customWidth="1"/>
    <col min="48" max="48" width="8.140625" style="1" customWidth="1"/>
    <col min="49" max="49" width="2.140625" style="1" hidden="1" customWidth="1"/>
    <col min="50" max="51" width="9.140625" style="1" hidden="1" customWidth="1"/>
    <col min="52" max="16384" width="9.140625" style="1"/>
  </cols>
  <sheetData>
    <row r="1" spans="1:51">
      <c r="AN1" s="1" t="s">
        <v>116</v>
      </c>
    </row>
    <row r="2" spans="1:51">
      <c r="A2" s="110" t="s">
        <v>166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</row>
    <row r="3" spans="1:51" ht="15.75" thickBot="1"/>
    <row r="4" spans="1:51" ht="90.75" customHeight="1" thickTop="1">
      <c r="A4" s="140" t="s">
        <v>0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 t="s">
        <v>117</v>
      </c>
      <c r="S4" s="137"/>
      <c r="T4" s="137" t="s">
        <v>118</v>
      </c>
      <c r="U4" s="137"/>
      <c r="V4" s="137"/>
      <c r="W4" s="137"/>
      <c r="X4" s="137" t="s">
        <v>119</v>
      </c>
      <c r="Y4" s="137"/>
      <c r="Z4" s="137"/>
      <c r="AA4" s="137"/>
      <c r="AB4" s="137" t="s">
        <v>120</v>
      </c>
      <c r="AC4" s="137"/>
      <c r="AD4" s="137"/>
      <c r="AE4" s="137"/>
      <c r="AF4" s="137" t="s">
        <v>121</v>
      </c>
      <c r="AG4" s="137"/>
      <c r="AH4" s="137"/>
      <c r="AI4" s="137"/>
      <c r="AJ4" s="137" t="s">
        <v>122</v>
      </c>
      <c r="AK4" s="137"/>
      <c r="AL4" s="137"/>
      <c r="AM4" s="137"/>
      <c r="AN4" s="137" t="s">
        <v>123</v>
      </c>
      <c r="AO4" s="137"/>
      <c r="AP4" s="137"/>
      <c r="AQ4" s="137"/>
      <c r="AR4" s="137" t="s">
        <v>124</v>
      </c>
      <c r="AS4" s="137"/>
      <c r="AT4" s="137"/>
      <c r="AU4" s="137"/>
      <c r="AV4" s="137" t="s">
        <v>125</v>
      </c>
      <c r="AW4" s="137"/>
      <c r="AX4" s="137"/>
      <c r="AY4" s="138"/>
    </row>
    <row r="5" spans="1:51" hidden="1">
      <c r="A5" s="139">
        <v>1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>
        <v>2</v>
      </c>
      <c r="S5" s="133"/>
      <c r="T5" s="133">
        <v>3</v>
      </c>
      <c r="U5" s="133"/>
      <c r="V5" s="133"/>
      <c r="W5" s="133">
        <v>6</v>
      </c>
      <c r="X5" s="133">
        <v>4</v>
      </c>
      <c r="Y5" s="133"/>
      <c r="Z5" s="133">
        <v>7</v>
      </c>
      <c r="AA5" s="133"/>
      <c r="AB5" s="133">
        <v>5</v>
      </c>
      <c r="AC5" s="133">
        <v>7.78666666666666</v>
      </c>
      <c r="AD5" s="133">
        <v>8.3733333333333295</v>
      </c>
      <c r="AE5" s="133">
        <v>8.9600000000000009</v>
      </c>
      <c r="AF5" s="133">
        <v>6</v>
      </c>
      <c r="AG5" s="133">
        <v>10.133333333333301</v>
      </c>
      <c r="AH5" s="133">
        <v>10.72</v>
      </c>
      <c r="AI5" s="133"/>
      <c r="AJ5" s="133">
        <v>7</v>
      </c>
      <c r="AK5" s="133">
        <v>11.893333333333301</v>
      </c>
      <c r="AL5" s="133">
        <v>12.48</v>
      </c>
      <c r="AM5" s="133">
        <v>13.0666666666667</v>
      </c>
      <c r="AN5" s="133">
        <v>8</v>
      </c>
      <c r="AO5" s="133">
        <v>14.24</v>
      </c>
      <c r="AP5" s="133">
        <v>14.8266666666666</v>
      </c>
      <c r="AQ5" s="133"/>
      <c r="AR5" s="133">
        <v>9</v>
      </c>
      <c r="AS5" s="133">
        <v>16</v>
      </c>
      <c r="AT5" s="133">
        <v>16.586666666666599</v>
      </c>
      <c r="AU5" s="133">
        <v>17.1733333333333</v>
      </c>
      <c r="AV5" s="133">
        <v>10</v>
      </c>
      <c r="AW5" s="133">
        <v>18.3466666666666</v>
      </c>
      <c r="AX5" s="133">
        <v>18.933333333333302</v>
      </c>
      <c r="AY5" s="134"/>
    </row>
    <row r="6" spans="1:51">
      <c r="A6" s="135" t="s">
        <v>126</v>
      </c>
      <c r="B6" s="127" t="s">
        <v>127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1">
        <v>1</v>
      </c>
      <c r="S6" s="121"/>
      <c r="T6" s="121">
        <v>3927</v>
      </c>
      <c r="U6" s="121"/>
      <c r="V6" s="121"/>
      <c r="W6" s="121"/>
      <c r="X6" s="121">
        <v>367826</v>
      </c>
      <c r="Y6" s="121"/>
      <c r="Z6" s="121"/>
      <c r="AA6" s="121"/>
      <c r="AB6" s="121">
        <v>14118</v>
      </c>
      <c r="AC6" s="121"/>
      <c r="AD6" s="121"/>
      <c r="AE6" s="121"/>
      <c r="AF6" s="121">
        <v>10361</v>
      </c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>
        <v>396232</v>
      </c>
      <c r="AW6" s="121"/>
      <c r="AX6" s="121"/>
      <c r="AY6" s="122"/>
    </row>
    <row r="7" spans="1:51">
      <c r="A7" s="136"/>
      <c r="B7" s="128" t="s">
        <v>128</v>
      </c>
      <c r="C7" s="124" t="s">
        <v>129</v>
      </c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1">
        <v>2</v>
      </c>
      <c r="S7" s="121"/>
      <c r="T7" s="121">
        <v>709</v>
      </c>
      <c r="U7" s="121"/>
      <c r="V7" s="121"/>
      <c r="W7" s="121"/>
      <c r="X7" s="121">
        <v>19230</v>
      </c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6" t="s">
        <v>130</v>
      </c>
      <c r="AS7" s="121"/>
      <c r="AT7" s="121"/>
      <c r="AU7" s="121"/>
      <c r="AV7" s="121">
        <v>19939</v>
      </c>
      <c r="AW7" s="121"/>
      <c r="AX7" s="121"/>
      <c r="AY7" s="122"/>
    </row>
    <row r="8" spans="1:51">
      <c r="A8" s="136"/>
      <c r="B8" s="129"/>
      <c r="C8" s="124" t="s">
        <v>131</v>
      </c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1">
        <v>3</v>
      </c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6" t="s">
        <v>130</v>
      </c>
      <c r="AO8" s="121"/>
      <c r="AP8" s="121"/>
      <c r="AQ8" s="121"/>
      <c r="AR8" s="126" t="s">
        <v>130</v>
      </c>
      <c r="AS8" s="121"/>
      <c r="AT8" s="121"/>
      <c r="AU8" s="121"/>
      <c r="AV8" s="121"/>
      <c r="AW8" s="121"/>
      <c r="AX8" s="121"/>
      <c r="AY8" s="122"/>
    </row>
    <row r="9" spans="1:51">
      <c r="A9" s="136"/>
      <c r="B9" s="129"/>
      <c r="C9" s="124" t="s">
        <v>132</v>
      </c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1">
        <v>4</v>
      </c>
      <c r="S9" s="121"/>
      <c r="T9" s="121">
        <v>191</v>
      </c>
      <c r="U9" s="121"/>
      <c r="V9" s="121"/>
      <c r="W9" s="121"/>
      <c r="X9" s="121">
        <v>150</v>
      </c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6" t="s">
        <v>130</v>
      </c>
      <c r="AS9" s="121"/>
      <c r="AT9" s="121"/>
      <c r="AU9" s="121"/>
      <c r="AV9" s="121">
        <v>341</v>
      </c>
      <c r="AW9" s="121"/>
      <c r="AX9" s="121"/>
      <c r="AY9" s="122"/>
    </row>
    <row r="10" spans="1:51">
      <c r="A10" s="136"/>
      <c r="B10" s="129"/>
      <c r="C10" s="124" t="s">
        <v>133</v>
      </c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1">
        <v>5</v>
      </c>
      <c r="S10" s="121"/>
      <c r="T10" s="115">
        <v>900</v>
      </c>
      <c r="U10" s="115"/>
      <c r="V10" s="115"/>
      <c r="W10" s="115"/>
      <c r="X10" s="115">
        <v>19380</v>
      </c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30" t="s">
        <v>130</v>
      </c>
      <c r="AS10" s="131"/>
      <c r="AT10" s="131"/>
      <c r="AU10" s="132"/>
      <c r="AV10" s="115">
        <v>20280</v>
      </c>
      <c r="AW10" s="115"/>
      <c r="AX10" s="115"/>
      <c r="AY10" s="116"/>
    </row>
    <row r="11" spans="1:51">
      <c r="A11" s="136"/>
      <c r="B11" s="129"/>
      <c r="C11" s="124" t="s">
        <v>134</v>
      </c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1">
        <v>6</v>
      </c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6" t="s">
        <v>130</v>
      </c>
      <c r="AS11" s="121"/>
      <c r="AT11" s="121"/>
      <c r="AU11" s="121"/>
      <c r="AV11" s="121"/>
      <c r="AW11" s="121"/>
      <c r="AX11" s="121"/>
      <c r="AY11" s="122"/>
    </row>
    <row r="12" spans="1:51">
      <c r="A12" s="136"/>
      <c r="B12" s="129"/>
      <c r="C12" s="124" t="s">
        <v>135</v>
      </c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1">
        <v>7</v>
      </c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6" t="s">
        <v>130</v>
      </c>
      <c r="AO12" s="121"/>
      <c r="AP12" s="121"/>
      <c r="AQ12" s="121"/>
      <c r="AR12" s="126" t="s">
        <v>130</v>
      </c>
      <c r="AS12" s="121"/>
      <c r="AT12" s="121"/>
      <c r="AU12" s="121"/>
      <c r="AV12" s="121"/>
      <c r="AW12" s="121"/>
      <c r="AX12" s="121"/>
      <c r="AY12" s="122"/>
    </row>
    <row r="13" spans="1:51">
      <c r="A13" s="136"/>
      <c r="B13" s="129"/>
      <c r="C13" s="124" t="s">
        <v>136</v>
      </c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1">
        <v>8</v>
      </c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6" t="s">
        <v>130</v>
      </c>
      <c r="AS13" s="121"/>
      <c r="AT13" s="121"/>
      <c r="AU13" s="121"/>
      <c r="AV13" s="121"/>
      <c r="AW13" s="121"/>
      <c r="AX13" s="121"/>
      <c r="AY13" s="122"/>
    </row>
    <row r="14" spans="1:51">
      <c r="A14" s="136"/>
      <c r="B14" s="129"/>
      <c r="C14" s="124" t="s">
        <v>137</v>
      </c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1">
        <v>9</v>
      </c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2"/>
    </row>
    <row r="15" spans="1:51">
      <c r="A15" s="136"/>
      <c r="B15" s="129"/>
      <c r="C15" s="124" t="s">
        <v>138</v>
      </c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1">
        <v>10</v>
      </c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2"/>
    </row>
    <row r="16" spans="1:51">
      <c r="A16" s="136"/>
      <c r="B16" s="129"/>
      <c r="C16" s="124" t="s">
        <v>139</v>
      </c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1">
        <v>11</v>
      </c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2"/>
    </row>
    <row r="17" spans="1:51">
      <c r="A17" s="136"/>
      <c r="B17" s="129"/>
      <c r="C17" s="120" t="s">
        <v>140</v>
      </c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1">
        <v>12</v>
      </c>
      <c r="S17" s="121"/>
      <c r="T17" s="115">
        <v>900</v>
      </c>
      <c r="U17" s="115"/>
      <c r="V17" s="115"/>
      <c r="W17" s="115"/>
      <c r="X17" s="115">
        <v>19380</v>
      </c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>
        <v>20280</v>
      </c>
      <c r="AW17" s="115"/>
      <c r="AX17" s="115"/>
      <c r="AY17" s="116"/>
    </row>
    <row r="18" spans="1:51">
      <c r="A18" s="136"/>
      <c r="B18" s="128" t="s">
        <v>141</v>
      </c>
      <c r="C18" s="124" t="s">
        <v>142</v>
      </c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1">
        <v>13</v>
      </c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2"/>
    </row>
    <row r="19" spans="1:51">
      <c r="A19" s="136"/>
      <c r="B19" s="129"/>
      <c r="C19" s="124" t="s">
        <v>143</v>
      </c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1">
        <v>14</v>
      </c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6" t="s">
        <v>130</v>
      </c>
      <c r="AS19" s="121"/>
      <c r="AT19" s="121"/>
      <c r="AU19" s="121"/>
      <c r="AV19" s="121"/>
      <c r="AW19" s="121"/>
      <c r="AX19" s="121"/>
      <c r="AY19" s="122"/>
    </row>
    <row r="20" spans="1:51">
      <c r="A20" s="136"/>
      <c r="B20" s="129"/>
      <c r="C20" s="124" t="s">
        <v>144</v>
      </c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1">
        <v>15</v>
      </c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2"/>
    </row>
    <row r="21" spans="1:51">
      <c r="A21" s="136"/>
      <c r="B21" s="129"/>
      <c r="C21" s="124" t="s">
        <v>145</v>
      </c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1">
        <v>16</v>
      </c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2"/>
    </row>
    <row r="22" spans="1:51">
      <c r="A22" s="136"/>
      <c r="B22" s="129"/>
      <c r="C22" s="124" t="s">
        <v>146</v>
      </c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1">
        <v>17</v>
      </c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2"/>
    </row>
    <row r="23" spans="1:51">
      <c r="A23" s="136"/>
      <c r="B23" s="129"/>
      <c r="C23" s="124" t="s">
        <v>147</v>
      </c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1">
        <v>18</v>
      </c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2"/>
    </row>
    <row r="24" spans="1:51">
      <c r="A24" s="136"/>
      <c r="B24" s="129"/>
      <c r="C24" s="124" t="s">
        <v>148</v>
      </c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1">
        <v>19</v>
      </c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2"/>
    </row>
    <row r="25" spans="1:51">
      <c r="A25" s="136"/>
      <c r="B25" s="129"/>
      <c r="C25" s="120" t="s">
        <v>149</v>
      </c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1">
        <v>20</v>
      </c>
      <c r="S25" s="121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>
        <v>674</v>
      </c>
      <c r="AW25" s="115"/>
      <c r="AX25" s="115"/>
      <c r="AY25" s="116"/>
    </row>
    <row r="26" spans="1:51">
      <c r="A26" s="136"/>
      <c r="B26" s="127" t="s">
        <v>150</v>
      </c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1">
        <v>21</v>
      </c>
      <c r="S26" s="121"/>
      <c r="T26" s="115">
        <v>4827</v>
      </c>
      <c r="U26" s="115"/>
      <c r="V26" s="115"/>
      <c r="W26" s="115"/>
      <c r="X26" s="115">
        <v>387206</v>
      </c>
      <c r="Y26" s="115"/>
      <c r="Z26" s="115"/>
      <c r="AA26" s="115"/>
      <c r="AB26" s="115">
        <v>14118</v>
      </c>
      <c r="AC26" s="115"/>
      <c r="AD26" s="115"/>
      <c r="AE26" s="115"/>
      <c r="AF26" s="115">
        <v>10361</v>
      </c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>
        <v>416512</v>
      </c>
      <c r="AW26" s="115"/>
      <c r="AX26" s="115"/>
      <c r="AY26" s="116"/>
    </row>
    <row r="27" spans="1:51">
      <c r="A27" s="123" t="s">
        <v>151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1">
        <v>22</v>
      </c>
      <c r="S27" s="121"/>
      <c r="T27" s="121">
        <v>3127</v>
      </c>
      <c r="U27" s="121"/>
      <c r="V27" s="121"/>
      <c r="W27" s="121"/>
      <c r="X27" s="121">
        <v>62017</v>
      </c>
      <c r="Y27" s="121"/>
      <c r="Z27" s="121"/>
      <c r="AA27" s="121"/>
      <c r="AB27" s="121">
        <v>14118</v>
      </c>
      <c r="AC27" s="121"/>
      <c r="AD27" s="121"/>
      <c r="AE27" s="121"/>
      <c r="AF27" s="121">
        <v>6734</v>
      </c>
      <c r="AG27" s="121"/>
      <c r="AH27" s="121"/>
      <c r="AI27" s="121"/>
      <c r="AJ27" s="121"/>
      <c r="AK27" s="121"/>
      <c r="AL27" s="121"/>
      <c r="AM27" s="121"/>
      <c r="AN27" s="126" t="s">
        <v>130</v>
      </c>
      <c r="AO27" s="121"/>
      <c r="AP27" s="121"/>
      <c r="AQ27" s="121"/>
      <c r="AR27" s="121"/>
      <c r="AS27" s="121"/>
      <c r="AT27" s="121"/>
      <c r="AU27" s="121"/>
      <c r="AV27" s="121">
        <v>85996</v>
      </c>
      <c r="AW27" s="121"/>
      <c r="AX27" s="121"/>
      <c r="AY27" s="122"/>
    </row>
    <row r="28" spans="1:51">
      <c r="A28" s="123" t="s">
        <v>152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1">
        <v>23</v>
      </c>
      <c r="S28" s="121"/>
      <c r="T28" s="121">
        <v>848</v>
      </c>
      <c r="U28" s="121"/>
      <c r="V28" s="121"/>
      <c r="W28" s="121"/>
      <c r="X28" s="121">
        <v>8948</v>
      </c>
      <c r="Y28" s="121"/>
      <c r="Z28" s="121"/>
      <c r="AA28" s="121"/>
      <c r="AB28" s="121"/>
      <c r="AC28" s="121"/>
      <c r="AD28" s="121"/>
      <c r="AE28" s="121"/>
      <c r="AF28" s="121">
        <v>2089</v>
      </c>
      <c r="AG28" s="121"/>
      <c r="AH28" s="121"/>
      <c r="AI28" s="121"/>
      <c r="AJ28" s="121"/>
      <c r="AK28" s="121"/>
      <c r="AL28" s="121"/>
      <c r="AM28" s="121"/>
      <c r="AN28" s="126" t="s">
        <v>130</v>
      </c>
      <c r="AO28" s="121"/>
      <c r="AP28" s="121"/>
      <c r="AQ28" s="121"/>
      <c r="AR28" s="121"/>
      <c r="AS28" s="121"/>
      <c r="AT28" s="121"/>
      <c r="AU28" s="121"/>
      <c r="AV28" s="121">
        <v>11885</v>
      </c>
      <c r="AW28" s="121"/>
      <c r="AX28" s="121"/>
      <c r="AY28" s="122"/>
    </row>
    <row r="29" spans="1:51">
      <c r="A29" s="123" t="s">
        <v>153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1">
        <v>24</v>
      </c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6" t="s">
        <v>130</v>
      </c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2"/>
    </row>
    <row r="30" spans="1:51">
      <c r="A30" s="123" t="s">
        <v>154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1">
        <v>25</v>
      </c>
      <c r="S30" s="121"/>
      <c r="T30" s="115">
        <v>3975</v>
      </c>
      <c r="U30" s="115"/>
      <c r="V30" s="115"/>
      <c r="W30" s="115"/>
      <c r="X30" s="115">
        <v>70965</v>
      </c>
      <c r="Y30" s="115"/>
      <c r="Z30" s="115"/>
      <c r="AA30" s="115"/>
      <c r="AB30" s="115">
        <v>14118</v>
      </c>
      <c r="AC30" s="115"/>
      <c r="AD30" s="115"/>
      <c r="AE30" s="115"/>
      <c r="AF30" s="115">
        <v>8823</v>
      </c>
      <c r="AG30" s="115"/>
      <c r="AH30" s="115"/>
      <c r="AI30" s="115"/>
      <c r="AJ30" s="115"/>
      <c r="AK30" s="115"/>
      <c r="AL30" s="115"/>
      <c r="AM30" s="115"/>
      <c r="AN30" s="125" t="s">
        <v>130</v>
      </c>
      <c r="AO30" s="115"/>
      <c r="AP30" s="115"/>
      <c r="AQ30" s="115"/>
      <c r="AR30" s="115"/>
      <c r="AS30" s="115"/>
      <c r="AT30" s="115"/>
      <c r="AU30" s="115"/>
      <c r="AV30" s="115">
        <v>97881</v>
      </c>
      <c r="AW30" s="115"/>
      <c r="AX30" s="115"/>
      <c r="AY30" s="116"/>
    </row>
    <row r="31" spans="1:51">
      <c r="A31" s="123" t="s">
        <v>155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1">
        <v>26</v>
      </c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2"/>
    </row>
    <row r="32" spans="1:51">
      <c r="A32" s="123" t="s">
        <v>152</v>
      </c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1">
        <v>27</v>
      </c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2"/>
    </row>
    <row r="33" spans="1:51">
      <c r="A33" s="123" t="s">
        <v>153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1">
        <v>28</v>
      </c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2"/>
    </row>
    <row r="34" spans="1:51">
      <c r="A34" s="123" t="s">
        <v>156</v>
      </c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1">
        <v>29</v>
      </c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2"/>
    </row>
    <row r="35" spans="1:51">
      <c r="A35" s="123" t="s">
        <v>157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1">
        <v>30</v>
      </c>
      <c r="S35" s="121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  <c r="AY35" s="116"/>
    </row>
    <row r="36" spans="1:51">
      <c r="A36" s="119" t="s">
        <v>158</v>
      </c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1">
        <v>31</v>
      </c>
      <c r="S36" s="121"/>
      <c r="T36" s="115">
        <v>3975</v>
      </c>
      <c r="U36" s="115"/>
      <c r="V36" s="115"/>
      <c r="W36" s="115"/>
      <c r="X36" s="115">
        <v>70965</v>
      </c>
      <c r="Y36" s="115"/>
      <c r="Z36" s="115"/>
      <c r="AA36" s="115"/>
      <c r="AB36" s="115">
        <v>14118</v>
      </c>
      <c r="AC36" s="115"/>
      <c r="AD36" s="115"/>
      <c r="AE36" s="115"/>
      <c r="AF36" s="115">
        <v>8823</v>
      </c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>
        <v>97881</v>
      </c>
      <c r="AW36" s="115"/>
      <c r="AX36" s="115"/>
      <c r="AY36" s="116"/>
    </row>
    <row r="37" spans="1:51">
      <c r="A37" s="119" t="s">
        <v>159</v>
      </c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1">
        <v>32</v>
      </c>
      <c r="S37" s="121"/>
      <c r="T37" s="115">
        <v>852</v>
      </c>
      <c r="U37" s="115"/>
      <c r="V37" s="115"/>
      <c r="W37" s="115"/>
      <c r="X37" s="115">
        <v>316241</v>
      </c>
      <c r="Y37" s="115"/>
      <c r="Z37" s="115"/>
      <c r="AA37" s="115"/>
      <c r="AB37" s="115">
        <v>0</v>
      </c>
      <c r="AC37" s="115"/>
      <c r="AD37" s="115"/>
      <c r="AE37" s="115"/>
      <c r="AF37" s="115">
        <v>1538</v>
      </c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>
        <v>318631</v>
      </c>
      <c r="AW37" s="115"/>
      <c r="AX37" s="115"/>
      <c r="AY37" s="116"/>
    </row>
    <row r="38" spans="1:51" ht="15.75" thickBot="1">
      <c r="A38" s="117" t="s">
        <v>160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3">
        <v>33</v>
      </c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4"/>
    </row>
    <row r="39" spans="1:51" ht="15.75" thickTop="1"/>
  </sheetData>
  <mergeCells count="354">
    <mergeCell ref="A2:AV2"/>
    <mergeCell ref="A4:Q4"/>
    <mergeCell ref="R4:S4"/>
    <mergeCell ref="T4:W4"/>
    <mergeCell ref="X4:AA4"/>
    <mergeCell ref="AB4:AE4"/>
    <mergeCell ref="AF4:AI4"/>
    <mergeCell ref="AJ4:AM4"/>
    <mergeCell ref="AN4:AQ4"/>
    <mergeCell ref="AR4:AU4"/>
    <mergeCell ref="AV4:AY4"/>
    <mergeCell ref="A5:Q5"/>
    <mergeCell ref="R5:S5"/>
    <mergeCell ref="T5:W5"/>
    <mergeCell ref="X5:AA5"/>
    <mergeCell ref="AB5:AE5"/>
    <mergeCell ref="AF5:AI5"/>
    <mergeCell ref="AJ5:AM5"/>
    <mergeCell ref="AN5:AQ5"/>
    <mergeCell ref="AR5:AU5"/>
    <mergeCell ref="AV5:AY5"/>
    <mergeCell ref="A6:A26"/>
    <mergeCell ref="B6:Q6"/>
    <mergeCell ref="R6:S6"/>
    <mergeCell ref="T6:W6"/>
    <mergeCell ref="X6:AA6"/>
    <mergeCell ref="AB6:AE6"/>
    <mergeCell ref="AF6:AI6"/>
    <mergeCell ref="AJ6:AM6"/>
    <mergeCell ref="AN6:AQ6"/>
    <mergeCell ref="AR6:AU6"/>
    <mergeCell ref="AV6:AY6"/>
    <mergeCell ref="B7:B17"/>
    <mergeCell ref="C7:Q7"/>
    <mergeCell ref="R7:S7"/>
    <mergeCell ref="T7:W7"/>
    <mergeCell ref="X7:AA7"/>
    <mergeCell ref="AB7:AE7"/>
    <mergeCell ref="AF7:AI7"/>
    <mergeCell ref="AJ7:AM7"/>
    <mergeCell ref="AN7:AQ7"/>
    <mergeCell ref="AR7:AU7"/>
    <mergeCell ref="AV7:AY7"/>
    <mergeCell ref="C8:Q8"/>
    <mergeCell ref="R8:S8"/>
    <mergeCell ref="T8:W8"/>
    <mergeCell ref="X8:AA8"/>
    <mergeCell ref="AB8:AE8"/>
    <mergeCell ref="AF8:AI8"/>
    <mergeCell ref="AJ8:AM8"/>
    <mergeCell ref="AN8:AQ8"/>
    <mergeCell ref="AR8:AU8"/>
    <mergeCell ref="AV8:AY8"/>
    <mergeCell ref="C9:Q9"/>
    <mergeCell ref="R9:S9"/>
    <mergeCell ref="T9:W9"/>
    <mergeCell ref="X9:AA9"/>
    <mergeCell ref="AB9:AE9"/>
    <mergeCell ref="AF9:AI9"/>
    <mergeCell ref="AJ9:AM9"/>
    <mergeCell ref="AN9:AQ9"/>
    <mergeCell ref="AR9:AU9"/>
    <mergeCell ref="AV9:AY9"/>
    <mergeCell ref="C10:Q10"/>
    <mergeCell ref="R10:S10"/>
    <mergeCell ref="T10:W10"/>
    <mergeCell ref="X10:AA10"/>
    <mergeCell ref="AB10:AE10"/>
    <mergeCell ref="AF10:AI10"/>
    <mergeCell ref="AJ10:AM10"/>
    <mergeCell ref="AN10:AQ10"/>
    <mergeCell ref="AR10:AU10"/>
    <mergeCell ref="AV10:AY10"/>
    <mergeCell ref="C11:Q11"/>
    <mergeCell ref="R11:S11"/>
    <mergeCell ref="T11:W11"/>
    <mergeCell ref="X11:AA11"/>
    <mergeCell ref="AB11:AE11"/>
    <mergeCell ref="AF11:AI11"/>
    <mergeCell ref="AJ11:AM11"/>
    <mergeCell ref="AN11:AQ11"/>
    <mergeCell ref="AR11:AU11"/>
    <mergeCell ref="AV11:AY11"/>
    <mergeCell ref="C12:Q12"/>
    <mergeCell ref="R12:S12"/>
    <mergeCell ref="T12:W12"/>
    <mergeCell ref="X12:AA12"/>
    <mergeCell ref="AB12:AE12"/>
    <mergeCell ref="AF12:AI12"/>
    <mergeCell ref="AJ12:AM12"/>
    <mergeCell ref="AN12:AQ12"/>
    <mergeCell ref="AR12:AU12"/>
    <mergeCell ref="AV12:AY12"/>
    <mergeCell ref="C13:Q13"/>
    <mergeCell ref="R13:S13"/>
    <mergeCell ref="T13:W13"/>
    <mergeCell ref="X13:AA13"/>
    <mergeCell ref="AB13:AE13"/>
    <mergeCell ref="AF13:AI13"/>
    <mergeCell ref="AJ13:AM13"/>
    <mergeCell ref="AN13:AQ13"/>
    <mergeCell ref="AR13:AU13"/>
    <mergeCell ref="AV13:AY13"/>
    <mergeCell ref="C14:Q14"/>
    <mergeCell ref="R14:S14"/>
    <mergeCell ref="T14:W14"/>
    <mergeCell ref="X14:AA14"/>
    <mergeCell ref="AB14:AE14"/>
    <mergeCell ref="AF14:AI14"/>
    <mergeCell ref="AJ14:AM14"/>
    <mergeCell ref="AN14:AQ14"/>
    <mergeCell ref="AR14:AU14"/>
    <mergeCell ref="AV14:AY14"/>
    <mergeCell ref="C15:Q15"/>
    <mergeCell ref="R15:S15"/>
    <mergeCell ref="T15:W15"/>
    <mergeCell ref="X15:AA15"/>
    <mergeCell ref="AB15:AE15"/>
    <mergeCell ref="AF15:AI15"/>
    <mergeCell ref="AJ15:AM15"/>
    <mergeCell ref="AN15:AQ15"/>
    <mergeCell ref="AR15:AU15"/>
    <mergeCell ref="AV15:AY15"/>
    <mergeCell ref="C16:Q16"/>
    <mergeCell ref="R16:S16"/>
    <mergeCell ref="T16:W16"/>
    <mergeCell ref="X16:AA16"/>
    <mergeCell ref="AB16:AE16"/>
    <mergeCell ref="AF16:AI16"/>
    <mergeCell ref="AJ16:AM16"/>
    <mergeCell ref="AN16:AQ16"/>
    <mergeCell ref="AR16:AU16"/>
    <mergeCell ref="AV16:AY16"/>
    <mergeCell ref="C17:Q17"/>
    <mergeCell ref="R17:S17"/>
    <mergeCell ref="T17:W17"/>
    <mergeCell ref="X17:AA17"/>
    <mergeCell ref="AB17:AE17"/>
    <mergeCell ref="AF17:AI17"/>
    <mergeCell ref="AJ17:AM17"/>
    <mergeCell ref="AN17:AQ17"/>
    <mergeCell ref="AR17:AU17"/>
    <mergeCell ref="AV17:AY17"/>
    <mergeCell ref="B18:B25"/>
    <mergeCell ref="C18:Q18"/>
    <mergeCell ref="R18:S18"/>
    <mergeCell ref="T18:W18"/>
    <mergeCell ref="X18:AA18"/>
    <mergeCell ref="AB18:AE18"/>
    <mergeCell ref="AF18:AI18"/>
    <mergeCell ref="AJ18:AM18"/>
    <mergeCell ref="AN18:AQ18"/>
    <mergeCell ref="AR18:AU18"/>
    <mergeCell ref="AV18:AY18"/>
    <mergeCell ref="C19:Q19"/>
    <mergeCell ref="R19:S19"/>
    <mergeCell ref="T19:W19"/>
    <mergeCell ref="X19:AA19"/>
    <mergeCell ref="AB19:AE19"/>
    <mergeCell ref="AF19:AI19"/>
    <mergeCell ref="AJ19:AM19"/>
    <mergeCell ref="AN19:AQ19"/>
    <mergeCell ref="AR19:AU19"/>
    <mergeCell ref="AV19:AY19"/>
    <mergeCell ref="C20:Q20"/>
    <mergeCell ref="R20:S20"/>
    <mergeCell ref="T20:W20"/>
    <mergeCell ref="X20:AA20"/>
    <mergeCell ref="AB20:AE20"/>
    <mergeCell ref="AF20:AI20"/>
    <mergeCell ref="AJ20:AM20"/>
    <mergeCell ref="AN20:AQ20"/>
    <mergeCell ref="AR20:AU20"/>
    <mergeCell ref="AV20:AY20"/>
    <mergeCell ref="C21:Q21"/>
    <mergeCell ref="R21:S21"/>
    <mergeCell ref="T21:W21"/>
    <mergeCell ref="X21:AA21"/>
    <mergeCell ref="AB21:AE21"/>
    <mergeCell ref="AF21:AI21"/>
    <mergeCell ref="AJ21:AM21"/>
    <mergeCell ref="AN21:AQ21"/>
    <mergeCell ref="AR21:AU21"/>
    <mergeCell ref="AV21:AY21"/>
    <mergeCell ref="C22:Q22"/>
    <mergeCell ref="R22:S22"/>
    <mergeCell ref="T22:W22"/>
    <mergeCell ref="X22:AA22"/>
    <mergeCell ref="AB22:AE22"/>
    <mergeCell ref="AF22:AI22"/>
    <mergeCell ref="AJ22:AM22"/>
    <mergeCell ref="AN22:AQ22"/>
    <mergeCell ref="AR22:AU22"/>
    <mergeCell ref="AV22:AY22"/>
    <mergeCell ref="C23:Q23"/>
    <mergeCell ref="R23:S23"/>
    <mergeCell ref="T23:W23"/>
    <mergeCell ref="X23:AA23"/>
    <mergeCell ref="AB23:AE23"/>
    <mergeCell ref="AF23:AI23"/>
    <mergeCell ref="AJ23:AM23"/>
    <mergeCell ref="AN23:AQ23"/>
    <mergeCell ref="AR23:AU23"/>
    <mergeCell ref="AV23:AY23"/>
    <mergeCell ref="C24:Q24"/>
    <mergeCell ref="R24:S24"/>
    <mergeCell ref="T24:W24"/>
    <mergeCell ref="X24:AA24"/>
    <mergeCell ref="AB24:AE24"/>
    <mergeCell ref="AF24:AI24"/>
    <mergeCell ref="AJ24:AM24"/>
    <mergeCell ref="AN24:AQ24"/>
    <mergeCell ref="AR24:AU24"/>
    <mergeCell ref="AV24:AY24"/>
    <mergeCell ref="C25:Q25"/>
    <mergeCell ref="R25:S25"/>
    <mergeCell ref="T25:W25"/>
    <mergeCell ref="X25:AA25"/>
    <mergeCell ref="AB25:AE25"/>
    <mergeCell ref="AF25:AI25"/>
    <mergeCell ref="AJ25:AM25"/>
    <mergeCell ref="AN25:AQ25"/>
    <mergeCell ref="AR25:AU25"/>
    <mergeCell ref="AV25:AY25"/>
    <mergeCell ref="B26:Q26"/>
    <mergeCell ref="R26:S26"/>
    <mergeCell ref="T26:W26"/>
    <mergeCell ref="X26:AA26"/>
    <mergeCell ref="AB26:AE26"/>
    <mergeCell ref="AF26:AI26"/>
    <mergeCell ref="AJ26:AM26"/>
    <mergeCell ref="AN26:AQ26"/>
    <mergeCell ref="AR26:AU26"/>
    <mergeCell ref="AV26:AY26"/>
    <mergeCell ref="A27:Q27"/>
    <mergeCell ref="R27:S27"/>
    <mergeCell ref="T27:W27"/>
    <mergeCell ref="X27:AA27"/>
    <mergeCell ref="AB27:AE27"/>
    <mergeCell ref="AF27:AI27"/>
    <mergeCell ref="AJ27:AM27"/>
    <mergeCell ref="AN27:AQ27"/>
    <mergeCell ref="AR27:AU27"/>
    <mergeCell ref="AV27:AY27"/>
    <mergeCell ref="A28:Q28"/>
    <mergeCell ref="R28:S28"/>
    <mergeCell ref="T28:W28"/>
    <mergeCell ref="X28:AA28"/>
    <mergeCell ref="AB28:AE28"/>
    <mergeCell ref="AF28:AI28"/>
    <mergeCell ref="AJ28:AM28"/>
    <mergeCell ref="AN28:AQ28"/>
    <mergeCell ref="AR28:AU28"/>
    <mergeCell ref="AV28:AY28"/>
    <mergeCell ref="A29:Q29"/>
    <mergeCell ref="R29:S29"/>
    <mergeCell ref="T29:W29"/>
    <mergeCell ref="X29:AA29"/>
    <mergeCell ref="AB29:AE29"/>
    <mergeCell ref="AF29:AI29"/>
    <mergeCell ref="AJ29:AM29"/>
    <mergeCell ref="AN29:AQ29"/>
    <mergeCell ref="AR29:AU29"/>
    <mergeCell ref="AV29:AY29"/>
    <mergeCell ref="A30:Q30"/>
    <mergeCell ref="R30:S30"/>
    <mergeCell ref="T30:W30"/>
    <mergeCell ref="X30:AA30"/>
    <mergeCell ref="AB30:AE30"/>
    <mergeCell ref="AF30:AI30"/>
    <mergeCell ref="AJ30:AM30"/>
    <mergeCell ref="AN30:AQ30"/>
    <mergeCell ref="AR30:AU30"/>
    <mergeCell ref="AV30:AY30"/>
    <mergeCell ref="A31:Q31"/>
    <mergeCell ref="R31:S31"/>
    <mergeCell ref="T31:W31"/>
    <mergeCell ref="X31:AA31"/>
    <mergeCell ref="AB31:AE31"/>
    <mergeCell ref="AF31:AI31"/>
    <mergeCell ref="AJ31:AM31"/>
    <mergeCell ref="AN31:AQ31"/>
    <mergeCell ref="AR31:AU31"/>
    <mergeCell ref="AV31:AY31"/>
    <mergeCell ref="A32:Q32"/>
    <mergeCell ref="R32:S32"/>
    <mergeCell ref="T32:W32"/>
    <mergeCell ref="X32:AA32"/>
    <mergeCell ref="AB32:AE32"/>
    <mergeCell ref="AF32:AI32"/>
    <mergeCell ref="AJ32:AM32"/>
    <mergeCell ref="AN32:AQ32"/>
    <mergeCell ref="AR32:AU32"/>
    <mergeCell ref="AV32:AY32"/>
    <mergeCell ref="A33:Q33"/>
    <mergeCell ref="R33:S33"/>
    <mergeCell ref="T33:W33"/>
    <mergeCell ref="X33:AA33"/>
    <mergeCell ref="AB33:AE33"/>
    <mergeCell ref="AF33:AI33"/>
    <mergeCell ref="AJ33:AM33"/>
    <mergeCell ref="AN33:AQ33"/>
    <mergeCell ref="AR33:AU33"/>
    <mergeCell ref="AV33:AY33"/>
    <mergeCell ref="A34:Q34"/>
    <mergeCell ref="R34:S34"/>
    <mergeCell ref="T34:W34"/>
    <mergeCell ref="X34:AA34"/>
    <mergeCell ref="AB34:AE34"/>
    <mergeCell ref="AF34:AI34"/>
    <mergeCell ref="AJ34:AM34"/>
    <mergeCell ref="AN34:AQ34"/>
    <mergeCell ref="AR34:AU34"/>
    <mergeCell ref="AV34:AY34"/>
    <mergeCell ref="A35:Q35"/>
    <mergeCell ref="R35:S35"/>
    <mergeCell ref="T35:W35"/>
    <mergeCell ref="X35:AA35"/>
    <mergeCell ref="AB35:AE35"/>
    <mergeCell ref="AF35:AI35"/>
    <mergeCell ref="AJ35:AM35"/>
    <mergeCell ref="AN35:AQ35"/>
    <mergeCell ref="AR35:AU35"/>
    <mergeCell ref="AV35:AY35"/>
    <mergeCell ref="A36:Q36"/>
    <mergeCell ref="R36:S36"/>
    <mergeCell ref="T36:W36"/>
    <mergeCell ref="X36:AA36"/>
    <mergeCell ref="AB36:AE36"/>
    <mergeCell ref="AF36:AI36"/>
    <mergeCell ref="AJ36:AM36"/>
    <mergeCell ref="AN36:AQ36"/>
    <mergeCell ref="AR36:AU36"/>
    <mergeCell ref="AV36:AY36"/>
    <mergeCell ref="A37:Q37"/>
    <mergeCell ref="R37:S37"/>
    <mergeCell ref="T37:W37"/>
    <mergeCell ref="X37:AA37"/>
    <mergeCell ref="AB37:AE37"/>
    <mergeCell ref="AF37:AI37"/>
    <mergeCell ref="AJ38:AM38"/>
    <mergeCell ref="AN38:AQ38"/>
    <mergeCell ref="AR38:AU38"/>
    <mergeCell ref="AV38:AY38"/>
    <mergeCell ref="AJ37:AM37"/>
    <mergeCell ref="AN37:AQ37"/>
    <mergeCell ref="AR37:AU37"/>
    <mergeCell ref="AV37:AY37"/>
    <mergeCell ref="A38:Q38"/>
    <mergeCell ref="R38:S38"/>
    <mergeCell ref="T38:W38"/>
    <mergeCell ref="X38:AA38"/>
    <mergeCell ref="AB38:AE38"/>
    <mergeCell ref="AF38:AI38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mérleg</vt:lpstr>
      <vt:lpstr>működési kiadások</vt:lpstr>
      <vt:lpstr>fejlesztési kiadások</vt:lpstr>
      <vt:lpstr>pénzmaradvány</vt:lpstr>
      <vt:lpstr>vagyon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Zalaapáti</dc:creator>
  <cp:lastModifiedBy>user</cp:lastModifiedBy>
  <cp:lastPrinted>2014-04-29T07:24:47Z</cp:lastPrinted>
  <dcterms:created xsi:type="dcterms:W3CDTF">2009-02-05T07:36:46Z</dcterms:created>
  <dcterms:modified xsi:type="dcterms:W3CDTF">2014-04-29T07:24:55Z</dcterms:modified>
</cp:coreProperties>
</file>