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tabRatio="598" activeTab="0"/>
  </bookViews>
  <sheets>
    <sheet name="Mérleg" sheetId="1" r:id="rId1"/>
    <sheet name="Bevételek" sheetId="2" r:id="rId2"/>
    <sheet name="Működési" sheetId="3" r:id="rId3"/>
    <sheet name="Pénzellátások" sheetId="4" r:id="rId4"/>
    <sheet name="Átadott pénzeszközök" sheetId="5" r:id="rId5"/>
    <sheet name="Fejlesztési kiadások" sheetId="6" r:id="rId6"/>
    <sheet name="Intézményenként" sheetId="7" r:id="rId7"/>
    <sheet name="Működési bevételek és kiadások" sheetId="8" r:id="rId8"/>
    <sheet name="Felhalmozási mérleg" sheetId="9" r:id="rId9"/>
    <sheet name="Gördülő tervezés" sheetId="10" r:id="rId10"/>
    <sheet name="előirányzat felh. terv" sheetId="11" r:id="rId11"/>
    <sheet name="Önkormányzat" sheetId="12" r:id="rId12"/>
    <sheet name="Gyermekétkeztetés" sheetId="13" r:id="rId13"/>
    <sheet name="Közfoglalkoztatás" sheetId="14" r:id="rId14"/>
    <sheet name="Mérleg KH" sheetId="15" r:id="rId15"/>
    <sheet name="Bevételek KH" sheetId="16" r:id="rId16"/>
    <sheet name="Működési KH" sheetId="17" r:id="rId17"/>
    <sheet name="Mérleg ovi" sheetId="18" r:id="rId18"/>
    <sheet name="Bevételek ovi" sheetId="19" r:id="rId19"/>
    <sheet name="Működési ovi" sheetId="20" r:id="rId20"/>
    <sheet name="Fejlesztési kiadások ovi" sheetId="21" r:id="rId21"/>
  </sheets>
  <definedNames/>
  <calcPr fullCalcOnLoad="1"/>
</workbook>
</file>

<file path=xl/sharedStrings.xml><?xml version="1.0" encoding="utf-8"?>
<sst xmlns="http://schemas.openxmlformats.org/spreadsheetml/2006/main" count="551" uniqueCount="216">
  <si>
    <t>Megnevezés</t>
  </si>
  <si>
    <t>Összesen</t>
  </si>
  <si>
    <t>Fejlesztési kiadások</t>
  </si>
  <si>
    <t>Közösségi Ház</t>
  </si>
  <si>
    <t>Dologi kiadások</t>
  </si>
  <si>
    <t>Bevételek</t>
  </si>
  <si>
    <t>Iparűzési adó</t>
  </si>
  <si>
    <t>Talajterhelési díj</t>
  </si>
  <si>
    <t>Bevételek mindösszesen</t>
  </si>
  <si>
    <t>Mérleg</t>
  </si>
  <si>
    <t>Kiadások</t>
  </si>
  <si>
    <t>Felújítások:</t>
  </si>
  <si>
    <t>Fejlesztési bevételek összesen</t>
  </si>
  <si>
    <t>Fejlesztési kiadások összesen</t>
  </si>
  <si>
    <t>Hétvégi orvosi ügyelet</t>
  </si>
  <si>
    <t>Köztemetés</t>
  </si>
  <si>
    <t>Kiadások Összesen</t>
  </si>
  <si>
    <t>Vámos települések tagdíj</t>
  </si>
  <si>
    <t>Bevételek Összesen</t>
  </si>
  <si>
    <t>Átadott pénzeszközök</t>
  </si>
  <si>
    <t>TÖOSZ tagdíj</t>
  </si>
  <si>
    <t>Dél-Mátra szöv. tagdíj</t>
  </si>
  <si>
    <t>Vasutas települések szöv. tagdíj</t>
  </si>
  <si>
    <t>Mátrai szövetség tagdíj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</si>
  <si>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</si>
  <si>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</si>
  <si>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</si>
  <si>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</si>
  <si>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</si>
  <si>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</si>
  <si>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</si>
  <si>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</si>
  <si>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</si>
  <si>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</si>
  <si>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</si>
  <si>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</si>
  <si>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Megnevezés </t>
  </si>
  <si>
    <t>Eredeti e. i.</t>
  </si>
  <si>
    <t>Összesen:</t>
  </si>
  <si>
    <t>Személyi juttatások</t>
  </si>
  <si>
    <t>Felújítás</t>
  </si>
  <si>
    <t>Beruházás</t>
  </si>
  <si>
    <t>Egyenleg</t>
  </si>
  <si>
    <t>Előirányzat felhasználási terv (eFt)</t>
  </si>
  <si>
    <t>Működési kiadások összesen:</t>
  </si>
  <si>
    <t>Működési bevételek összesen:</t>
  </si>
  <si>
    <t>Felhalmozási célú bevétel</t>
  </si>
  <si>
    <t>Felhalmozási célú kiadás</t>
  </si>
  <si>
    <t>Felhalm. célú bevétel összesen:</t>
  </si>
  <si>
    <t>Felhalm. célú kiadások összesen:</t>
  </si>
  <si>
    <t>Bevételek mindösszesen:</t>
  </si>
  <si>
    <t>Kiadások mindösszesen:</t>
  </si>
  <si>
    <t>Felhasznál.</t>
  </si>
  <si>
    <t xml:space="preserve">Felhalmozási mérleg </t>
  </si>
  <si>
    <t>Pénzellátások</t>
  </si>
  <si>
    <t>Működési bevételek és kiadások</t>
  </si>
  <si>
    <t>Működési bevételek összesen</t>
  </si>
  <si>
    <t>Működési kiadások összesen</t>
  </si>
  <si>
    <t>Átadott pénzeszközök összesen</t>
  </si>
  <si>
    <t>Intézmények működési kiadásai</t>
  </si>
  <si>
    <t>Általános tartalék</t>
  </si>
  <si>
    <t>Közhatalmi bevételek</t>
  </si>
  <si>
    <t>Ellátások összesen</t>
  </si>
  <si>
    <t>Önkormányzat által folyósított ellátások</t>
  </si>
  <si>
    <t>Intézmények működési támogatása</t>
  </si>
  <si>
    <t>Működési kiadások</t>
  </si>
  <si>
    <t>Szociális hozzájárulási adó</t>
  </si>
  <si>
    <t>Egyéb dologi kiadások</t>
  </si>
  <si>
    <t>Kamatkiadások</t>
  </si>
  <si>
    <t>Önkormányzat</t>
  </si>
  <si>
    <t>Tulipán Óvoda</t>
  </si>
  <si>
    <t>ezer Ft-ban</t>
  </si>
  <si>
    <t>Bér</t>
  </si>
  <si>
    <t>Járulék</t>
  </si>
  <si>
    <t>Ellátások</t>
  </si>
  <si>
    <t>Önkormányzatok általános végrehajtó igazgatási tevékenysége</t>
  </si>
  <si>
    <t>Közvilágítás</t>
  </si>
  <si>
    <t>Óvodai nevelés, ellátás</t>
  </si>
  <si>
    <t>Út- híd üzemeltetés</t>
  </si>
  <si>
    <t>Iparűzési adó (felhalmozási célú)</t>
  </si>
  <si>
    <t>Kiadások Intézményenként</t>
  </si>
  <si>
    <t>Halmozott egyenleg</t>
  </si>
  <si>
    <t>Védőnői szolgálat</t>
  </si>
  <si>
    <t>Intézmények</t>
  </si>
  <si>
    <t>Községgazdálkodás</t>
  </si>
  <si>
    <t>Közfoglalkoztatás</t>
  </si>
  <si>
    <t>Társadalombiztosítás pénzügyi alapjai</t>
  </si>
  <si>
    <t xml:space="preserve">Egyéb működési célú támogatások bevételei </t>
  </si>
  <si>
    <t>Termőföld bérbeadásából származó jövedelem</t>
  </si>
  <si>
    <t>Magánszemélyek kommunális adója</t>
  </si>
  <si>
    <t>Gépjármű adó</t>
  </si>
  <si>
    <t>Késedelmi és önellenőrzési pótlék</t>
  </si>
  <si>
    <t>Igazgatási szolgáltatási díj</t>
  </si>
  <si>
    <t>Egyéb közhatalmi bevétel</t>
  </si>
  <si>
    <t>Működési bevételek</t>
  </si>
  <si>
    <t>Tárgyi eszközök bérbeadásából származó bevétel</t>
  </si>
  <si>
    <t>Kiszámlázott általános forgalmi adó</t>
  </si>
  <si>
    <t>Kamatbevételek</t>
  </si>
  <si>
    <t>Finanszírozási bevételek</t>
  </si>
  <si>
    <t>Előző év költségvetési maradványának igénybev.</t>
  </si>
  <si>
    <t>Szakmai anyagok beszerzése</t>
  </si>
  <si>
    <t>Karbantartási, kisjavítási szolgáltatások</t>
  </si>
  <si>
    <t>Szakmai tevékenységet segítő szolgáltatások</t>
  </si>
  <si>
    <t>Kiküldetések kiadásai</t>
  </si>
  <si>
    <t>Reklám- és propagandakiadások</t>
  </si>
  <si>
    <t>Fizetendő általános forgalmi adó</t>
  </si>
  <si>
    <t>Kistérség</t>
  </si>
  <si>
    <t>Üdültetési alapítvány</t>
  </si>
  <si>
    <t>Vöröskereszt - táboroztatás</t>
  </si>
  <si>
    <t>Ruházati költségtérítés</t>
  </si>
  <si>
    <t>Közlekedési költségtérítés</t>
  </si>
  <si>
    <t>Egyéb külső személyi juttatások</t>
  </si>
  <si>
    <t>Választott tisztségviselők juttatásai</t>
  </si>
  <si>
    <t>Egyéb működési célú kiadások</t>
  </si>
  <si>
    <t>Közhatalmi bevételek (műk. célú)</t>
  </si>
  <si>
    <t>Munkadókat terhelő járulékok</t>
  </si>
  <si>
    <t>Működési célú tám. Áht-on belülről</t>
  </si>
  <si>
    <t>Egyéb műk. célú tám. Áht-on bbelülről</t>
  </si>
  <si>
    <t>Közhatalmi bevételek:</t>
  </si>
  <si>
    <t>Közhatalmi bevételek (felhalm. célú)</t>
  </si>
  <si>
    <t>Munkaadókat terh. jár.</t>
  </si>
  <si>
    <t>Működséi bevételek</t>
  </si>
  <si>
    <t>Finanszírozási bev.</t>
  </si>
  <si>
    <t>Közhatalmi bev.</t>
  </si>
  <si>
    <t>Vásárolt élelmezés</t>
  </si>
  <si>
    <t>Vámosgyörk Községi Önkormányzat Képviselő-testületének</t>
  </si>
  <si>
    <t>Helyi önkormányzatok működésének általános támogatása</t>
  </si>
  <si>
    <t>Önkormányzatok működési támogatásai</t>
  </si>
  <si>
    <t>Települési önkormányzatok egyes köznevelési feladat. tám.</t>
  </si>
  <si>
    <t>Települési önkormányzatok szociális feladatainak támogatása</t>
  </si>
  <si>
    <t>Települési önkormányzatok kulturális feladatainak tám.</t>
  </si>
  <si>
    <t>Működési célú költségvetési és kiegészítő támogatások</t>
  </si>
  <si>
    <t>Működési  célú tám.  államháztartáson belülről</t>
  </si>
  <si>
    <t>Jubileumi jutalom</t>
  </si>
  <si>
    <t>Béren kívüli juttatások</t>
  </si>
  <si>
    <t>Foglalkoztatottak egyéb személyi juttatásai</t>
  </si>
  <si>
    <t>Egészségügyi hozzájárulás</t>
  </si>
  <si>
    <t>Táppénz hozzájárulás</t>
  </si>
  <si>
    <t>Más járulék fizetési kötelezettség</t>
  </si>
  <si>
    <t>Bérleti és lízingdíjak</t>
  </si>
  <si>
    <t>Működési célú előzetesen felszámított általános forgalmi adó</t>
  </si>
  <si>
    <t>Tulajdonosi bevételek</t>
  </si>
  <si>
    <t>Működési célú támogatások államháztartáson belülről</t>
  </si>
  <si>
    <t>Ellátottak pénzbeli juttatásai</t>
  </si>
  <si>
    <t>Vámosgyörk Községi Önkormányzat Képviselő- testületének</t>
  </si>
  <si>
    <t>Elvonások és befizetések</t>
  </si>
  <si>
    <t>Egyéb nem intézményi ellátások</t>
  </si>
  <si>
    <t xml:space="preserve">Önk. működési tám. </t>
  </si>
  <si>
    <t>Ömk. műk. célú tám.</t>
  </si>
  <si>
    <t>Önkormányzatok műk. támogatásai</t>
  </si>
  <si>
    <t>Műk. célú tám. Áht-on belülről</t>
  </si>
  <si>
    <t>Munkaadókat terhelő járulékok</t>
  </si>
  <si>
    <t>Üzemeltetési anyagok beszerzése</t>
  </si>
  <si>
    <t>Egyéb működési bevételek</t>
  </si>
  <si>
    <t>Regionális Hulladékgazdálkodó</t>
  </si>
  <si>
    <t>Működési kiadások - Közfoglalkoztatás</t>
  </si>
  <si>
    <t>Egyéb műk. célú kiad.</t>
  </si>
  <si>
    <t>2018. évi költségvetése</t>
  </si>
  <si>
    <t>2018. évi előirányzat (eFt)</t>
  </si>
  <si>
    <t>Törvény szerinti illetmények, munkabérek</t>
  </si>
  <si>
    <t>Egyéb költségtérítések</t>
  </si>
  <si>
    <t>Nem saját foglalkoztatottnak fizetett juttatások</t>
  </si>
  <si>
    <t>Árubeszerzés</t>
  </si>
  <si>
    <t>Inormatikai szolgáltatások igénybevétele</t>
  </si>
  <si>
    <t xml:space="preserve">Egyéb kommunikációs szolgáltatások </t>
  </si>
  <si>
    <t>Közüzemi díjak</t>
  </si>
  <si>
    <t>Közevtített szolgáltatások</t>
  </si>
  <si>
    <t>Egyéb szolgáltatások</t>
  </si>
  <si>
    <t>Működési kiadások  - Gyermekétkeztetési feladatok</t>
  </si>
  <si>
    <t>Működési kiadások - Önkormányzat igazgatási tevékenysége</t>
  </si>
  <si>
    <t>Települési támogatás</t>
  </si>
  <si>
    <t>Egyéb, az önkormányzat rendeletében megáll. jut.</t>
  </si>
  <si>
    <t>Saját hatáskörben adott természetbeni juttatás</t>
  </si>
  <si>
    <t>Közösségi Ház felújítás</t>
  </si>
  <si>
    <t>Kántorház - étkező kialakítás</t>
  </si>
  <si>
    <t>Útfelújítás</t>
  </si>
  <si>
    <t>Bevétel 2018. évi előirányzat (eFt)</t>
  </si>
  <si>
    <t>Kiadás 2018. évi előirányzat (eFt)</t>
  </si>
  <si>
    <t>Gyermekétkeztetés</t>
  </si>
  <si>
    <t>Beruházások:</t>
  </si>
  <si>
    <t>Működési és felhalmozási célú  bevételek és kiadások alakulása 2018-2019</t>
  </si>
  <si>
    <t>Vámosgyörki Plébánia</t>
  </si>
  <si>
    <t>Tető felújítás - Szolgáltató ház</t>
  </si>
  <si>
    <t>Klímák (Közösségi Ház)</t>
  </si>
  <si>
    <t>Kisértékű tárgyi eszközök</t>
  </si>
  <si>
    <t>Finanszírozási kiadások</t>
  </si>
  <si>
    <t>Vámosgyörki Közös Önkormányzati Hivatal</t>
  </si>
  <si>
    <t>Működési célú tám.  áht-on belülről</t>
  </si>
  <si>
    <t>Egyéb működési célú tám. (választás)</t>
  </si>
  <si>
    <t>Előző év költségvetési maradvány igénybev.</t>
  </si>
  <si>
    <t>Központi irányítószervi támogatás</t>
  </si>
  <si>
    <t>1.</t>
  </si>
  <si>
    <t>Szolgáltatások ellenértéke</t>
  </si>
  <si>
    <t>Ellátási díjak</t>
  </si>
  <si>
    <t>Központi, irányítószervi támogatás</t>
  </si>
  <si>
    <t>1. melléklet a 4/2018 (IX.13.) Önkormányzati rendelethez</t>
  </si>
  <si>
    <t>2. melléklet a 4/2018 (IX.13.) Önkormányzati rendelethez</t>
  </si>
  <si>
    <t>3. melléklet a 4/2018 (IX.13.) Önkormányzati rendelethez</t>
  </si>
  <si>
    <t>4. melléklet a 4/2018 (IX.13.) Önkormányzati rendelethez</t>
  </si>
  <si>
    <t>5. melléklet a 4/2018 (IX.13.) Önkormányzati rendelethez</t>
  </si>
  <si>
    <t>6. melléklet a 4/2018 (IX.13.) Önkormányzati rendelethez</t>
  </si>
  <si>
    <t>7. melléklet a 4/2018 (IX.13.) Önkormányzati rendelethez</t>
  </si>
  <si>
    <t>8. melléklet a 4/2018 (IX.13.) Önkormányzati rendelethez</t>
  </si>
  <si>
    <t>9. melléklet a 4/2018 (IX.13.) Önkormányzati rendelethez</t>
  </si>
  <si>
    <t>10. melléklet a 4/2018 (IX.13.) Önkormányzati rendelethez</t>
  </si>
  <si>
    <t>11. melléklet a 4/2018 (IX.13.) Önkormányzati rendelethez</t>
  </si>
  <si>
    <t>12. melléklet a 4/2018 (IX.13.) Önkormányzati rendelethez</t>
  </si>
  <si>
    <t>13. melléklet a 4/2018 (IX.13.) Önkormányzati rendelethez</t>
  </si>
  <si>
    <t>14. melléklet a 4/2018 (IX.13.) Önkormányzati rendelethez</t>
  </si>
  <si>
    <t>15. melléklet a 4/2018 (IX.13.) Önkormányzati rendelethez</t>
  </si>
  <si>
    <t>16. melléklet a 4/2018 (IX.13.) Önkormányzati rendelethez</t>
  </si>
  <si>
    <t>17. melléklet a 4/2018 (IX.13.) Önkormányzati rendelethez</t>
  </si>
  <si>
    <t>18. melléklet a 4/2018 (IX.13.) Önkormányzati rendelethez</t>
  </si>
  <si>
    <t>19. melléklet a 4/2018 (IX.13.) Önkormányzati rendelethez</t>
  </si>
  <si>
    <t>20. melléklet a 4/2018 (IX.13.) Önkormányzati rendelethez</t>
  </si>
  <si>
    <t>21. melléklet a 4/2018 (IX.13.)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</si>
</sst>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72">
    <font>
      <sz val="10"/>
      <name val="Arial CE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3.5"/>
      <name val="Times New Roman"/>
      <family val="1"/>
    </font>
    <font>
      <b/>
      <i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3.5"/>
      <name val="Times New Roman"/>
      <family val="1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E"/>
      <family val="0"/>
    </font>
    <font>
      <i/>
      <sz val="12"/>
      <name val="Arial CE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3"/>
      <name val="Arial CE"/>
      <family val="0"/>
    </font>
    <font>
      <sz val="11"/>
      <name val="Times New Roman"/>
      <family val="1"/>
    </font>
    <font>
      <sz val="11"/>
      <name val="Arial CE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Roman"/>
      <family val="1"/>
    </font>
    <font>
      <i/>
      <sz val="13.5"/>
      <name val="Times New Roman"/>
      <family val="1"/>
    </font>
    <font>
      <sz val="15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2" borderId="7" applyNumberFormat="0" applyFont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0" fillId="0" borderId="1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10" fillId="0" borderId="11" xfId="0" applyNumberFormat="1" applyFont="1" applyBorder="1" applyAlignment="1">
      <alignment/>
    </xf>
    <xf numFmtId="0" fontId="11" fillId="0" borderId="10" xfId="0" applyFont="1" applyFill="1" applyBorder="1" applyAlignment="1">
      <alignment horizontal="left"/>
    </xf>
    <xf numFmtId="3" fontId="14" fillId="0" borderId="11" xfId="0" applyNumberFormat="1" applyFont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3" fontId="12" fillId="0" borderId="11" xfId="0" applyNumberFormat="1" applyFont="1" applyBorder="1" applyAlignment="1">
      <alignment horizontal="left"/>
    </xf>
    <xf numFmtId="3" fontId="8" fillId="0" borderId="12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0" fontId="3" fillId="0" borderId="0" xfId="58" applyFont="1">
      <alignment/>
      <protection/>
    </xf>
    <xf numFmtId="0" fontId="1" fillId="0" borderId="0" xfId="58" applyFont="1">
      <alignment/>
      <protection/>
    </xf>
    <xf numFmtId="0" fontId="0" fillId="0" borderId="0" xfId="58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20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textRotation="90"/>
    </xf>
    <xf numFmtId="0" fontId="7" fillId="0" borderId="0" xfId="0" applyFont="1" applyFill="1" applyAlignment="1">
      <alignment horizontal="right"/>
    </xf>
    <xf numFmtId="0" fontId="7" fillId="0" borderId="0" xfId="58" applyFont="1" applyAlignment="1">
      <alignment horizontal="center"/>
      <protection/>
    </xf>
    <xf numFmtId="0" fontId="13" fillId="0" borderId="11" xfId="58" applyFont="1" applyBorder="1">
      <alignment/>
      <protection/>
    </xf>
    <xf numFmtId="0" fontId="13" fillId="0" borderId="11" xfId="60" applyFont="1" applyBorder="1">
      <alignment/>
      <protection/>
    </xf>
    <xf numFmtId="0" fontId="7" fillId="0" borderId="0" xfId="58" applyFont="1">
      <alignment/>
      <protection/>
    </xf>
    <xf numFmtId="0" fontId="7" fillId="0" borderId="16" xfId="58" applyFont="1" applyBorder="1">
      <alignment/>
      <protection/>
    </xf>
    <xf numFmtId="0" fontId="7" fillId="0" borderId="17" xfId="58" applyFont="1" applyBorder="1">
      <alignment/>
      <protection/>
    </xf>
    <xf numFmtId="0" fontId="7" fillId="0" borderId="0" xfId="58" applyFont="1" applyBorder="1">
      <alignment/>
      <protection/>
    </xf>
    <xf numFmtId="0" fontId="7" fillId="0" borderId="18" xfId="58" applyFont="1" applyBorder="1">
      <alignment/>
      <protection/>
    </xf>
    <xf numFmtId="0" fontId="7" fillId="0" borderId="19" xfId="58" applyFont="1" applyBorder="1">
      <alignment/>
      <protection/>
    </xf>
    <xf numFmtId="0" fontId="7" fillId="0" borderId="20" xfId="58" applyFont="1" applyBorder="1">
      <alignment/>
      <protection/>
    </xf>
    <xf numFmtId="3" fontId="13" fillId="0" borderId="21" xfId="58" applyNumberFormat="1" applyFont="1" applyBorder="1">
      <alignment/>
      <protection/>
    </xf>
    <xf numFmtId="3" fontId="13" fillId="0" borderId="22" xfId="58" applyNumberFormat="1" applyFont="1" applyBorder="1">
      <alignment/>
      <protection/>
    </xf>
    <xf numFmtId="3" fontId="13" fillId="0" borderId="22" xfId="58" applyNumberFormat="1" applyFont="1" applyFill="1" applyBorder="1">
      <alignment/>
      <protection/>
    </xf>
    <xf numFmtId="0" fontId="13" fillId="0" borderId="0" xfId="58" applyFont="1" applyBorder="1">
      <alignment/>
      <protection/>
    </xf>
    <xf numFmtId="0" fontId="7" fillId="0" borderId="23" xfId="58" applyFont="1" applyBorder="1">
      <alignment/>
      <protection/>
    </xf>
    <xf numFmtId="3" fontId="13" fillId="0" borderId="21" xfId="58" applyNumberFormat="1" applyFont="1" applyFill="1" applyBorder="1">
      <alignment/>
      <protection/>
    </xf>
    <xf numFmtId="0" fontId="7" fillId="0" borderId="11" xfId="58" applyFont="1" applyBorder="1">
      <alignment/>
      <protection/>
    </xf>
    <xf numFmtId="0" fontId="0" fillId="0" borderId="0" xfId="58" applyFont="1">
      <alignment/>
      <protection/>
    </xf>
    <xf numFmtId="0" fontId="7" fillId="0" borderId="24" xfId="0" applyFont="1" applyBorder="1" applyAlignment="1">
      <alignment horizontal="center"/>
    </xf>
    <xf numFmtId="3" fontId="7" fillId="0" borderId="0" xfId="58" applyNumberFormat="1" applyFont="1" applyBorder="1">
      <alignment/>
      <protection/>
    </xf>
    <xf numFmtId="0" fontId="21" fillId="0" borderId="18" xfId="58" applyFont="1" applyBorder="1">
      <alignment/>
      <protection/>
    </xf>
    <xf numFmtId="0" fontId="13" fillId="0" borderId="11" xfId="58" applyFont="1" applyFill="1" applyBorder="1">
      <alignment/>
      <protection/>
    </xf>
    <xf numFmtId="0" fontId="7" fillId="0" borderId="0" xfId="58" applyFont="1" applyFill="1" applyBorder="1">
      <alignment/>
      <protection/>
    </xf>
    <xf numFmtId="0" fontId="7" fillId="0" borderId="0" xfId="58" applyFont="1" applyFill="1" applyAlignment="1">
      <alignment horizontal="right"/>
      <protection/>
    </xf>
    <xf numFmtId="0" fontId="7" fillId="0" borderId="17" xfId="58" applyFont="1" applyBorder="1" applyAlignment="1">
      <alignment horizontal="center"/>
      <protection/>
    </xf>
    <xf numFmtId="0" fontId="22" fillId="0" borderId="0" xfId="0" applyFont="1" applyAlignment="1">
      <alignment/>
    </xf>
    <xf numFmtId="0" fontId="7" fillId="0" borderId="25" xfId="0" applyFont="1" applyBorder="1" applyAlignment="1">
      <alignment horizontal="center"/>
    </xf>
    <xf numFmtId="0" fontId="21" fillId="0" borderId="23" xfId="0" applyFont="1" applyBorder="1" applyAlignment="1">
      <alignment/>
    </xf>
    <xf numFmtId="0" fontId="7" fillId="0" borderId="21" xfId="58" applyFont="1" applyBorder="1" applyAlignment="1">
      <alignment horizontal="center"/>
      <protection/>
    </xf>
    <xf numFmtId="0" fontId="13" fillId="0" borderId="21" xfId="58" applyFont="1" applyBorder="1" applyAlignment="1">
      <alignment horizontal="center"/>
      <protection/>
    </xf>
    <xf numFmtId="0" fontId="7" fillId="0" borderId="0" xfId="58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1" fontId="7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3" fillId="0" borderId="0" xfId="0" applyFon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2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58" applyFont="1" applyAlignment="1">
      <alignment horizontal="right"/>
      <protection/>
    </xf>
    <xf numFmtId="0" fontId="3" fillId="0" borderId="0" xfId="58" applyFont="1" applyAlignment="1">
      <alignment/>
      <protection/>
    </xf>
    <xf numFmtId="0" fontId="7" fillId="0" borderId="0" xfId="58" applyFont="1" applyAlignment="1">
      <alignment/>
      <protection/>
    </xf>
    <xf numFmtId="0" fontId="21" fillId="0" borderId="24" xfId="0" applyFont="1" applyBorder="1" applyAlignment="1">
      <alignment horizontal="right"/>
    </xf>
    <xf numFmtId="0" fontId="7" fillId="0" borderId="0" xfId="58" applyFont="1" applyBorder="1" applyAlignment="1">
      <alignment horizontal="right"/>
      <protection/>
    </xf>
    <xf numFmtId="0" fontId="22" fillId="0" borderId="0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1" fillId="0" borderId="0" xfId="0" applyFont="1" applyAlignment="1">
      <alignment/>
    </xf>
    <xf numFmtId="0" fontId="24" fillId="0" borderId="0" xfId="56" applyFont="1" applyFill="1" applyAlignment="1">
      <alignment horizontal="center"/>
      <protection/>
    </xf>
    <xf numFmtId="0" fontId="13" fillId="0" borderId="0" xfId="58" applyFont="1" applyAlignment="1">
      <alignment horizontal="center"/>
      <protection/>
    </xf>
    <xf numFmtId="0" fontId="21" fillId="0" borderId="10" xfId="58" applyFont="1" applyBorder="1" applyAlignment="1">
      <alignment horizontal="center"/>
      <protection/>
    </xf>
    <xf numFmtId="0" fontId="13" fillId="0" borderId="11" xfId="58" applyFont="1" applyBorder="1" applyAlignment="1">
      <alignment horizontal="center"/>
      <protection/>
    </xf>
    <xf numFmtId="0" fontId="13" fillId="0" borderId="26" xfId="58" applyFont="1" applyBorder="1" applyAlignment="1">
      <alignment horizontal="center"/>
      <protection/>
    </xf>
    <xf numFmtId="0" fontId="13" fillId="0" borderId="15" xfId="58" applyFont="1" applyBorder="1" applyAlignment="1">
      <alignment horizontal="center"/>
      <protection/>
    </xf>
    <xf numFmtId="0" fontId="15" fillId="0" borderId="0" xfId="58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9" fillId="0" borderId="0" xfId="58" applyFont="1" applyAlignment="1">
      <alignment horizontal="center"/>
      <protection/>
    </xf>
    <xf numFmtId="49" fontId="8" fillId="0" borderId="26" xfId="0" applyNumberFormat="1" applyFont="1" applyFill="1" applyBorder="1" applyAlignment="1" applyProtection="1">
      <alignment vertical="center" wrapText="1" shrinkToFit="1"/>
      <protection/>
    </xf>
    <xf numFmtId="3" fontId="8" fillId="0" borderId="22" xfId="58" applyNumberFormat="1" applyFont="1" applyBorder="1">
      <alignment/>
      <protection/>
    </xf>
    <xf numFmtId="3" fontId="8" fillId="0" borderId="27" xfId="58" applyNumberFormat="1" applyFont="1" applyBorder="1">
      <alignment/>
      <protection/>
    </xf>
    <xf numFmtId="3" fontId="8" fillId="0" borderId="22" xfId="58" applyNumberFormat="1" applyFont="1" applyFill="1" applyBorder="1">
      <alignment/>
      <protection/>
    </xf>
    <xf numFmtId="49" fontId="8" fillId="0" borderId="15" xfId="0" applyNumberFormat="1" applyFont="1" applyFill="1" applyBorder="1" applyAlignment="1" applyProtection="1">
      <alignment vertical="center" wrapText="1" shrinkToFit="1"/>
      <protection/>
    </xf>
    <xf numFmtId="3" fontId="8" fillId="0" borderId="27" xfId="58" applyNumberFormat="1" applyFont="1" applyFill="1" applyBorder="1">
      <alignment/>
      <protection/>
    </xf>
    <xf numFmtId="0" fontId="8" fillId="0" borderId="15" xfId="60" applyFont="1" applyBorder="1">
      <alignment/>
      <protection/>
    </xf>
    <xf numFmtId="0" fontId="1" fillId="0" borderId="0" xfId="56" applyFont="1" applyFill="1" applyAlignment="1">
      <alignment horizontal="center"/>
      <protection/>
    </xf>
    <xf numFmtId="0" fontId="1" fillId="0" borderId="0" xfId="56" applyFont="1" applyFill="1">
      <alignment/>
      <protection/>
    </xf>
    <xf numFmtId="0" fontId="1" fillId="0" borderId="0" xfId="56" applyFont="1" applyFill="1" applyAlignment="1">
      <alignment horizontal="right"/>
      <protection/>
    </xf>
    <xf numFmtId="0" fontId="1" fillId="0" borderId="0" xfId="56" applyFont="1" applyFill="1" applyBorder="1">
      <alignment/>
      <protection/>
    </xf>
    <xf numFmtId="0" fontId="1" fillId="0" borderId="0" xfId="56" applyFont="1" applyFill="1" applyBorder="1" applyAlignment="1">
      <alignment/>
      <protection/>
    </xf>
    <xf numFmtId="0" fontId="1" fillId="0" borderId="0" xfId="56" applyFont="1" applyFill="1" applyBorder="1" applyAlignment="1">
      <alignment horizontal="center"/>
      <protection/>
    </xf>
    <xf numFmtId="0" fontId="1" fillId="0" borderId="21" xfId="56" applyFont="1" applyFill="1" applyBorder="1" applyAlignment="1">
      <alignment horizontal="center"/>
      <protection/>
    </xf>
    <xf numFmtId="0" fontId="24" fillId="0" borderId="11" xfId="56" applyFont="1" applyFill="1" applyBorder="1" applyAlignment="1">
      <alignment horizontal="center"/>
      <protection/>
    </xf>
    <xf numFmtId="0" fontId="7" fillId="0" borderId="21" xfId="56" applyFont="1" applyFill="1" applyBorder="1" applyAlignment="1">
      <alignment horizontal="center"/>
      <protection/>
    </xf>
    <xf numFmtId="0" fontId="13" fillId="0" borderId="21" xfId="56" applyFont="1" applyFill="1" applyBorder="1">
      <alignment/>
      <protection/>
    </xf>
    <xf numFmtId="3" fontId="13" fillId="0" borderId="16" xfId="56" applyNumberFormat="1" applyFont="1" applyFill="1" applyBorder="1">
      <alignment/>
      <protection/>
    </xf>
    <xf numFmtId="0" fontId="7" fillId="0" borderId="17" xfId="56" applyFont="1" applyFill="1" applyBorder="1">
      <alignment/>
      <protection/>
    </xf>
    <xf numFmtId="0" fontId="1" fillId="0" borderId="22" xfId="56" applyFont="1" applyFill="1" applyBorder="1" applyAlignment="1">
      <alignment horizontal="center"/>
      <protection/>
    </xf>
    <xf numFmtId="0" fontId="1" fillId="0" borderId="18" xfId="56" applyFont="1" applyFill="1" applyBorder="1">
      <alignment/>
      <protection/>
    </xf>
    <xf numFmtId="0" fontId="6" fillId="0" borderId="22" xfId="56" applyFont="1" applyFill="1" applyBorder="1" applyAlignment="1">
      <alignment horizontal="center"/>
      <protection/>
    </xf>
    <xf numFmtId="0" fontId="1" fillId="0" borderId="27" xfId="56" applyFont="1" applyFill="1" applyBorder="1" applyAlignment="1">
      <alignment horizontal="center"/>
      <protection/>
    </xf>
    <xf numFmtId="0" fontId="1" fillId="0" borderId="20" xfId="56" applyFont="1" applyFill="1" applyBorder="1">
      <alignment/>
      <protection/>
    </xf>
    <xf numFmtId="0" fontId="13" fillId="0" borderId="21" xfId="56" applyFont="1" applyFill="1" applyBorder="1" applyAlignment="1">
      <alignment horizontal="center"/>
      <protection/>
    </xf>
    <xf numFmtId="0" fontId="13" fillId="0" borderId="17" xfId="56" applyFont="1" applyFill="1" applyBorder="1">
      <alignment/>
      <protection/>
    </xf>
    <xf numFmtId="0" fontId="1" fillId="0" borderId="19" xfId="56" applyFont="1" applyFill="1" applyBorder="1" applyAlignment="1">
      <alignment horizontal="center"/>
      <protection/>
    </xf>
    <xf numFmtId="0" fontId="25" fillId="0" borderId="24" xfId="56" applyFont="1" applyFill="1" applyBorder="1" applyAlignment="1">
      <alignment horizontal="center"/>
      <protection/>
    </xf>
    <xf numFmtId="0" fontId="25" fillId="0" borderId="10" xfId="56" applyFont="1" applyFill="1" applyBorder="1">
      <alignment/>
      <protection/>
    </xf>
    <xf numFmtId="0" fontId="25" fillId="0" borderId="25" xfId="56" applyFont="1" applyFill="1" applyBorder="1">
      <alignment/>
      <protection/>
    </xf>
    <xf numFmtId="3" fontId="25" fillId="0" borderId="25" xfId="56" applyNumberFormat="1" applyFont="1" applyFill="1" applyBorder="1">
      <alignment/>
      <protection/>
    </xf>
    <xf numFmtId="0" fontId="25" fillId="0" borderId="23" xfId="56" applyFont="1" applyFill="1" applyBorder="1">
      <alignment/>
      <protection/>
    </xf>
    <xf numFmtId="0" fontId="24" fillId="0" borderId="0" xfId="56" applyFont="1" applyFill="1">
      <alignment/>
      <protection/>
    </xf>
    <xf numFmtId="0" fontId="24" fillId="0" borderId="10" xfId="58" applyFont="1" applyBorder="1" applyAlignment="1">
      <alignment horizontal="center"/>
      <protection/>
    </xf>
    <xf numFmtId="0" fontId="7" fillId="0" borderId="10" xfId="0" applyFont="1" applyBorder="1" applyAlignment="1">
      <alignment horizontal="center"/>
    </xf>
    <xf numFmtId="0" fontId="24" fillId="0" borderId="24" xfId="58" applyFont="1" applyBorder="1" applyAlignment="1">
      <alignment horizontal="center"/>
      <protection/>
    </xf>
    <xf numFmtId="3" fontId="7" fillId="0" borderId="0" xfId="58" applyNumberFormat="1" applyFont="1">
      <alignment/>
      <protection/>
    </xf>
    <xf numFmtId="0" fontId="12" fillId="0" borderId="22" xfId="58" applyFont="1" applyBorder="1" applyAlignment="1">
      <alignment horizontal="center"/>
      <protection/>
    </xf>
    <xf numFmtId="0" fontId="26" fillId="0" borderId="24" xfId="58" applyFont="1" applyBorder="1" applyAlignment="1">
      <alignment horizontal="center"/>
      <protection/>
    </xf>
    <xf numFmtId="0" fontId="25" fillId="0" borderId="10" xfId="58" applyFont="1" applyBorder="1">
      <alignment/>
      <protection/>
    </xf>
    <xf numFmtId="3" fontId="25" fillId="0" borderId="24" xfId="58" applyNumberFormat="1" applyFont="1" applyBorder="1">
      <alignment/>
      <protection/>
    </xf>
    <xf numFmtId="0" fontId="24" fillId="0" borderId="25" xfId="58" applyFont="1" applyBorder="1">
      <alignment/>
      <protection/>
    </xf>
    <xf numFmtId="0" fontId="24" fillId="0" borderId="23" xfId="58" applyFont="1" applyBorder="1">
      <alignment/>
      <protection/>
    </xf>
    <xf numFmtId="0" fontId="25" fillId="0" borderId="24" xfId="58" applyFont="1" applyBorder="1" applyAlignment="1">
      <alignment horizontal="center"/>
      <protection/>
    </xf>
    <xf numFmtId="3" fontId="25" fillId="0" borderId="24" xfId="58" applyNumberFormat="1" applyFont="1" applyFill="1" applyBorder="1">
      <alignment/>
      <protection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26" fillId="0" borderId="10" xfId="0" applyFont="1" applyFill="1" applyBorder="1" applyAlignment="1">
      <alignment/>
    </xf>
    <xf numFmtId="3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0" fontId="25" fillId="0" borderId="10" xfId="0" applyFont="1" applyBorder="1" applyAlignment="1">
      <alignment/>
    </xf>
    <xf numFmtId="3" fontId="25" fillId="0" borderId="25" xfId="0" applyNumberFormat="1" applyFont="1" applyBorder="1" applyAlignment="1">
      <alignment/>
    </xf>
    <xf numFmtId="0" fontId="26" fillId="0" borderId="25" xfId="0" applyFont="1" applyBorder="1" applyAlignment="1">
      <alignment/>
    </xf>
    <xf numFmtId="0" fontId="8" fillId="0" borderId="18" xfId="0" applyFont="1" applyBorder="1" applyAlignment="1">
      <alignment/>
    </xf>
    <xf numFmtId="0" fontId="27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5" fillId="0" borderId="24" xfId="0" applyFont="1" applyBorder="1" applyAlignment="1">
      <alignment/>
    </xf>
    <xf numFmtId="3" fontId="25" fillId="0" borderId="24" xfId="0" applyNumberFormat="1" applyFont="1" applyBorder="1" applyAlignment="1">
      <alignment horizontal="right"/>
    </xf>
    <xf numFmtId="0" fontId="28" fillId="0" borderId="23" xfId="0" applyFont="1" applyBorder="1" applyAlignment="1">
      <alignment/>
    </xf>
    <xf numFmtId="0" fontId="25" fillId="0" borderId="25" xfId="0" applyFont="1" applyBorder="1" applyAlignment="1">
      <alignment/>
    </xf>
    <xf numFmtId="0" fontId="29" fillId="0" borderId="22" xfId="0" applyFont="1" applyBorder="1" applyAlignment="1">
      <alignment/>
    </xf>
    <xf numFmtId="3" fontId="29" fillId="0" borderId="21" xfId="0" applyNumberFormat="1" applyFont="1" applyBorder="1" applyAlignment="1">
      <alignment horizontal="right"/>
    </xf>
    <xf numFmtId="0" fontId="30" fillId="0" borderId="17" xfId="0" applyFont="1" applyBorder="1" applyAlignment="1">
      <alignment/>
    </xf>
    <xf numFmtId="0" fontId="29" fillId="0" borderId="0" xfId="0" applyFont="1" applyBorder="1" applyAlignment="1">
      <alignment/>
    </xf>
    <xf numFmtId="3" fontId="29" fillId="0" borderId="21" xfId="0" applyNumberFormat="1" applyFont="1" applyBorder="1" applyAlignment="1">
      <alignment horizontal="right"/>
    </xf>
    <xf numFmtId="3" fontId="29" fillId="0" borderId="22" xfId="0" applyNumberFormat="1" applyFont="1" applyBorder="1" applyAlignment="1">
      <alignment horizontal="right"/>
    </xf>
    <xf numFmtId="0" fontId="30" fillId="0" borderId="18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1" xfId="0" applyFont="1" applyBorder="1" applyAlignment="1">
      <alignment horizontal="right"/>
    </xf>
    <xf numFmtId="0" fontId="29" fillId="0" borderId="11" xfId="58" applyFont="1" applyBorder="1">
      <alignment/>
      <protection/>
    </xf>
    <xf numFmtId="3" fontId="29" fillId="0" borderId="11" xfId="0" applyNumberFormat="1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26" xfId="0" applyFont="1" applyBorder="1" applyAlignment="1">
      <alignment horizontal="right"/>
    </xf>
    <xf numFmtId="0" fontId="29" fillId="0" borderId="26" xfId="58" applyFont="1" applyFill="1" applyBorder="1">
      <alignment/>
      <protection/>
    </xf>
    <xf numFmtId="3" fontId="29" fillId="0" borderId="26" xfId="0" applyNumberFormat="1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26" xfId="58" applyFont="1" applyBorder="1">
      <alignment/>
      <protection/>
    </xf>
    <xf numFmtId="3" fontId="29" fillId="0" borderId="22" xfId="58" applyNumberFormat="1" applyFont="1" applyBorder="1">
      <alignment/>
      <protection/>
    </xf>
    <xf numFmtId="0" fontId="29" fillId="0" borderId="0" xfId="58" applyFont="1" applyBorder="1">
      <alignment/>
      <protection/>
    </xf>
    <xf numFmtId="0" fontId="29" fillId="0" borderId="18" xfId="58" applyFont="1" applyBorder="1">
      <alignment/>
      <protection/>
    </xf>
    <xf numFmtId="0" fontId="29" fillId="0" borderId="22" xfId="0" applyFont="1" applyBorder="1" applyAlignment="1">
      <alignment horizontal="right"/>
    </xf>
    <xf numFmtId="3" fontId="29" fillId="0" borderId="21" xfId="58" applyNumberFormat="1" applyFont="1" applyBorder="1" applyAlignment="1">
      <alignment horizontal="right"/>
      <protection/>
    </xf>
    <xf numFmtId="0" fontId="29" fillId="0" borderId="16" xfId="58" applyFont="1" applyBorder="1" applyAlignment="1">
      <alignment horizontal="center"/>
      <protection/>
    </xf>
    <xf numFmtId="0" fontId="32" fillId="0" borderId="0" xfId="58" applyFont="1" applyBorder="1">
      <alignment/>
      <protection/>
    </xf>
    <xf numFmtId="0" fontId="29" fillId="0" borderId="22" xfId="58" applyFont="1" applyBorder="1">
      <alignment/>
      <protection/>
    </xf>
    <xf numFmtId="3" fontId="29" fillId="0" borderId="0" xfId="0" applyNumberFormat="1" applyFont="1" applyBorder="1" applyAlignment="1">
      <alignment/>
    </xf>
    <xf numFmtId="0" fontId="31" fillId="0" borderId="22" xfId="0" applyFont="1" applyBorder="1" applyAlignment="1">
      <alignment/>
    </xf>
    <xf numFmtId="3" fontId="31" fillId="0" borderId="22" xfId="0" applyNumberFormat="1" applyFont="1" applyBorder="1" applyAlignment="1">
      <alignment/>
    </xf>
    <xf numFmtId="0" fontId="31" fillId="0" borderId="0" xfId="0" applyFont="1" applyBorder="1" applyAlignment="1">
      <alignment/>
    </xf>
    <xf numFmtId="3" fontId="31" fillId="0" borderId="21" xfId="0" applyNumberFormat="1" applyFont="1" applyBorder="1" applyAlignment="1">
      <alignment/>
    </xf>
    <xf numFmtId="3" fontId="29" fillId="0" borderId="22" xfId="0" applyNumberFormat="1" applyFont="1" applyBorder="1" applyAlignment="1">
      <alignment/>
    </xf>
    <xf numFmtId="3" fontId="25" fillId="0" borderId="24" xfId="0" applyNumberFormat="1" applyFont="1" applyBorder="1" applyAlignment="1">
      <alignment/>
    </xf>
    <xf numFmtId="0" fontId="31" fillId="0" borderId="26" xfId="0" applyFont="1" applyBorder="1" applyAlignment="1">
      <alignment/>
    </xf>
    <xf numFmtId="0" fontId="13" fillId="0" borderId="22" xfId="58" applyFont="1" applyBorder="1" applyAlignment="1">
      <alignment horizontal="center"/>
      <protection/>
    </xf>
    <xf numFmtId="0" fontId="29" fillId="0" borderId="22" xfId="56" applyFont="1" applyFill="1" applyBorder="1">
      <alignment/>
      <protection/>
    </xf>
    <xf numFmtId="3" fontId="29" fillId="0" borderId="0" xfId="56" applyNumberFormat="1" applyFont="1" applyFill="1" applyBorder="1">
      <alignment/>
      <protection/>
    </xf>
    <xf numFmtId="0" fontId="31" fillId="0" borderId="22" xfId="56" applyFont="1" applyFill="1" applyBorder="1">
      <alignment/>
      <protection/>
    </xf>
    <xf numFmtId="3" fontId="31" fillId="0" borderId="0" xfId="56" applyNumberFormat="1" applyFont="1" applyFill="1" applyBorder="1">
      <alignment/>
      <protection/>
    </xf>
    <xf numFmtId="0" fontId="29" fillId="0" borderId="27" xfId="56" applyFont="1" applyFill="1" applyBorder="1">
      <alignment/>
      <protection/>
    </xf>
    <xf numFmtId="3" fontId="29" fillId="0" borderId="19" xfId="56" applyNumberFormat="1" applyFont="1" applyFill="1" applyBorder="1">
      <alignment/>
      <protection/>
    </xf>
    <xf numFmtId="0" fontId="13" fillId="0" borderId="11" xfId="56" applyFont="1" applyFill="1" applyBorder="1" applyAlignment="1">
      <alignment horizontal="center"/>
      <protection/>
    </xf>
    <xf numFmtId="0" fontId="6" fillId="0" borderId="26" xfId="56" applyFont="1" applyFill="1" applyBorder="1" applyAlignment="1">
      <alignment horizontal="center"/>
      <protection/>
    </xf>
    <xf numFmtId="0" fontId="1" fillId="0" borderId="26" xfId="56" applyFont="1" applyFill="1" applyBorder="1" applyAlignment="1">
      <alignment horizontal="center"/>
      <protection/>
    </xf>
    <xf numFmtId="0" fontId="29" fillId="0" borderId="19" xfId="56" applyFont="1" applyFill="1" applyBorder="1">
      <alignment/>
      <protection/>
    </xf>
    <xf numFmtId="0" fontId="13" fillId="0" borderId="16" xfId="56" applyFont="1" applyFill="1" applyBorder="1" applyAlignment="1">
      <alignment horizontal="center"/>
      <protection/>
    </xf>
    <xf numFmtId="0" fontId="6" fillId="0" borderId="16" xfId="56" applyFont="1" applyFill="1" applyBorder="1">
      <alignment/>
      <protection/>
    </xf>
    <xf numFmtId="0" fontId="13" fillId="0" borderId="16" xfId="56" applyFont="1" applyFill="1" applyBorder="1">
      <alignment/>
      <protection/>
    </xf>
    <xf numFmtId="0" fontId="6" fillId="0" borderId="17" xfId="56" applyFont="1" applyFill="1" applyBorder="1">
      <alignment/>
      <protection/>
    </xf>
    <xf numFmtId="3" fontId="31" fillId="0" borderId="0" xfId="0" applyNumberFormat="1" applyFont="1" applyBorder="1" applyAlignment="1">
      <alignment/>
    </xf>
    <xf numFmtId="0" fontId="13" fillId="0" borderId="11" xfId="57" applyFont="1" applyFill="1" applyBorder="1">
      <alignment/>
      <protection/>
    </xf>
    <xf numFmtId="49" fontId="29" fillId="0" borderId="26" xfId="59" applyNumberFormat="1" applyFont="1" applyFill="1" applyBorder="1" applyAlignment="1" applyProtection="1">
      <alignment horizontal="left" vertical="center" wrapText="1" shrinkToFit="1"/>
      <protection/>
    </xf>
    <xf numFmtId="49" fontId="13" fillId="0" borderId="11" xfId="57" applyNumberFormat="1" applyFont="1" applyFill="1" applyBorder="1" applyAlignment="1" applyProtection="1">
      <alignment vertical="center" wrapText="1" shrinkToFit="1"/>
      <protection/>
    </xf>
    <xf numFmtId="49" fontId="29" fillId="0" borderId="15" xfId="59" applyNumberFormat="1" applyFont="1" applyFill="1" applyBorder="1" applyAlignment="1" applyProtection="1">
      <alignment horizontal="left" vertical="center" wrapText="1" shrinkToFit="1"/>
      <protection/>
    </xf>
    <xf numFmtId="49" fontId="13" fillId="0" borderId="11" xfId="59" applyNumberFormat="1" applyFont="1" applyFill="1" applyBorder="1" applyAlignment="1" applyProtection="1">
      <alignment horizontal="left" vertical="center" wrapText="1" shrinkToFit="1"/>
      <protection/>
    </xf>
    <xf numFmtId="3" fontId="8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24" fillId="0" borderId="10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33" fillId="0" borderId="11" xfId="0" applyFont="1" applyBorder="1" applyAlignment="1">
      <alignment/>
    </xf>
    <xf numFmtId="0" fontId="29" fillId="0" borderId="26" xfId="0" applyFont="1" applyBorder="1" applyAlignment="1">
      <alignment horizontal="center"/>
    </xf>
    <xf numFmtId="0" fontId="29" fillId="0" borderId="26" xfId="0" applyFont="1" applyFill="1" applyBorder="1" applyAlignment="1">
      <alignment/>
    </xf>
    <xf numFmtId="0" fontId="33" fillId="0" borderId="26" xfId="0" applyFont="1" applyBorder="1" applyAlignment="1">
      <alignment/>
    </xf>
    <xf numFmtId="0" fontId="21" fillId="0" borderId="10" xfId="0" applyFont="1" applyBorder="1" applyAlignment="1">
      <alignment/>
    </xf>
    <xf numFmtId="0" fontId="25" fillId="0" borderId="10" xfId="0" applyFont="1" applyFill="1" applyBorder="1" applyAlignment="1">
      <alignment/>
    </xf>
    <xf numFmtId="3" fontId="25" fillId="0" borderId="10" xfId="0" applyNumberFormat="1" applyFont="1" applyBorder="1" applyAlignment="1">
      <alignment/>
    </xf>
    <xf numFmtId="0" fontId="34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56" applyFont="1" applyBorder="1" applyAlignment="1">
      <alignment horizontal="right"/>
      <protection/>
    </xf>
    <xf numFmtId="0" fontId="24" fillId="0" borderId="10" xfId="56" applyFont="1" applyBorder="1" applyAlignment="1">
      <alignment horizontal="center"/>
      <protection/>
    </xf>
    <xf numFmtId="0" fontId="13" fillId="0" borderId="22" xfId="56" applyFont="1" applyBorder="1" applyAlignment="1">
      <alignment horizontal="right"/>
      <protection/>
    </xf>
    <xf numFmtId="0" fontId="13" fillId="0" borderId="26" xfId="0" applyFont="1" applyBorder="1" applyAlignment="1">
      <alignment/>
    </xf>
    <xf numFmtId="0" fontId="7" fillId="0" borderId="0" xfId="56" applyFont="1" applyFill="1" applyBorder="1">
      <alignment/>
      <protection/>
    </xf>
    <xf numFmtId="3" fontId="13" fillId="0" borderId="0" xfId="56" applyNumberFormat="1" applyFont="1" applyFill="1" applyBorder="1">
      <alignment/>
      <protection/>
    </xf>
    <xf numFmtId="0" fontId="7" fillId="0" borderId="18" xfId="56" applyFont="1" applyFill="1" applyBorder="1">
      <alignment/>
      <protection/>
    </xf>
    <xf numFmtId="0" fontId="29" fillId="0" borderId="27" xfId="56" applyFont="1" applyBorder="1" applyAlignment="1">
      <alignment horizontal="right"/>
      <protection/>
    </xf>
    <xf numFmtId="0" fontId="29" fillId="0" borderId="15" xfId="0" applyFont="1" applyBorder="1" applyAlignment="1">
      <alignment/>
    </xf>
    <xf numFmtId="0" fontId="29" fillId="0" borderId="20" xfId="56" applyFont="1" applyFill="1" applyBorder="1">
      <alignment/>
      <protection/>
    </xf>
    <xf numFmtId="0" fontId="36" fillId="0" borderId="21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36" fillId="0" borderId="2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6" xfId="0" applyFont="1" applyBorder="1" applyAlignment="1">
      <alignment/>
    </xf>
    <xf numFmtId="3" fontId="13" fillId="0" borderId="16" xfId="0" applyNumberFormat="1" applyFont="1" applyBorder="1" applyAlignment="1">
      <alignment/>
    </xf>
    <xf numFmtId="0" fontId="36" fillId="0" borderId="22" xfId="0" applyFont="1" applyBorder="1" applyAlignment="1">
      <alignment/>
    </xf>
    <xf numFmtId="0" fontId="36" fillId="0" borderId="24" xfId="0" applyFont="1" applyBorder="1" applyAlignment="1">
      <alignment/>
    </xf>
    <xf numFmtId="0" fontId="8" fillId="0" borderId="23" xfId="0" applyFont="1" applyBorder="1" applyAlignment="1">
      <alignment/>
    </xf>
    <xf numFmtId="0" fontId="37" fillId="0" borderId="0" xfId="0" applyFont="1" applyAlignment="1">
      <alignment/>
    </xf>
    <xf numFmtId="0" fontId="29" fillId="0" borderId="0" xfId="56" applyFont="1" applyFill="1" applyBorder="1">
      <alignment/>
      <protection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3" fontId="29" fillId="0" borderId="10" xfId="0" applyNumberFormat="1" applyFont="1" applyBorder="1" applyAlignment="1">
      <alignment/>
    </xf>
    <xf numFmtId="0" fontId="1" fillId="0" borderId="0" xfId="56" applyFont="1">
      <alignment/>
      <protection/>
    </xf>
    <xf numFmtId="0" fontId="1" fillId="0" borderId="0" xfId="56" applyFont="1" applyAlignment="1">
      <alignment horizontal="right"/>
      <protection/>
    </xf>
    <xf numFmtId="0" fontId="1" fillId="0" borderId="0" xfId="56" applyFont="1" applyAlignment="1">
      <alignment horizontal="center"/>
      <protection/>
    </xf>
    <xf numFmtId="0" fontId="24" fillId="0" borderId="24" xfId="56" applyFont="1" applyBorder="1">
      <alignment/>
      <protection/>
    </xf>
    <xf numFmtId="0" fontId="24" fillId="0" borderId="25" xfId="56" applyFont="1" applyBorder="1" applyAlignment="1">
      <alignment horizontal="center"/>
      <protection/>
    </xf>
    <xf numFmtId="0" fontId="13" fillId="0" borderId="11" xfId="0" applyFont="1" applyBorder="1" applyAlignment="1">
      <alignment horizontal="center"/>
    </xf>
    <xf numFmtId="0" fontId="13" fillId="0" borderId="21" xfId="56" applyFont="1" applyBorder="1">
      <alignment/>
      <protection/>
    </xf>
    <xf numFmtId="3" fontId="13" fillId="0" borderId="16" xfId="56" applyNumberFormat="1" applyFont="1" applyBorder="1">
      <alignment/>
      <protection/>
    </xf>
    <xf numFmtId="0" fontId="1" fillId="0" borderId="17" xfId="56" applyFont="1" applyBorder="1">
      <alignment/>
      <protection/>
    </xf>
    <xf numFmtId="0" fontId="13" fillId="0" borderId="26" xfId="0" applyFont="1" applyBorder="1" applyAlignment="1">
      <alignment horizontal="center"/>
    </xf>
    <xf numFmtId="0" fontId="31" fillId="0" borderId="22" xfId="56" applyFont="1" applyBorder="1">
      <alignment/>
      <protection/>
    </xf>
    <xf numFmtId="3" fontId="29" fillId="0" borderId="0" xfId="56" applyNumberFormat="1" applyFont="1" applyBorder="1">
      <alignment/>
      <protection/>
    </xf>
    <xf numFmtId="0" fontId="1" fillId="0" borderId="18" xfId="56" applyFont="1" applyBorder="1">
      <alignment/>
      <protection/>
    </xf>
    <xf numFmtId="0" fontId="13" fillId="0" borderId="15" xfId="0" applyFont="1" applyBorder="1" applyAlignment="1">
      <alignment horizontal="center"/>
    </xf>
    <xf numFmtId="0" fontId="29" fillId="0" borderId="27" xfId="56" applyFont="1" applyBorder="1">
      <alignment/>
      <protection/>
    </xf>
    <xf numFmtId="3" fontId="29" fillId="0" borderId="19" xfId="56" applyNumberFormat="1" applyFont="1" applyBorder="1">
      <alignment/>
      <protection/>
    </xf>
    <xf numFmtId="0" fontId="1" fillId="0" borderId="20" xfId="56" applyFont="1" applyBorder="1">
      <alignment/>
      <protection/>
    </xf>
    <xf numFmtId="0" fontId="7" fillId="0" borderId="21" xfId="56" applyFont="1" applyBorder="1">
      <alignment/>
      <protection/>
    </xf>
    <xf numFmtId="0" fontId="7" fillId="0" borderId="17" xfId="56" applyFont="1" applyBorder="1">
      <alignment/>
      <protection/>
    </xf>
    <xf numFmtId="0" fontId="29" fillId="0" borderId="22" xfId="56" applyFont="1" applyBorder="1">
      <alignment/>
      <protection/>
    </xf>
    <xf numFmtId="0" fontId="7" fillId="0" borderId="18" xfId="56" applyFont="1" applyBorder="1">
      <alignment/>
      <protection/>
    </xf>
    <xf numFmtId="0" fontId="11" fillId="0" borderId="15" xfId="0" applyFont="1" applyBorder="1" applyAlignment="1">
      <alignment/>
    </xf>
    <xf numFmtId="3" fontId="25" fillId="0" borderId="25" xfId="56" applyNumberFormat="1" applyFont="1" applyBorder="1">
      <alignment/>
      <protection/>
    </xf>
    <xf numFmtId="0" fontId="24" fillId="0" borderId="23" xfId="56" applyFont="1" applyBorder="1">
      <alignment/>
      <protection/>
    </xf>
    <xf numFmtId="0" fontId="1" fillId="0" borderId="0" xfId="56" applyFont="1" applyAlignment="1">
      <alignment/>
      <protection/>
    </xf>
    <xf numFmtId="0" fontId="27" fillId="0" borderId="10" xfId="0" applyFont="1" applyBorder="1" applyAlignment="1">
      <alignment horizontal="right"/>
    </xf>
    <xf numFmtId="0" fontId="29" fillId="0" borderId="18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9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24" fillId="0" borderId="24" xfId="58" applyFont="1" applyBorder="1" applyAlignment="1">
      <alignment horizontal="center"/>
      <protection/>
    </xf>
    <xf numFmtId="0" fontId="24" fillId="0" borderId="25" xfId="58" applyFont="1" applyBorder="1" applyAlignment="1">
      <alignment horizontal="center"/>
      <protection/>
    </xf>
    <xf numFmtId="0" fontId="24" fillId="0" borderId="23" xfId="58" applyFont="1" applyBorder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7" fillId="0" borderId="0" xfId="57" applyFont="1" applyFill="1" applyAlignment="1">
      <alignment horizontal="right"/>
      <protection/>
    </xf>
    <xf numFmtId="0" fontId="24" fillId="0" borderId="0" xfId="56" applyFont="1" applyFill="1" applyAlignment="1">
      <alignment horizontal="center"/>
      <protection/>
    </xf>
    <xf numFmtId="0" fontId="24" fillId="0" borderId="21" xfId="56" applyFont="1" applyFill="1" applyBorder="1" applyAlignment="1">
      <alignment horizontal="center"/>
      <protection/>
    </xf>
    <xf numFmtId="0" fontId="24" fillId="0" borderId="16" xfId="56" applyFont="1" applyFill="1" applyBorder="1" applyAlignment="1">
      <alignment horizontal="center"/>
      <protection/>
    </xf>
    <xf numFmtId="0" fontId="24" fillId="0" borderId="17" xfId="56" applyFont="1" applyFill="1" applyBorder="1" applyAlignment="1">
      <alignment horizontal="center"/>
      <protection/>
    </xf>
    <xf numFmtId="0" fontId="7" fillId="0" borderId="24" xfId="58" applyFont="1" applyBorder="1" applyAlignment="1">
      <alignment horizontal="center"/>
      <protection/>
    </xf>
    <xf numFmtId="0" fontId="7" fillId="0" borderId="25" xfId="58" applyFont="1" applyBorder="1" applyAlignment="1">
      <alignment horizontal="center"/>
      <protection/>
    </xf>
    <xf numFmtId="0" fontId="7" fillId="0" borderId="23" xfId="58" applyFont="1" applyBorder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4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right"/>
    </xf>
    <xf numFmtId="0" fontId="7" fillId="0" borderId="26" xfId="0" applyFont="1" applyBorder="1" applyAlignment="1">
      <alignment horizontal="center" vertical="center" textRotation="90"/>
    </xf>
    <xf numFmtId="0" fontId="24" fillId="0" borderId="24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24" xfId="56" applyFont="1" applyFill="1" applyBorder="1" applyAlignment="1">
      <alignment horizontal="center"/>
      <protection/>
    </xf>
    <xf numFmtId="0" fontId="24" fillId="0" borderId="25" xfId="56" applyFont="1" applyFill="1" applyBorder="1" applyAlignment="1">
      <alignment horizontal="center"/>
      <protection/>
    </xf>
    <xf numFmtId="0" fontId="24" fillId="0" borderId="23" xfId="56" applyFont="1" applyFill="1" applyBorder="1" applyAlignment="1">
      <alignment horizontal="center"/>
      <protection/>
    </xf>
    <xf numFmtId="0" fontId="24" fillId="0" borderId="0" xfId="56" applyFont="1" applyAlignment="1">
      <alignment horizontal="center"/>
      <protection/>
    </xf>
    <xf numFmtId="0" fontId="24" fillId="0" borderId="24" xfId="56" applyFont="1" applyBorder="1" applyAlignment="1">
      <alignment horizontal="center"/>
      <protection/>
    </xf>
    <xf numFmtId="0" fontId="24" fillId="0" borderId="25" xfId="56" applyFont="1" applyBorder="1" applyAlignment="1">
      <alignment horizontal="center"/>
      <protection/>
    </xf>
    <xf numFmtId="0" fontId="24" fillId="0" borderId="23" xfId="56" applyFont="1" applyBorder="1" applyAlignment="1">
      <alignment horizontal="center"/>
      <protection/>
    </xf>
    <xf numFmtId="0" fontId="24" fillId="0" borderId="25" xfId="0" applyFont="1" applyBorder="1" applyAlignment="1">
      <alignment horizont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Intézmények költségvetése 2012- végleges" xfId="56"/>
    <cellStyle name="Normál_Költségvetés - Visznei ovi 2016 2" xfId="57"/>
    <cellStyle name="Normál_Költségvetés mellékletek 2012 -végleges" xfId="58"/>
    <cellStyle name="Normál_Munka1 2" xfId="59"/>
    <cellStyle name="Normál_Önkormányzat - 2012. III. n. év Tájékoztató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3.75390625" style="118" customWidth="1"/>
    <col min="2" max="2" width="50.75390625" style="0" customWidth="1"/>
    <col min="3" max="3" width="12.75390625" style="0" customWidth="1"/>
    <col min="4" max="4" width="50.75390625" style="0" customWidth="1"/>
    <col min="5" max="5" width="12.75390625" style="0" customWidth="1"/>
  </cols>
  <sheetData>
    <row r="1" spans="1:14" ht="18" customHeight="1">
      <c r="A1" s="11"/>
      <c r="B1" s="10"/>
      <c r="C1" s="10"/>
      <c r="D1" s="331" t="s">
        <v>195</v>
      </c>
      <c r="E1" s="33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>
      <c r="A2" s="11"/>
      <c r="B2" s="10"/>
      <c r="C2" s="10"/>
      <c r="D2" s="10"/>
      <c r="E2" s="10"/>
      <c r="F2" s="1"/>
      <c r="G2" s="1"/>
      <c r="H2" s="1"/>
      <c r="I2" s="1"/>
      <c r="J2" s="1"/>
      <c r="K2" s="1"/>
      <c r="L2" s="1"/>
      <c r="M2" s="1"/>
      <c r="N2" s="1"/>
    </row>
    <row r="3" spans="1:14" ht="18" customHeight="1">
      <c r="A3" s="11"/>
      <c r="B3" s="10"/>
      <c r="C3" s="10"/>
      <c r="D3" s="10"/>
      <c r="E3" s="10"/>
      <c r="F3" s="1"/>
      <c r="G3" s="1"/>
      <c r="H3" s="1"/>
      <c r="I3" s="1"/>
      <c r="J3" s="1"/>
      <c r="K3" s="1"/>
      <c r="L3" s="1"/>
      <c r="M3" s="1"/>
      <c r="N3" s="1"/>
    </row>
    <row r="4" spans="1:14" ht="18" customHeight="1">
      <c r="A4" s="332" t="s">
        <v>125</v>
      </c>
      <c r="B4" s="332"/>
      <c r="C4" s="332"/>
      <c r="D4" s="332"/>
      <c r="E4" s="332"/>
      <c r="F4" s="1"/>
      <c r="G4" s="1"/>
      <c r="H4" s="1"/>
      <c r="I4" s="1"/>
      <c r="J4" s="1"/>
      <c r="K4" s="1"/>
      <c r="L4" s="1"/>
      <c r="M4" s="1"/>
      <c r="N4" s="1"/>
    </row>
    <row r="5" spans="1:14" ht="18" customHeight="1">
      <c r="A5" s="332" t="s">
        <v>157</v>
      </c>
      <c r="B5" s="332"/>
      <c r="C5" s="332"/>
      <c r="D5" s="332"/>
      <c r="E5" s="332"/>
      <c r="F5" s="1"/>
      <c r="G5" s="1"/>
      <c r="H5" s="1"/>
      <c r="I5" s="1"/>
      <c r="J5" s="1"/>
      <c r="K5" s="1"/>
      <c r="L5" s="1"/>
      <c r="M5" s="1"/>
      <c r="N5" s="1"/>
    </row>
    <row r="6" spans="1:14" ht="18" customHeight="1">
      <c r="A6" s="332" t="s">
        <v>9</v>
      </c>
      <c r="B6" s="332"/>
      <c r="C6" s="332"/>
      <c r="D6" s="332"/>
      <c r="E6" s="332"/>
      <c r="F6" s="1"/>
      <c r="G6" s="1"/>
      <c r="H6" s="1"/>
      <c r="I6" s="1"/>
      <c r="J6" s="1"/>
      <c r="K6" s="1"/>
      <c r="L6" s="1"/>
      <c r="M6" s="1"/>
      <c r="N6" s="1"/>
    </row>
    <row r="7" spans="1:14" ht="18" customHeight="1">
      <c r="A7" s="11"/>
      <c r="B7" s="10"/>
      <c r="C7" s="10"/>
      <c r="D7" s="10"/>
      <c r="E7" s="10"/>
      <c r="F7" s="1"/>
      <c r="G7" s="1"/>
      <c r="H7" s="1"/>
      <c r="I7" s="1"/>
      <c r="J7" s="1"/>
      <c r="K7" s="1"/>
      <c r="L7" s="1"/>
      <c r="M7" s="1"/>
      <c r="N7" s="1"/>
    </row>
    <row r="8" spans="1:14" ht="18" customHeight="1">
      <c r="A8" s="11"/>
      <c r="B8" s="10"/>
      <c r="C8" s="10"/>
      <c r="D8" s="10"/>
      <c r="E8" s="10"/>
      <c r="F8" s="1"/>
      <c r="G8" s="1"/>
      <c r="H8" s="1"/>
      <c r="I8" s="1"/>
      <c r="J8" s="1"/>
      <c r="K8" s="1"/>
      <c r="L8" s="1"/>
      <c r="M8" s="1"/>
      <c r="N8" s="1"/>
    </row>
    <row r="9" spans="1:14" ht="18" customHeight="1">
      <c r="A9" s="113"/>
      <c r="B9" s="329" t="s">
        <v>176</v>
      </c>
      <c r="C9" s="330"/>
      <c r="D9" s="328" t="s">
        <v>177</v>
      </c>
      <c r="E9" s="328"/>
      <c r="F9" s="1"/>
      <c r="G9" s="1"/>
      <c r="H9" s="1"/>
      <c r="I9" s="1"/>
      <c r="J9" s="1"/>
      <c r="K9" s="1"/>
      <c r="L9" s="1"/>
      <c r="M9" s="1"/>
      <c r="N9" s="1"/>
    </row>
    <row r="10" spans="1:14" ht="18" customHeight="1">
      <c r="A10" s="206">
        <v>1</v>
      </c>
      <c r="B10" s="207" t="s">
        <v>127</v>
      </c>
      <c r="C10" s="208">
        <f>Bevételek!C10</f>
        <v>104900</v>
      </c>
      <c r="D10" s="209" t="s">
        <v>59</v>
      </c>
      <c r="E10" s="208">
        <f>Működési!D47</f>
        <v>75794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18" customHeight="1">
      <c r="A11" s="210">
        <v>2</v>
      </c>
      <c r="B11" s="211" t="s">
        <v>142</v>
      </c>
      <c r="C11" s="212">
        <f>Bevételek!C16</f>
        <v>20825</v>
      </c>
      <c r="D11" s="213" t="s">
        <v>63</v>
      </c>
      <c r="E11" s="212">
        <f>Pénzellátások!C17</f>
        <v>3222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18" customHeight="1">
      <c r="A12" s="210">
        <v>3</v>
      </c>
      <c r="B12" s="211" t="s">
        <v>61</v>
      </c>
      <c r="C12" s="212">
        <f>Bevételek!C19</f>
        <v>54275</v>
      </c>
      <c r="D12" s="213" t="s">
        <v>19</v>
      </c>
      <c r="E12" s="212">
        <f>'Átadott pénzeszközök'!C24</f>
        <v>89722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18" customHeight="1">
      <c r="A13" s="210">
        <v>4</v>
      </c>
      <c r="B13" s="211" t="s">
        <v>94</v>
      </c>
      <c r="C13" s="212">
        <f>Bevételek!C28</f>
        <v>1806</v>
      </c>
      <c r="D13" s="213" t="s">
        <v>2</v>
      </c>
      <c r="E13" s="212">
        <f>'Fejlesztési kiadások'!C18</f>
        <v>36494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18" customHeight="1">
      <c r="A14" s="210">
        <v>5</v>
      </c>
      <c r="B14" s="211" t="s">
        <v>98</v>
      </c>
      <c r="C14" s="212">
        <f>Bevételek!C34</f>
        <v>28900</v>
      </c>
      <c r="D14" s="213" t="s">
        <v>185</v>
      </c>
      <c r="E14" s="212">
        <v>3726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8" customHeight="1">
      <c r="A15" s="210">
        <v>6</v>
      </c>
      <c r="B15" s="214"/>
      <c r="C15" s="212"/>
      <c r="D15" s="213" t="s">
        <v>60</v>
      </c>
      <c r="E15" s="212">
        <v>1748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8" customHeight="1">
      <c r="A16" s="184"/>
      <c r="B16" s="185" t="s">
        <v>18</v>
      </c>
      <c r="C16" s="186">
        <f>SUM(C10:C15)</f>
        <v>210706</v>
      </c>
      <c r="D16" s="187" t="s">
        <v>16</v>
      </c>
      <c r="E16" s="186">
        <f>SUM(E10:E15)</f>
        <v>210706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ht="18.75">
      <c r="A17" s="115"/>
      <c r="B17" s="2"/>
      <c r="C17" s="5"/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</row>
    <row r="18" spans="1:14" ht="18.75">
      <c r="A18" s="115"/>
      <c r="B18" s="6"/>
      <c r="C18" s="5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1:14" ht="18.75">
      <c r="A19" s="115"/>
      <c r="B19" s="2"/>
      <c r="C19" s="5"/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4" ht="18.75">
      <c r="A20" s="112"/>
      <c r="B20" s="112"/>
      <c r="C20" s="112"/>
      <c r="D20" s="112"/>
      <c r="E20" s="112"/>
      <c r="F20" s="1"/>
      <c r="G20" s="1"/>
      <c r="H20" s="1"/>
      <c r="I20" s="1"/>
      <c r="J20" s="1"/>
      <c r="K20" s="1"/>
      <c r="L20" s="1"/>
      <c r="M20" s="1"/>
      <c r="N20" s="1"/>
    </row>
    <row r="21" spans="1:14" ht="18.75">
      <c r="A21" s="115"/>
      <c r="B21" s="2"/>
      <c r="C21" s="5"/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</row>
    <row r="22" spans="1:14" ht="18.75">
      <c r="A22" s="115"/>
      <c r="B22" s="2"/>
      <c r="C22" s="5"/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</row>
    <row r="23" spans="1:13" ht="18.75">
      <c r="A23" s="115"/>
      <c r="B23" s="5"/>
      <c r="C23" s="2"/>
      <c r="D23" s="2"/>
      <c r="E23" s="1"/>
      <c r="F23" s="1"/>
      <c r="G23" s="1"/>
      <c r="H23" s="1"/>
      <c r="I23" s="1"/>
      <c r="J23" s="1"/>
      <c r="K23" s="1"/>
      <c r="L23" s="1"/>
      <c r="M23" s="1"/>
    </row>
    <row r="24" spans="1:13" ht="18.75">
      <c r="A24" s="115"/>
      <c r="B24" s="5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</row>
    <row r="25" spans="1:13" ht="18.75">
      <c r="A25" s="115"/>
      <c r="B25" s="5"/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</row>
    <row r="26" spans="1:13" ht="18.75">
      <c r="A26" s="115"/>
      <c r="B26" s="5"/>
      <c r="C26" s="2"/>
      <c r="D26" s="2"/>
      <c r="E26" s="1"/>
      <c r="F26" s="1"/>
      <c r="G26" s="1"/>
      <c r="H26" s="1"/>
      <c r="I26" s="1"/>
      <c r="J26" s="1"/>
      <c r="K26" s="1"/>
      <c r="L26" s="1"/>
      <c r="M26" s="1"/>
    </row>
    <row r="27" spans="1:13" ht="18.75">
      <c r="A27" s="115"/>
      <c r="B27" s="5"/>
      <c r="C27" s="2"/>
      <c r="D27" s="2"/>
      <c r="E27" s="1"/>
      <c r="F27" s="1"/>
      <c r="G27" s="1"/>
      <c r="H27" s="1"/>
      <c r="I27" s="1"/>
      <c r="J27" s="1"/>
      <c r="K27" s="1"/>
      <c r="L27" s="1"/>
      <c r="M27" s="1"/>
    </row>
    <row r="28" spans="1:13" ht="18.75">
      <c r="A28" s="115"/>
      <c r="B28" s="5"/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</row>
    <row r="29" spans="1:13" ht="18.75">
      <c r="A29" s="115"/>
      <c r="B29" s="5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</row>
    <row r="30" spans="1:14" ht="18.75">
      <c r="A30" s="115"/>
      <c r="B30" s="2"/>
      <c r="C30" s="5"/>
      <c r="D30" s="2"/>
      <c r="E30" s="2"/>
      <c r="F30" s="1"/>
      <c r="G30" s="1"/>
      <c r="H30" s="1"/>
      <c r="I30" s="1"/>
      <c r="J30" s="1"/>
      <c r="K30" s="1"/>
      <c r="L30" s="1"/>
      <c r="M30" s="1"/>
      <c r="N30" s="1"/>
    </row>
    <row r="31" spans="1:14" ht="18.75">
      <c r="A31" s="115"/>
      <c r="B31" s="2"/>
      <c r="C31" s="5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</row>
    <row r="32" spans="1:14" ht="18.75">
      <c r="A32" s="115"/>
      <c r="B32" s="6"/>
      <c r="C32" s="5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</row>
    <row r="33" spans="1:14" ht="18.75">
      <c r="A33" s="116"/>
      <c r="B33" s="7"/>
      <c r="C33" s="8"/>
      <c r="D33" s="7"/>
      <c r="E33" s="2"/>
      <c r="F33" s="1"/>
      <c r="G33" s="1"/>
      <c r="H33" s="1"/>
      <c r="I33" s="1"/>
      <c r="J33" s="1"/>
      <c r="K33" s="1"/>
      <c r="L33" s="1"/>
      <c r="M33" s="1"/>
      <c r="N33" s="1"/>
    </row>
    <row r="34" spans="1:14" ht="18.75">
      <c r="A34" s="117"/>
      <c r="B34" s="3"/>
      <c r="C34" s="3"/>
      <c r="D34" s="3"/>
      <c r="E34" s="2"/>
      <c r="F34" s="1"/>
      <c r="G34" s="1"/>
      <c r="H34" s="1"/>
      <c r="I34" s="1"/>
      <c r="J34" s="1"/>
      <c r="K34" s="1"/>
      <c r="L34" s="1"/>
      <c r="M34" s="1"/>
      <c r="N34" s="1"/>
    </row>
    <row r="35" spans="1:14" ht="18.75">
      <c r="A35" s="115"/>
      <c r="B35" s="2"/>
      <c r="C35" s="5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</row>
    <row r="36" spans="1:14" ht="18.75">
      <c r="A36" s="115"/>
      <c r="B36" s="2"/>
      <c r="C36" s="5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</row>
    <row r="37" spans="1:14" ht="18.75">
      <c r="A37" s="115"/>
      <c r="B37" s="2"/>
      <c r="C37" s="5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</row>
    <row r="38" spans="1:14" ht="18.75">
      <c r="A38" s="115"/>
      <c r="B38" s="2"/>
      <c r="C38" s="5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</row>
    <row r="39" spans="1:14" ht="18.75">
      <c r="A39" s="117"/>
      <c r="B39" s="3"/>
      <c r="C39" s="3"/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</row>
    <row r="40" spans="1:14" ht="18.75">
      <c r="A40" s="115"/>
      <c r="B40" s="2"/>
      <c r="C40" s="5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</row>
    <row r="41" spans="1:14" ht="18.75">
      <c r="A41" s="115"/>
      <c r="B41" s="2"/>
      <c r="C41" s="5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</row>
    <row r="42" spans="1:14" ht="18.75">
      <c r="A42" s="115"/>
      <c r="B42" s="2"/>
      <c r="C42" s="5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</row>
    <row r="43" spans="1:14" ht="18.75">
      <c r="A43" s="117"/>
      <c r="B43" s="3"/>
      <c r="C43" s="3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</row>
    <row r="44" spans="1:14" ht="18.75">
      <c r="A44" s="115"/>
      <c r="B44" s="2"/>
      <c r="C44" s="5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</row>
    <row r="45" spans="1:14" ht="18.75">
      <c r="A45" s="115"/>
      <c r="B45" s="2"/>
      <c r="C45" s="5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</row>
    <row r="46" spans="1:14" ht="18.75">
      <c r="A46" s="117"/>
      <c r="B46" s="3"/>
      <c r="C46" s="3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</row>
    <row r="47" spans="1:14" ht="18.75">
      <c r="A47" s="115"/>
      <c r="B47" s="6"/>
      <c r="C47" s="5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</row>
    <row r="48" spans="1:14" ht="18.75">
      <c r="A48" s="115"/>
      <c r="B48" s="2"/>
      <c r="C48" s="5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</row>
    <row r="49" spans="1:14" ht="18.75">
      <c r="A49" s="115"/>
      <c r="B49" s="2"/>
      <c r="C49" s="5"/>
      <c r="D49" s="2"/>
      <c r="E49" s="2"/>
      <c r="F49" s="1"/>
      <c r="G49" s="1"/>
      <c r="H49" s="1"/>
      <c r="I49" s="1"/>
      <c r="J49" s="1"/>
      <c r="K49" s="1"/>
      <c r="L49" s="1"/>
      <c r="M49" s="1"/>
      <c r="N49" s="1"/>
    </row>
    <row r="50" spans="1:14" ht="18.75">
      <c r="A50" s="117"/>
      <c r="B50" s="3"/>
      <c r="C50" s="3"/>
      <c r="D50" s="2"/>
      <c r="E50" s="2"/>
      <c r="F50" s="1"/>
      <c r="G50" s="1"/>
      <c r="H50" s="1"/>
      <c r="I50" s="1"/>
      <c r="J50" s="1"/>
      <c r="K50" s="1"/>
      <c r="L50" s="1"/>
      <c r="M50" s="1"/>
      <c r="N50" s="1"/>
    </row>
    <row r="51" spans="1:14" ht="18.75">
      <c r="A51" s="115"/>
      <c r="B51" s="2"/>
      <c r="C51" s="5"/>
      <c r="D51" s="2"/>
      <c r="E51" s="2"/>
      <c r="F51" s="1"/>
      <c r="G51" s="1"/>
      <c r="H51" s="1"/>
      <c r="I51" s="1"/>
      <c r="J51" s="1"/>
      <c r="K51" s="1"/>
      <c r="L51" s="1"/>
      <c r="M51" s="1"/>
      <c r="N51" s="1"/>
    </row>
    <row r="52" spans="1:14" ht="18.75">
      <c r="A52" s="115"/>
      <c r="B52" s="2"/>
      <c r="C52" s="5"/>
      <c r="D52" s="2"/>
      <c r="E52" s="2"/>
      <c r="F52" s="1"/>
      <c r="G52" s="1"/>
      <c r="H52" s="1"/>
      <c r="I52" s="1"/>
      <c r="J52" s="1"/>
      <c r="K52" s="1"/>
      <c r="L52" s="1"/>
      <c r="M52" s="1"/>
      <c r="N52" s="1"/>
    </row>
    <row r="53" spans="1:14" ht="18.75">
      <c r="A53" s="117"/>
      <c r="B53" s="3"/>
      <c r="C53" s="3"/>
      <c r="D53" s="2"/>
      <c r="E53" s="2"/>
      <c r="F53" s="1"/>
      <c r="G53" s="1"/>
      <c r="H53" s="1"/>
      <c r="I53" s="1"/>
      <c r="J53" s="1"/>
      <c r="K53" s="1"/>
      <c r="L53" s="1"/>
      <c r="M53" s="1"/>
      <c r="N53" s="1"/>
    </row>
    <row r="54" spans="1:14" ht="18.75">
      <c r="A54" s="115"/>
      <c r="B54" s="2"/>
      <c r="C54" s="5"/>
      <c r="D54" s="2"/>
      <c r="E54" s="2"/>
      <c r="F54" s="1"/>
      <c r="G54" s="1"/>
      <c r="H54" s="1"/>
      <c r="I54" s="1"/>
      <c r="J54" s="1"/>
      <c r="K54" s="1"/>
      <c r="L54" s="1"/>
      <c r="M54" s="1"/>
      <c r="N54" s="1"/>
    </row>
    <row r="55" spans="1:14" ht="18.75">
      <c r="A55" s="117"/>
      <c r="B55" s="3"/>
      <c r="C55" s="3"/>
      <c r="D55" s="2"/>
      <c r="E55" s="2"/>
      <c r="F55" s="1"/>
      <c r="G55" s="1"/>
      <c r="H55" s="1"/>
      <c r="I55" s="1"/>
      <c r="J55" s="1"/>
      <c r="K55" s="1"/>
      <c r="L55" s="1"/>
      <c r="M55" s="1"/>
      <c r="N55" s="1"/>
    </row>
    <row r="56" spans="1:14" ht="19.5">
      <c r="A56" s="115"/>
      <c r="B56" s="4"/>
      <c r="C56" s="9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</row>
    <row r="57" spans="1:14" ht="18.75">
      <c r="A57" s="115"/>
      <c r="B57" s="2"/>
      <c r="C57" s="2"/>
      <c r="D57" s="2"/>
      <c r="E57" s="2"/>
      <c r="F57" s="1"/>
      <c r="G57" s="1"/>
      <c r="H57" s="1"/>
      <c r="I57" s="1"/>
      <c r="J57" s="1"/>
      <c r="K57" s="1"/>
      <c r="L57" s="1"/>
      <c r="M57" s="1"/>
      <c r="N57" s="1"/>
    </row>
    <row r="58" spans="1:14" ht="18.75">
      <c r="A58" s="115"/>
      <c r="B58" s="2"/>
      <c r="C58" s="2"/>
      <c r="D58" s="2"/>
      <c r="E58" s="2"/>
      <c r="F58" s="1"/>
      <c r="G58" s="1"/>
      <c r="H58" s="1"/>
      <c r="I58" s="1"/>
      <c r="J58" s="1"/>
      <c r="K58" s="1"/>
      <c r="L58" s="1"/>
      <c r="M58" s="1"/>
      <c r="N58" s="1"/>
    </row>
    <row r="59" spans="1:14" ht="18.75">
      <c r="A59" s="11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.75">
      <c r="A60" s="11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.75">
      <c r="A61" s="11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.75">
      <c r="A62" s="11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.75">
      <c r="A63" s="11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.75">
      <c r="A64" s="11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.75">
      <c r="A65" s="11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>
      <c r="A66" s="11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.75">
      <c r="A67" s="11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>
      <c r="A68" s="11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>
      <c r="A69" s="11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>
      <c r="A70" s="11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>
      <c r="A71" s="11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.75">
      <c r="A72" s="11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</sheetData>
  <sheetProtection/>
  <mergeCells count="6">
    <mergeCell ref="D9:E9"/>
    <mergeCell ref="B9:C9"/>
    <mergeCell ref="D1:E1"/>
    <mergeCell ref="A4:E4"/>
    <mergeCell ref="A5:E5"/>
    <mergeCell ref="A6:E6"/>
  </mergeCells>
  <printOptions horizontalCentered="1"/>
  <pageMargins left="0.7874015748031497" right="0.7874015748031497" top="0.71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32.125" style="94" customWidth="1"/>
    <col min="2" max="2" width="17.75390625" style="94" customWidth="1"/>
    <col min="3" max="3" width="17.75390625" style="104" customWidth="1"/>
    <col min="4" max="4" width="17.75390625" style="94" customWidth="1"/>
    <col min="5" max="16384" width="9.125" style="94" customWidth="1"/>
  </cols>
  <sheetData>
    <row r="1" spans="1:15" ht="18.75" customHeight="1">
      <c r="A1" s="331" t="s">
        <v>204</v>
      </c>
      <c r="B1" s="331"/>
      <c r="C1" s="331"/>
      <c r="D1" s="331"/>
      <c r="E1" s="66"/>
      <c r="G1" s="10"/>
      <c r="H1" s="10"/>
      <c r="I1" s="10"/>
      <c r="J1" s="10"/>
      <c r="K1" s="10"/>
      <c r="L1" s="10"/>
      <c r="M1" s="18"/>
      <c r="N1" s="18"/>
      <c r="O1" s="18"/>
    </row>
    <row r="2" spans="1:15" ht="15.75">
      <c r="A2" s="10"/>
      <c r="B2" s="10"/>
      <c r="C2" s="103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0"/>
      <c r="B3" s="10"/>
      <c r="C3" s="103"/>
      <c r="D3" s="10"/>
      <c r="E3" s="10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.75">
      <c r="A4" s="10"/>
      <c r="B4" s="10"/>
      <c r="C4" s="103"/>
      <c r="D4" s="10"/>
      <c r="E4" s="10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5.75">
      <c r="A5" s="332" t="s">
        <v>125</v>
      </c>
      <c r="B5" s="332"/>
      <c r="C5" s="332"/>
      <c r="D5" s="332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5.75">
      <c r="A6" s="332" t="s">
        <v>157</v>
      </c>
      <c r="B6" s="332"/>
      <c r="C6" s="332"/>
      <c r="D6" s="332"/>
      <c r="E6" s="18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75">
      <c r="A7" s="332" t="s">
        <v>180</v>
      </c>
      <c r="B7" s="332"/>
      <c r="C7" s="332"/>
      <c r="D7" s="332"/>
      <c r="E7" s="18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5:15" ht="18.75" customHeight="1"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5:15" ht="18.75" customHeight="1">
      <c r="E9" s="27"/>
      <c r="F9" s="13"/>
      <c r="G9" s="27"/>
      <c r="H9" s="13"/>
      <c r="I9" s="27"/>
      <c r="J9" s="13"/>
      <c r="K9" s="27"/>
      <c r="L9" s="13"/>
      <c r="M9" s="27"/>
      <c r="N9" s="13"/>
      <c r="O9" s="13"/>
    </row>
    <row r="10" spans="4:15" ht="18.75" customHeight="1">
      <c r="D10" s="11" t="s">
        <v>71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8"/>
    </row>
    <row r="11" spans="1:15" ht="15.75">
      <c r="A11" s="37" t="s">
        <v>5</v>
      </c>
      <c r="B11" s="34">
        <v>2018</v>
      </c>
      <c r="C11" s="34">
        <v>2019</v>
      </c>
      <c r="D11" s="34">
        <v>2020</v>
      </c>
      <c r="E11" s="13"/>
      <c r="F11" s="28"/>
      <c r="G11" s="13"/>
      <c r="H11" s="13"/>
      <c r="I11" s="13"/>
      <c r="J11" s="13"/>
      <c r="K11" s="13"/>
      <c r="L11" s="13"/>
      <c r="M11" s="13"/>
      <c r="N11" s="13"/>
      <c r="O11" s="28"/>
    </row>
    <row r="12" spans="1:15" s="105" customFormat="1" ht="15.75">
      <c r="A12" s="64" t="s">
        <v>149</v>
      </c>
      <c r="B12" s="31">
        <f>Bevételek!C10</f>
        <v>104900</v>
      </c>
      <c r="C12" s="41">
        <v>107000</v>
      </c>
      <c r="D12" s="31">
        <v>108000</v>
      </c>
      <c r="E12" s="35"/>
      <c r="F12" s="36"/>
      <c r="G12" s="35"/>
      <c r="H12" s="35"/>
      <c r="I12" s="35"/>
      <c r="J12" s="35"/>
      <c r="K12" s="35"/>
      <c r="L12" s="35"/>
      <c r="M12" s="35"/>
      <c r="N12" s="35"/>
      <c r="O12" s="36"/>
    </row>
    <row r="13" spans="1:15" ht="15.75">
      <c r="A13" s="64" t="s">
        <v>150</v>
      </c>
      <c r="B13" s="40">
        <f>Bevételek!C16</f>
        <v>20825</v>
      </c>
      <c r="C13" s="41">
        <v>22000</v>
      </c>
      <c r="D13" s="31">
        <v>23000</v>
      </c>
      <c r="E13" s="13"/>
      <c r="F13" s="28"/>
      <c r="G13" s="13"/>
      <c r="H13" s="28"/>
      <c r="I13" s="13"/>
      <c r="J13" s="28"/>
      <c r="K13" s="13"/>
      <c r="L13" s="28"/>
      <c r="M13" s="13"/>
      <c r="N13" s="28"/>
      <c r="O13" s="28"/>
    </row>
    <row r="14" spans="1:15" ht="15.75">
      <c r="A14" s="64" t="s">
        <v>114</v>
      </c>
      <c r="B14" s="31">
        <f>'Működési bevételek és kiadások'!B12</f>
        <v>46681</v>
      </c>
      <c r="C14" s="41">
        <v>47000</v>
      </c>
      <c r="D14" s="31">
        <v>48000</v>
      </c>
      <c r="E14" s="13"/>
      <c r="F14" s="28"/>
      <c r="G14" s="47"/>
      <c r="H14" s="28"/>
      <c r="I14" s="13"/>
      <c r="J14" s="28"/>
      <c r="K14" s="13"/>
      <c r="L14" s="28"/>
      <c r="M14" s="13"/>
      <c r="N14" s="28"/>
      <c r="O14" s="28"/>
    </row>
    <row r="15" spans="1:15" ht="15.75">
      <c r="A15" s="64" t="s">
        <v>94</v>
      </c>
      <c r="B15" s="31">
        <f>Bevételek!C28</f>
        <v>1806</v>
      </c>
      <c r="C15" s="41">
        <v>2000</v>
      </c>
      <c r="D15" s="31">
        <v>2000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8"/>
    </row>
    <row r="16" spans="1:15" ht="15.75">
      <c r="A16" s="29" t="s">
        <v>45</v>
      </c>
      <c r="B16" s="42">
        <f>SUM(B12:B15)</f>
        <v>174212</v>
      </c>
      <c r="C16" s="42">
        <f>SUM(C12:C15)</f>
        <v>178000</v>
      </c>
      <c r="D16" s="42">
        <f>SUM(D12:D15)</f>
        <v>181000</v>
      </c>
      <c r="E16" s="13"/>
      <c r="F16" s="28"/>
      <c r="G16" s="13"/>
      <c r="H16" s="13"/>
      <c r="I16" s="13"/>
      <c r="J16" s="13"/>
      <c r="K16" s="13"/>
      <c r="L16" s="13"/>
      <c r="M16" s="13"/>
      <c r="N16" s="13"/>
      <c r="O16" s="13"/>
    </row>
    <row r="17" spans="2:15" ht="15.75">
      <c r="B17" s="106"/>
      <c r="C17" s="28"/>
      <c r="D17" s="28"/>
      <c r="E17" s="13"/>
      <c r="F17" s="28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5.75">
      <c r="A18" s="101"/>
      <c r="B18" s="107"/>
      <c r="C18" s="43"/>
      <c r="D18" s="43"/>
      <c r="E18" s="28"/>
      <c r="F18" s="28"/>
      <c r="G18" s="28"/>
      <c r="H18" s="28"/>
      <c r="I18" s="28"/>
      <c r="J18" s="13"/>
      <c r="K18" s="13"/>
      <c r="L18" s="13"/>
      <c r="M18" s="13"/>
      <c r="N18" s="13"/>
      <c r="O18" s="28"/>
    </row>
    <row r="19" spans="1:15" ht="15.75">
      <c r="A19" s="37" t="s">
        <v>10</v>
      </c>
      <c r="B19" s="34">
        <v>2018</v>
      </c>
      <c r="C19" s="33">
        <v>2019</v>
      </c>
      <c r="D19" s="33">
        <v>2020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s="105" customFormat="1" ht="15.75">
      <c r="A20" s="109" t="s">
        <v>39</v>
      </c>
      <c r="B20" s="31">
        <f>Működési!D10</f>
        <v>33688</v>
      </c>
      <c r="C20" s="31">
        <v>34000</v>
      </c>
      <c r="D20" s="31">
        <v>35000</v>
      </c>
      <c r="E20" s="36"/>
      <c r="F20" s="36"/>
      <c r="G20" s="35"/>
      <c r="H20" s="35"/>
      <c r="I20" s="35"/>
      <c r="J20" s="35"/>
      <c r="K20" s="35"/>
      <c r="L20" s="35"/>
      <c r="M20" s="35"/>
      <c r="N20" s="35"/>
      <c r="O20" s="36"/>
    </row>
    <row r="21" spans="1:15" ht="15.75">
      <c r="A21" s="64" t="s">
        <v>115</v>
      </c>
      <c r="B21" s="31">
        <f>Működési!D21</f>
        <v>5800</v>
      </c>
      <c r="C21" s="31">
        <v>5900</v>
      </c>
      <c r="D21" s="31">
        <v>6000</v>
      </c>
      <c r="E21" s="13"/>
      <c r="F21" s="28"/>
      <c r="G21" s="13"/>
      <c r="H21" s="13"/>
      <c r="I21" s="13"/>
      <c r="J21" s="13"/>
      <c r="K21" s="13"/>
      <c r="L21" s="13"/>
      <c r="M21" s="13"/>
      <c r="N21" s="13"/>
      <c r="O21" s="28"/>
    </row>
    <row r="22" spans="1:15" ht="15.75">
      <c r="A22" s="64" t="s">
        <v>4</v>
      </c>
      <c r="B22" s="40">
        <f>Működési!D26</f>
        <v>36306</v>
      </c>
      <c r="C22" s="31">
        <v>37000</v>
      </c>
      <c r="D22" s="31">
        <v>38000</v>
      </c>
      <c r="E22" s="13"/>
      <c r="F22" s="28"/>
      <c r="G22" s="13"/>
      <c r="H22" s="13"/>
      <c r="I22" s="13"/>
      <c r="J22" s="13"/>
      <c r="K22" s="13"/>
      <c r="L22" s="13"/>
      <c r="M22" s="13"/>
      <c r="N22" s="13"/>
      <c r="O22" s="28"/>
    </row>
    <row r="23" spans="1:15" ht="15.75" hidden="1">
      <c r="A23" s="64" t="s">
        <v>113</v>
      </c>
      <c r="B23" s="31">
        <f>Működési!D45</f>
        <v>0</v>
      </c>
      <c r="C23" s="31">
        <v>0</v>
      </c>
      <c r="D23" s="31">
        <v>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8"/>
    </row>
    <row r="24" spans="1:15" ht="15.75">
      <c r="A24" s="64" t="s">
        <v>54</v>
      </c>
      <c r="B24" s="31">
        <f>Pénzellátások!C17</f>
        <v>3222</v>
      </c>
      <c r="C24" s="31">
        <v>5000</v>
      </c>
      <c r="D24" s="31">
        <v>5200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8"/>
    </row>
    <row r="25" spans="1:15" ht="15.75">
      <c r="A25" s="64" t="s">
        <v>19</v>
      </c>
      <c r="B25" s="40">
        <f>'Átadott pénzeszközök'!C24</f>
        <v>89722</v>
      </c>
      <c r="C25" s="31">
        <v>88000</v>
      </c>
      <c r="D25" s="31">
        <v>88000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8"/>
    </row>
    <row r="26" spans="1:15" ht="15.75">
      <c r="A26" s="64" t="s">
        <v>185</v>
      </c>
      <c r="B26" s="40">
        <f>Mérleg!E14</f>
        <v>3726</v>
      </c>
      <c r="C26" s="31">
        <v>3700</v>
      </c>
      <c r="D26" s="31">
        <v>3800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8"/>
    </row>
    <row r="27" spans="1:15" ht="15.75">
      <c r="A27" s="64" t="s">
        <v>60</v>
      </c>
      <c r="B27" s="31">
        <f>Mérleg!E15</f>
        <v>1748</v>
      </c>
      <c r="C27" s="31">
        <v>4400</v>
      </c>
      <c r="D27" s="31">
        <v>5000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8"/>
    </row>
    <row r="28" spans="1:15" ht="15.75">
      <c r="A28" s="29" t="s">
        <v>44</v>
      </c>
      <c r="B28" s="42">
        <f>SUM(B20:B27)</f>
        <v>174212</v>
      </c>
      <c r="C28" s="42">
        <f>SUM(C20:C27)</f>
        <v>178000</v>
      </c>
      <c r="D28" s="42">
        <f>SUM(D20:D27)</f>
        <v>181000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5.75">
      <c r="A29" s="10"/>
      <c r="B29" s="44"/>
      <c r="C29" s="28"/>
      <c r="D29" s="28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5.75">
      <c r="A30" s="38" t="s">
        <v>46</v>
      </c>
      <c r="B30" s="34">
        <v>2018</v>
      </c>
      <c r="C30" s="33">
        <v>2019</v>
      </c>
      <c r="D30" s="33">
        <v>2020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5.75">
      <c r="A31" s="108" t="s">
        <v>119</v>
      </c>
      <c r="B31" s="110">
        <f>'Felhalmozási mérleg'!B11</f>
        <v>7594</v>
      </c>
      <c r="C31" s="110">
        <v>15000</v>
      </c>
      <c r="D31" s="110">
        <v>16000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s="105" customFormat="1" ht="15.75">
      <c r="A32" s="26" t="s">
        <v>98</v>
      </c>
      <c r="B32" s="31">
        <f>Bevételek!C34</f>
        <v>28900</v>
      </c>
      <c r="C32" s="31">
        <v>15000</v>
      </c>
      <c r="D32" s="31">
        <v>15000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3" ht="15.75">
      <c r="A33" s="39" t="s">
        <v>48</v>
      </c>
      <c r="B33" s="42">
        <f>SUM(B31:B32)</f>
        <v>36494</v>
      </c>
      <c r="C33" s="42">
        <f>SUM(C31:C32)</f>
        <v>30000</v>
      </c>
      <c r="D33" s="42">
        <f>SUM(D31:D32)</f>
        <v>31000</v>
      </c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.75">
      <c r="A34" s="32"/>
      <c r="B34" s="28"/>
      <c r="C34" s="28"/>
      <c r="D34" s="28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.75">
      <c r="A35" s="49" t="s">
        <v>47</v>
      </c>
      <c r="B35" s="34">
        <v>2018</v>
      </c>
      <c r="C35" s="33">
        <v>2019</v>
      </c>
      <c r="D35" s="33">
        <v>2020</v>
      </c>
      <c r="E35" s="10"/>
      <c r="F35" s="10"/>
      <c r="G35" s="10"/>
      <c r="H35" s="10"/>
      <c r="I35" s="10"/>
      <c r="J35" s="10"/>
      <c r="K35" s="10"/>
      <c r="L35" s="10"/>
      <c r="M35" s="10"/>
    </row>
    <row r="36" spans="1:4" ht="15.75">
      <c r="A36" s="26" t="s">
        <v>40</v>
      </c>
      <c r="B36" s="31">
        <f>'Felhalmozási mérleg'!E10</f>
        <v>33271</v>
      </c>
      <c r="C36" s="31">
        <v>20000</v>
      </c>
      <c r="D36" s="31">
        <v>20000</v>
      </c>
    </row>
    <row r="37" spans="1:4" ht="15.75">
      <c r="A37" s="26" t="s">
        <v>41</v>
      </c>
      <c r="B37" s="31">
        <f>'Felhalmozási mérleg'!E13</f>
        <v>3223</v>
      </c>
      <c r="C37" s="31">
        <v>10000</v>
      </c>
      <c r="D37" s="31">
        <v>11000</v>
      </c>
    </row>
    <row r="38" spans="1:4" ht="15.75">
      <c r="A38" s="39" t="s">
        <v>49</v>
      </c>
      <c r="B38" s="42">
        <f>SUM(B36:B37)</f>
        <v>36494</v>
      </c>
      <c r="C38" s="42">
        <f>SUM(C36:C37)</f>
        <v>30000</v>
      </c>
      <c r="D38" s="42">
        <f>SUM(D36:D37)</f>
        <v>31000</v>
      </c>
    </row>
    <row r="39" spans="2:4" ht="15">
      <c r="B39" s="106"/>
      <c r="C39" s="106"/>
      <c r="D39" s="106"/>
    </row>
    <row r="40" spans="1:4" ht="15.75">
      <c r="A40" s="21" t="s">
        <v>50</v>
      </c>
      <c r="B40" s="42">
        <f>B16+B33</f>
        <v>210706</v>
      </c>
      <c r="C40" s="42">
        <f>C16+C33</f>
        <v>208000</v>
      </c>
      <c r="D40" s="42">
        <f>D16+D33</f>
        <v>212000</v>
      </c>
    </row>
    <row r="41" spans="1:4" ht="15.75">
      <c r="A41" s="30"/>
      <c r="B41" s="43"/>
      <c r="C41" s="43"/>
      <c r="D41" s="43"/>
    </row>
    <row r="42" spans="1:4" ht="15.75">
      <c r="A42" s="21" t="s">
        <v>51</v>
      </c>
      <c r="B42" s="42">
        <f>B28+B38</f>
        <v>210706</v>
      </c>
      <c r="C42" s="42">
        <f>C28+C38</f>
        <v>208000</v>
      </c>
      <c r="D42" s="42">
        <f>D28+D38</f>
        <v>212000</v>
      </c>
    </row>
    <row r="43" spans="1:4" ht="15.75">
      <c r="A43" s="30"/>
      <c r="B43" s="43"/>
      <c r="C43" s="43"/>
      <c r="D43" s="43"/>
    </row>
    <row r="44" spans="1:4" ht="15.75">
      <c r="A44" s="30"/>
      <c r="B44" s="43"/>
      <c r="C44" s="43"/>
      <c r="D44" s="43"/>
    </row>
    <row r="45" spans="1:4" ht="15.75">
      <c r="A45" s="30"/>
      <c r="B45" s="43"/>
      <c r="C45" s="43"/>
      <c r="D45" s="43"/>
    </row>
    <row r="46" spans="1:4" ht="15.75">
      <c r="A46" s="30"/>
      <c r="B46" s="43"/>
      <c r="C46" s="43"/>
      <c r="D46" s="43"/>
    </row>
    <row r="48" spans="1:4" ht="15.75">
      <c r="A48" s="18"/>
      <c r="B48" s="18"/>
      <c r="C48" s="18"/>
      <c r="D48" s="18"/>
    </row>
  </sheetData>
  <sheetProtection/>
  <mergeCells count="4">
    <mergeCell ref="A1:D1"/>
    <mergeCell ref="A5:D5"/>
    <mergeCell ref="A6:D6"/>
    <mergeCell ref="A7:D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I1" sqref="I1:O1"/>
    </sheetView>
  </sheetViews>
  <sheetFormatPr defaultColWidth="9.00390625" defaultRowHeight="12.75"/>
  <cols>
    <col min="1" max="1" width="16.375" style="17" customWidth="1"/>
    <col min="2" max="15" width="8.125" style="0" customWidth="1"/>
  </cols>
  <sheetData>
    <row r="1" spans="1:24" ht="15.75">
      <c r="A1" s="15"/>
      <c r="B1" s="10"/>
      <c r="C1" s="10"/>
      <c r="D1" s="11"/>
      <c r="G1" s="10"/>
      <c r="H1" s="10"/>
      <c r="I1" s="331" t="s">
        <v>205</v>
      </c>
      <c r="J1" s="331"/>
      <c r="K1" s="331"/>
      <c r="L1" s="331"/>
      <c r="M1" s="331"/>
      <c r="N1" s="331"/>
      <c r="O1" s="331"/>
      <c r="P1" s="10"/>
      <c r="Q1" s="10"/>
      <c r="R1" s="10"/>
      <c r="S1" s="10"/>
      <c r="T1" s="10"/>
      <c r="U1" s="10"/>
      <c r="V1" s="10"/>
      <c r="W1" s="10"/>
      <c r="X1" s="10"/>
    </row>
    <row r="2" spans="1:24" ht="9.7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8.25" customHeight="1">
      <c r="A3" s="15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.75">
      <c r="A4" s="332" t="s">
        <v>125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10"/>
      <c r="Q4" s="10"/>
      <c r="R4" s="10"/>
      <c r="S4" s="10"/>
      <c r="T4" s="10"/>
      <c r="U4" s="10"/>
      <c r="V4" s="10"/>
      <c r="W4" s="10"/>
      <c r="X4" s="10"/>
    </row>
    <row r="5" spans="1:24" ht="15.75">
      <c r="A5" s="332" t="s">
        <v>157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10"/>
      <c r="Q5" s="10"/>
      <c r="R5" s="10"/>
      <c r="S5" s="10"/>
      <c r="T5" s="10"/>
      <c r="U5" s="10"/>
      <c r="V5" s="10"/>
      <c r="W5" s="10"/>
      <c r="X5" s="10"/>
    </row>
    <row r="6" spans="1:24" ht="15.75">
      <c r="A6" s="332" t="s">
        <v>43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10"/>
      <c r="Q6" s="10"/>
      <c r="R6" s="10"/>
      <c r="S6" s="10"/>
      <c r="T6" s="10"/>
      <c r="U6" s="10"/>
      <c r="V6" s="10"/>
      <c r="W6" s="10"/>
      <c r="X6" s="10"/>
    </row>
    <row r="7" spans="1:24" ht="9" customHeight="1">
      <c r="A7" s="15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5.75">
      <c r="A8" s="19" t="s">
        <v>36</v>
      </c>
      <c r="B8" s="19" t="s">
        <v>37</v>
      </c>
      <c r="C8" s="19" t="s">
        <v>24</v>
      </c>
      <c r="D8" s="19" t="s">
        <v>25</v>
      </c>
      <c r="E8" s="19" t="s">
        <v>26</v>
      </c>
      <c r="F8" s="19" t="s">
        <v>27</v>
      </c>
      <c r="G8" s="19" t="s">
        <v>28</v>
      </c>
      <c r="H8" s="19" t="s">
        <v>29</v>
      </c>
      <c r="I8" s="19" t="s">
        <v>30</v>
      </c>
      <c r="J8" s="19" t="s">
        <v>31</v>
      </c>
      <c r="K8" s="19" t="s">
        <v>32</v>
      </c>
      <c r="L8" s="19" t="s">
        <v>33</v>
      </c>
      <c r="M8" s="19" t="s">
        <v>34</v>
      </c>
      <c r="N8" s="19" t="s">
        <v>35</v>
      </c>
      <c r="O8" s="19" t="s">
        <v>52</v>
      </c>
      <c r="P8" s="14"/>
      <c r="Q8" s="10"/>
      <c r="R8" s="10"/>
      <c r="S8" s="10"/>
      <c r="T8" s="10"/>
      <c r="U8" s="10"/>
      <c r="V8" s="10"/>
      <c r="W8" s="10"/>
      <c r="X8" s="10"/>
    </row>
    <row r="9" spans="1:24" ht="15.75">
      <c r="A9" s="20" t="s">
        <v>5</v>
      </c>
      <c r="B9" s="22"/>
      <c r="C9" s="22"/>
      <c r="D9" s="23"/>
      <c r="E9" s="22"/>
      <c r="F9" s="23"/>
      <c r="G9" s="22"/>
      <c r="H9" s="23"/>
      <c r="I9" s="22"/>
      <c r="J9" s="23"/>
      <c r="K9" s="22"/>
      <c r="L9" s="23"/>
      <c r="M9" s="22"/>
      <c r="N9" s="23"/>
      <c r="O9" s="23"/>
      <c r="P9" s="10"/>
      <c r="Q9" s="10"/>
      <c r="R9" s="10"/>
      <c r="S9" s="10"/>
      <c r="T9" s="10"/>
      <c r="U9" s="10"/>
      <c r="V9" s="10"/>
      <c r="W9" s="10"/>
      <c r="X9" s="10"/>
    </row>
    <row r="10" spans="1:24" ht="15.75">
      <c r="A10" s="19" t="s">
        <v>147</v>
      </c>
      <c r="B10" s="24">
        <f>Bevételek!C10</f>
        <v>104900</v>
      </c>
      <c r="C10" s="24">
        <v>8742</v>
      </c>
      <c r="D10" s="24">
        <v>8742</v>
      </c>
      <c r="E10" s="24">
        <v>8742</v>
      </c>
      <c r="F10" s="24">
        <v>8742</v>
      </c>
      <c r="G10" s="24">
        <v>8742</v>
      </c>
      <c r="H10" s="24">
        <v>8742</v>
      </c>
      <c r="I10" s="24">
        <v>8742</v>
      </c>
      <c r="J10" s="24">
        <v>8742</v>
      </c>
      <c r="K10" s="24">
        <v>8741</v>
      </c>
      <c r="L10" s="24">
        <v>8741</v>
      </c>
      <c r="M10" s="24">
        <v>8741</v>
      </c>
      <c r="N10" s="24">
        <v>8741</v>
      </c>
      <c r="O10" s="24">
        <f aca="true" t="shared" si="0" ref="O10:O15">SUM(C10:N10)</f>
        <v>104900</v>
      </c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.75">
      <c r="A11" s="19" t="s">
        <v>148</v>
      </c>
      <c r="B11" s="45">
        <f>Bevételek!C16</f>
        <v>20825</v>
      </c>
      <c r="C11" s="24">
        <v>1735</v>
      </c>
      <c r="D11" s="24">
        <v>1735</v>
      </c>
      <c r="E11" s="24">
        <v>1735</v>
      </c>
      <c r="F11" s="24">
        <v>1735</v>
      </c>
      <c r="G11" s="24">
        <v>1735</v>
      </c>
      <c r="H11" s="24">
        <v>1735</v>
      </c>
      <c r="I11" s="24">
        <v>1735</v>
      </c>
      <c r="J11" s="24">
        <v>1736</v>
      </c>
      <c r="K11" s="24">
        <v>1736</v>
      </c>
      <c r="L11" s="24">
        <v>1736</v>
      </c>
      <c r="M11" s="24">
        <v>1736</v>
      </c>
      <c r="N11" s="24">
        <v>1736</v>
      </c>
      <c r="O11" s="24">
        <f t="shared" si="0"/>
        <v>20825</v>
      </c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.75">
      <c r="A12" s="19" t="s">
        <v>123</v>
      </c>
      <c r="B12" s="24">
        <f>Bevételek!C19</f>
        <v>54275</v>
      </c>
      <c r="C12" s="24">
        <v>800</v>
      </c>
      <c r="D12" s="24">
        <v>300</v>
      </c>
      <c r="E12" s="24">
        <v>24500</v>
      </c>
      <c r="F12" s="24">
        <v>1230</v>
      </c>
      <c r="G12" s="24">
        <v>500</v>
      </c>
      <c r="H12" s="24">
        <v>150</v>
      </c>
      <c r="I12" s="24">
        <v>150</v>
      </c>
      <c r="J12" s="24">
        <v>150</v>
      </c>
      <c r="K12" s="24">
        <v>24500</v>
      </c>
      <c r="L12" s="24">
        <v>1230</v>
      </c>
      <c r="M12" s="24">
        <v>500</v>
      </c>
      <c r="N12" s="24">
        <v>265</v>
      </c>
      <c r="O12" s="24">
        <f t="shared" si="0"/>
        <v>54275</v>
      </c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.75">
      <c r="A13" s="19" t="s">
        <v>121</v>
      </c>
      <c r="B13" s="24">
        <f>Bevételek!C28</f>
        <v>1806</v>
      </c>
      <c r="C13" s="24">
        <v>150</v>
      </c>
      <c r="D13" s="24">
        <v>150</v>
      </c>
      <c r="E13" s="24">
        <v>150</v>
      </c>
      <c r="F13" s="24">
        <v>150</v>
      </c>
      <c r="G13" s="24">
        <v>150</v>
      </c>
      <c r="H13" s="24">
        <v>150</v>
      </c>
      <c r="I13" s="24">
        <v>151</v>
      </c>
      <c r="J13" s="24">
        <v>151</v>
      </c>
      <c r="K13" s="24">
        <v>151</v>
      </c>
      <c r="L13" s="24">
        <v>151</v>
      </c>
      <c r="M13" s="24">
        <v>151</v>
      </c>
      <c r="N13" s="24">
        <v>151</v>
      </c>
      <c r="O13" s="24">
        <f t="shared" si="0"/>
        <v>1806</v>
      </c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5.75">
      <c r="A14" s="19" t="s">
        <v>122</v>
      </c>
      <c r="B14" s="24">
        <f>Bevételek!C34</f>
        <v>28900</v>
      </c>
      <c r="C14" s="24">
        <v>28900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>
        <f t="shared" si="0"/>
        <v>28900</v>
      </c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.75">
      <c r="A15" s="25" t="s">
        <v>38</v>
      </c>
      <c r="B15" s="46">
        <f aca="true" t="shared" si="1" ref="B15:N15">SUM(B10:B14)</f>
        <v>210706</v>
      </c>
      <c r="C15" s="46">
        <f t="shared" si="1"/>
        <v>40327</v>
      </c>
      <c r="D15" s="46">
        <f t="shared" si="1"/>
        <v>10927</v>
      </c>
      <c r="E15" s="46">
        <f t="shared" si="1"/>
        <v>35127</v>
      </c>
      <c r="F15" s="46">
        <f t="shared" si="1"/>
        <v>11857</v>
      </c>
      <c r="G15" s="46">
        <f t="shared" si="1"/>
        <v>11127</v>
      </c>
      <c r="H15" s="46">
        <f t="shared" si="1"/>
        <v>10777</v>
      </c>
      <c r="I15" s="46">
        <f t="shared" si="1"/>
        <v>10778</v>
      </c>
      <c r="J15" s="46">
        <f t="shared" si="1"/>
        <v>10779</v>
      </c>
      <c r="K15" s="46">
        <f t="shared" si="1"/>
        <v>35128</v>
      </c>
      <c r="L15" s="46">
        <f t="shared" si="1"/>
        <v>11858</v>
      </c>
      <c r="M15" s="46">
        <f t="shared" si="1"/>
        <v>11128</v>
      </c>
      <c r="N15" s="46">
        <f t="shared" si="1"/>
        <v>10893</v>
      </c>
      <c r="O15" s="46">
        <f t="shared" si="0"/>
        <v>210706</v>
      </c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0.5" customHeight="1">
      <c r="A16" s="19"/>
      <c r="B16" s="23"/>
      <c r="C16" s="24"/>
      <c r="D16" s="23"/>
      <c r="E16" s="23"/>
      <c r="F16" s="24"/>
      <c r="G16" s="23"/>
      <c r="H16" s="23"/>
      <c r="I16" s="23"/>
      <c r="J16" s="23"/>
      <c r="K16" s="23"/>
      <c r="L16" s="23"/>
      <c r="M16" s="23"/>
      <c r="N16" s="23"/>
      <c r="O16" s="23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5.75">
      <c r="A17" s="20" t="s">
        <v>10</v>
      </c>
      <c r="B17" s="23"/>
      <c r="C17" s="24"/>
      <c r="D17" s="23"/>
      <c r="E17" s="23"/>
      <c r="F17" s="24"/>
      <c r="G17" s="23"/>
      <c r="H17" s="23"/>
      <c r="I17" s="23"/>
      <c r="J17" s="23"/>
      <c r="K17" s="23"/>
      <c r="L17" s="23"/>
      <c r="M17" s="23"/>
      <c r="N17" s="23"/>
      <c r="O17" s="23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5.75">
      <c r="A18" s="51" t="s">
        <v>39</v>
      </c>
      <c r="B18" s="24">
        <f>Működési!D10</f>
        <v>33688</v>
      </c>
      <c r="C18" s="24">
        <v>2807</v>
      </c>
      <c r="D18" s="24">
        <v>2807</v>
      </c>
      <c r="E18" s="24">
        <v>2807</v>
      </c>
      <c r="F18" s="24">
        <v>2807</v>
      </c>
      <c r="G18" s="24">
        <v>2807</v>
      </c>
      <c r="H18" s="24">
        <v>2807</v>
      </c>
      <c r="I18" s="24">
        <v>2807</v>
      </c>
      <c r="J18" s="24">
        <v>2807</v>
      </c>
      <c r="K18" s="24">
        <v>2808</v>
      </c>
      <c r="L18" s="24">
        <v>2808</v>
      </c>
      <c r="M18" s="24">
        <v>2808</v>
      </c>
      <c r="N18" s="24">
        <v>2808</v>
      </c>
      <c r="O18" s="24">
        <f aca="true" t="shared" si="2" ref="O18:O25">SUM(C18:N18)</f>
        <v>33688</v>
      </c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.75">
      <c r="A19" s="51" t="s">
        <v>120</v>
      </c>
      <c r="B19" s="24">
        <f>Működési!D21</f>
        <v>5800</v>
      </c>
      <c r="C19" s="24">
        <v>483</v>
      </c>
      <c r="D19" s="24">
        <v>483</v>
      </c>
      <c r="E19" s="24">
        <v>483</v>
      </c>
      <c r="F19" s="24">
        <v>483</v>
      </c>
      <c r="G19" s="24">
        <v>483</v>
      </c>
      <c r="H19" s="24">
        <v>483</v>
      </c>
      <c r="I19" s="24">
        <v>483</v>
      </c>
      <c r="J19" s="24">
        <v>483</v>
      </c>
      <c r="K19" s="24">
        <v>484</v>
      </c>
      <c r="L19" s="24">
        <v>484</v>
      </c>
      <c r="M19" s="24">
        <v>484</v>
      </c>
      <c r="N19" s="24">
        <v>484</v>
      </c>
      <c r="O19" s="24">
        <f t="shared" si="2"/>
        <v>5800</v>
      </c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.75">
      <c r="A20" s="51" t="s">
        <v>4</v>
      </c>
      <c r="B20" s="24">
        <f>Működési!D26</f>
        <v>36306</v>
      </c>
      <c r="C20" s="24">
        <v>3025</v>
      </c>
      <c r="D20" s="24">
        <v>3025</v>
      </c>
      <c r="E20" s="24">
        <v>3025</v>
      </c>
      <c r="F20" s="24">
        <v>3025</v>
      </c>
      <c r="G20" s="24">
        <v>3025</v>
      </c>
      <c r="H20" s="24">
        <v>3025</v>
      </c>
      <c r="I20" s="24">
        <v>3026</v>
      </c>
      <c r="J20" s="24">
        <v>3026</v>
      </c>
      <c r="K20" s="24">
        <v>3026</v>
      </c>
      <c r="L20" s="24">
        <v>3026</v>
      </c>
      <c r="M20" s="24">
        <v>3026</v>
      </c>
      <c r="N20" s="24">
        <v>3026</v>
      </c>
      <c r="O20" s="24">
        <f t="shared" si="2"/>
        <v>36306</v>
      </c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.75">
      <c r="A21" s="51" t="s">
        <v>54</v>
      </c>
      <c r="B21" s="45">
        <f>Pénzellátások!C17</f>
        <v>3222</v>
      </c>
      <c r="C21" s="24">
        <v>268</v>
      </c>
      <c r="D21" s="24">
        <v>268</v>
      </c>
      <c r="E21" s="24">
        <v>268</v>
      </c>
      <c r="F21" s="24">
        <v>268</v>
      </c>
      <c r="G21" s="24">
        <v>268</v>
      </c>
      <c r="H21" s="24">
        <v>268</v>
      </c>
      <c r="I21" s="24">
        <v>269</v>
      </c>
      <c r="J21" s="24">
        <v>269</v>
      </c>
      <c r="K21" s="24">
        <v>269</v>
      </c>
      <c r="L21" s="24">
        <v>269</v>
      </c>
      <c r="M21" s="24">
        <v>269</v>
      </c>
      <c r="N21" s="24">
        <v>269</v>
      </c>
      <c r="O21" s="24">
        <f t="shared" si="2"/>
        <v>3222</v>
      </c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.75">
      <c r="A22" s="51" t="s">
        <v>19</v>
      </c>
      <c r="B22" s="24">
        <f>'Átadott pénzeszközök'!C24</f>
        <v>89722</v>
      </c>
      <c r="C22" s="24">
        <v>7143</v>
      </c>
      <c r="D22" s="24">
        <v>7143</v>
      </c>
      <c r="E22" s="24">
        <v>7143</v>
      </c>
      <c r="F22" s="24">
        <v>7143</v>
      </c>
      <c r="G22" s="24">
        <v>7143</v>
      </c>
      <c r="H22" s="24">
        <v>11143</v>
      </c>
      <c r="I22" s="24">
        <v>7144</v>
      </c>
      <c r="J22" s="24">
        <v>7144</v>
      </c>
      <c r="K22" s="24">
        <v>7144</v>
      </c>
      <c r="L22" s="24">
        <v>7144</v>
      </c>
      <c r="M22" s="24">
        <v>7144</v>
      </c>
      <c r="N22" s="24">
        <v>7144</v>
      </c>
      <c r="O22" s="24">
        <f t="shared" si="2"/>
        <v>89722</v>
      </c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5.75">
      <c r="A23" s="52" t="s">
        <v>2</v>
      </c>
      <c r="B23" s="48">
        <f>'Fejlesztési kiadások'!C18</f>
        <v>36494</v>
      </c>
      <c r="C23" s="48"/>
      <c r="D23" s="48"/>
      <c r="E23" s="48"/>
      <c r="F23" s="48"/>
      <c r="G23" s="48">
        <v>1000</v>
      </c>
      <c r="H23" s="48">
        <v>18168</v>
      </c>
      <c r="I23" s="48">
        <v>1000</v>
      </c>
      <c r="J23" s="48"/>
      <c r="K23" s="48">
        <v>16326</v>
      </c>
      <c r="L23" s="48"/>
      <c r="M23" s="48"/>
      <c r="N23" s="48"/>
      <c r="O23" s="24">
        <f t="shared" si="2"/>
        <v>36494</v>
      </c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5.75">
      <c r="A24" s="52" t="s">
        <v>185</v>
      </c>
      <c r="B24" s="48">
        <f>Mérleg!E14</f>
        <v>3726</v>
      </c>
      <c r="C24" s="48">
        <v>3726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24">
        <f t="shared" si="2"/>
        <v>3726</v>
      </c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5.75">
      <c r="A25" s="52" t="s">
        <v>60</v>
      </c>
      <c r="B25" s="48">
        <f>Mérleg!E15</f>
        <v>1748</v>
      </c>
      <c r="C25" s="48"/>
      <c r="D25" s="48"/>
      <c r="E25" s="48"/>
      <c r="F25" s="48"/>
      <c r="G25" s="48"/>
      <c r="H25" s="48"/>
      <c r="I25" s="48"/>
      <c r="J25" s="48"/>
      <c r="K25" s="48"/>
      <c r="L25" s="48">
        <v>1748</v>
      </c>
      <c r="M25" s="48"/>
      <c r="N25" s="48"/>
      <c r="O25" s="24">
        <f t="shared" si="2"/>
        <v>1748</v>
      </c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6.5" thickBot="1">
      <c r="A26" s="53" t="s">
        <v>1</v>
      </c>
      <c r="B26" s="50">
        <f aca="true" t="shared" si="3" ref="B26:N26">SUM(B18:B25)</f>
        <v>210706</v>
      </c>
      <c r="C26" s="50">
        <f t="shared" si="3"/>
        <v>17452</v>
      </c>
      <c r="D26" s="50">
        <f t="shared" si="3"/>
        <v>13726</v>
      </c>
      <c r="E26" s="50">
        <f t="shared" si="3"/>
        <v>13726</v>
      </c>
      <c r="F26" s="50">
        <f t="shared" si="3"/>
        <v>13726</v>
      </c>
      <c r="G26" s="50">
        <f t="shared" si="3"/>
        <v>14726</v>
      </c>
      <c r="H26" s="50">
        <f t="shared" si="3"/>
        <v>35894</v>
      </c>
      <c r="I26" s="50">
        <f t="shared" si="3"/>
        <v>14729</v>
      </c>
      <c r="J26" s="50">
        <f t="shared" si="3"/>
        <v>13729</v>
      </c>
      <c r="K26" s="50">
        <f t="shared" si="3"/>
        <v>30057</v>
      </c>
      <c r="L26" s="50">
        <f t="shared" si="3"/>
        <v>15479</v>
      </c>
      <c r="M26" s="50">
        <f t="shared" si="3"/>
        <v>13731</v>
      </c>
      <c r="N26" s="50">
        <f t="shared" si="3"/>
        <v>13731</v>
      </c>
      <c r="O26" s="50">
        <f>SUM(C26:N26)</f>
        <v>210706</v>
      </c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7.25" thickBot="1" thickTop="1">
      <c r="A27" s="54" t="s">
        <v>42</v>
      </c>
      <c r="B27" s="55">
        <f aca="true" t="shared" si="4" ref="B27:O27">B15-B26</f>
        <v>0</v>
      </c>
      <c r="C27" s="55">
        <f t="shared" si="4"/>
        <v>22875</v>
      </c>
      <c r="D27" s="55">
        <f t="shared" si="4"/>
        <v>-2799</v>
      </c>
      <c r="E27" s="55">
        <f t="shared" si="4"/>
        <v>21401</v>
      </c>
      <c r="F27" s="55">
        <f t="shared" si="4"/>
        <v>-1869</v>
      </c>
      <c r="G27" s="55">
        <f t="shared" si="4"/>
        <v>-3599</v>
      </c>
      <c r="H27" s="55">
        <f t="shared" si="4"/>
        <v>-25117</v>
      </c>
      <c r="I27" s="55">
        <f t="shared" si="4"/>
        <v>-3951</v>
      </c>
      <c r="J27" s="55">
        <f t="shared" si="4"/>
        <v>-2950</v>
      </c>
      <c r="K27" s="55">
        <f t="shared" si="4"/>
        <v>5071</v>
      </c>
      <c r="L27" s="55">
        <f t="shared" si="4"/>
        <v>-3621</v>
      </c>
      <c r="M27" s="55">
        <f t="shared" si="4"/>
        <v>-2603</v>
      </c>
      <c r="N27" s="55">
        <f t="shared" si="4"/>
        <v>-2838</v>
      </c>
      <c r="O27" s="56">
        <f t="shared" si="4"/>
        <v>0</v>
      </c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7.25" thickBot="1" thickTop="1">
      <c r="A28" s="54" t="s">
        <v>81</v>
      </c>
      <c r="B28" s="55"/>
      <c r="C28" s="55">
        <v>22875</v>
      </c>
      <c r="D28" s="55">
        <f>C28+D27</f>
        <v>20076</v>
      </c>
      <c r="E28" s="55">
        <f aca="true" t="shared" si="5" ref="E28:M28">D28+E27</f>
        <v>41477</v>
      </c>
      <c r="F28" s="55">
        <f t="shared" si="5"/>
        <v>39608</v>
      </c>
      <c r="G28" s="55">
        <f t="shared" si="5"/>
        <v>36009</v>
      </c>
      <c r="H28" s="55">
        <f t="shared" si="5"/>
        <v>10892</v>
      </c>
      <c r="I28" s="55">
        <f t="shared" si="5"/>
        <v>6941</v>
      </c>
      <c r="J28" s="55">
        <f t="shared" si="5"/>
        <v>3991</v>
      </c>
      <c r="K28" s="55">
        <f t="shared" si="5"/>
        <v>9062</v>
      </c>
      <c r="L28" s="55">
        <f t="shared" si="5"/>
        <v>5441</v>
      </c>
      <c r="M28" s="55">
        <f t="shared" si="5"/>
        <v>2838</v>
      </c>
      <c r="N28" s="55">
        <v>0</v>
      </c>
      <c r="O28" s="56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0.5" customHeight="1" thickTop="1">
      <c r="A29" s="16"/>
      <c r="B29" s="13"/>
      <c r="C29" s="13"/>
      <c r="D29" s="13"/>
      <c r="E29" s="13"/>
      <c r="F29" s="13"/>
      <c r="G29" s="13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5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5.75">
      <c r="A31" s="15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3" ht="11.25" customHeight="1"/>
  </sheetData>
  <sheetProtection/>
  <mergeCells count="4">
    <mergeCell ref="I1:O1"/>
    <mergeCell ref="A4:O4"/>
    <mergeCell ref="A5:O5"/>
    <mergeCell ref="A6:O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4" customWidth="1"/>
    <col min="2" max="2" width="54.75390625" style="145" customWidth="1"/>
    <col min="3" max="3" width="9.125" style="145" customWidth="1"/>
    <col min="4" max="4" width="10.00390625" style="145" customWidth="1"/>
    <col min="5" max="16384" width="9.125" style="145" customWidth="1"/>
  </cols>
  <sheetData>
    <row r="1" spans="2:5" ht="18" customHeight="1">
      <c r="B1" s="338" t="s">
        <v>206</v>
      </c>
      <c r="C1" s="338"/>
      <c r="D1" s="338"/>
      <c r="E1" s="338"/>
    </row>
    <row r="2" spans="3:5" ht="18" customHeight="1">
      <c r="C2" s="146"/>
      <c r="D2" s="146"/>
      <c r="E2" s="146"/>
    </row>
    <row r="3" ht="18" customHeight="1">
      <c r="F3" s="147"/>
    </row>
    <row r="4" spans="1:6" ht="18" customHeight="1">
      <c r="A4" s="339" t="s">
        <v>144</v>
      </c>
      <c r="B4" s="339"/>
      <c r="C4" s="339"/>
      <c r="D4" s="339"/>
      <c r="E4" s="339"/>
      <c r="F4" s="148"/>
    </row>
    <row r="5" spans="1:6" ht="18" customHeight="1">
      <c r="A5" s="339" t="s">
        <v>157</v>
      </c>
      <c r="B5" s="339"/>
      <c r="C5" s="339"/>
      <c r="D5" s="339"/>
      <c r="E5" s="339"/>
      <c r="F5" s="148"/>
    </row>
    <row r="6" spans="1:6" ht="18" customHeight="1">
      <c r="A6" s="339" t="s">
        <v>169</v>
      </c>
      <c r="B6" s="339"/>
      <c r="C6" s="339"/>
      <c r="D6" s="339"/>
      <c r="E6" s="339"/>
      <c r="F6" s="149"/>
    </row>
    <row r="7" spans="2:6" ht="18" customHeight="1">
      <c r="B7" s="144"/>
      <c r="C7" s="144"/>
      <c r="D7" s="144"/>
      <c r="E7" s="144"/>
      <c r="F7" s="149"/>
    </row>
    <row r="8" ht="18" customHeight="1">
      <c r="F8" s="147"/>
    </row>
    <row r="9" spans="1:6" ht="18" customHeight="1">
      <c r="A9" s="150"/>
      <c r="B9" s="151" t="s">
        <v>0</v>
      </c>
      <c r="C9" s="340" t="s">
        <v>158</v>
      </c>
      <c r="D9" s="341"/>
      <c r="E9" s="342"/>
      <c r="F9" s="147"/>
    </row>
    <row r="10" spans="1:6" ht="18" customHeight="1">
      <c r="A10" s="152">
        <v>1</v>
      </c>
      <c r="B10" s="247" t="s">
        <v>39</v>
      </c>
      <c r="C10" s="153"/>
      <c r="D10" s="154">
        <f>SUM(D11:D20)</f>
        <v>7630</v>
      </c>
      <c r="E10" s="155"/>
      <c r="F10" s="147"/>
    </row>
    <row r="11" spans="1:6" ht="18" customHeight="1" hidden="1">
      <c r="A11" s="156"/>
      <c r="B11" s="248" t="s">
        <v>159</v>
      </c>
      <c r="C11" s="232"/>
      <c r="D11" s="233"/>
      <c r="E11" s="157"/>
      <c r="F11" s="147"/>
    </row>
    <row r="12" spans="1:6" ht="18" customHeight="1" hidden="1">
      <c r="A12" s="156"/>
      <c r="B12" s="248" t="s">
        <v>133</v>
      </c>
      <c r="C12" s="232"/>
      <c r="D12" s="233"/>
      <c r="E12" s="157"/>
      <c r="F12" s="147"/>
    </row>
    <row r="13" spans="1:6" ht="18" customHeight="1" hidden="1">
      <c r="A13" s="156"/>
      <c r="B13" s="248" t="s">
        <v>134</v>
      </c>
      <c r="C13" s="232"/>
      <c r="D13" s="233"/>
      <c r="E13" s="157"/>
      <c r="F13" s="147"/>
    </row>
    <row r="14" spans="1:6" ht="18" customHeight="1" hidden="1">
      <c r="A14" s="156"/>
      <c r="B14" s="248" t="s">
        <v>109</v>
      </c>
      <c r="C14" s="232"/>
      <c r="D14" s="233"/>
      <c r="E14" s="157"/>
      <c r="F14" s="147"/>
    </row>
    <row r="15" spans="1:6" ht="18" customHeight="1" hidden="1">
      <c r="A15" s="156"/>
      <c r="B15" s="248" t="s">
        <v>110</v>
      </c>
      <c r="C15" s="232"/>
      <c r="D15" s="233"/>
      <c r="E15" s="157"/>
      <c r="F15" s="147"/>
    </row>
    <row r="16" spans="1:6" ht="18" customHeight="1" hidden="1">
      <c r="A16" s="156"/>
      <c r="B16" s="248" t="s">
        <v>160</v>
      </c>
      <c r="C16" s="232"/>
      <c r="D16" s="233"/>
      <c r="E16" s="157"/>
      <c r="F16" s="147"/>
    </row>
    <row r="17" spans="1:6" ht="18" customHeight="1" hidden="1">
      <c r="A17" s="156"/>
      <c r="B17" s="248" t="s">
        <v>135</v>
      </c>
      <c r="C17" s="232"/>
      <c r="D17" s="233"/>
      <c r="E17" s="157"/>
      <c r="F17" s="147"/>
    </row>
    <row r="18" spans="1:6" ht="18" customHeight="1">
      <c r="A18" s="158"/>
      <c r="B18" s="248" t="s">
        <v>112</v>
      </c>
      <c r="C18" s="234"/>
      <c r="D18" s="233">
        <v>7030</v>
      </c>
      <c r="E18" s="157"/>
      <c r="F18" s="147"/>
    </row>
    <row r="19" spans="1:6" ht="18" customHeight="1" hidden="1">
      <c r="A19" s="156"/>
      <c r="B19" s="248" t="s">
        <v>161</v>
      </c>
      <c r="C19" s="232"/>
      <c r="D19" s="233"/>
      <c r="E19" s="157"/>
      <c r="F19" s="147"/>
    </row>
    <row r="20" spans="1:6" ht="18" customHeight="1">
      <c r="A20" s="156"/>
      <c r="B20" s="248" t="s">
        <v>111</v>
      </c>
      <c r="C20" s="232"/>
      <c r="D20" s="233">
        <v>600</v>
      </c>
      <c r="E20" s="157"/>
      <c r="F20" s="147"/>
    </row>
    <row r="21" spans="1:6" ht="18" customHeight="1">
      <c r="A21" s="161">
        <v>2</v>
      </c>
      <c r="B21" s="249" t="s">
        <v>151</v>
      </c>
      <c r="C21" s="153"/>
      <c r="D21" s="154">
        <f>SUM(D22:D25)</f>
        <v>1720</v>
      </c>
      <c r="E21" s="162"/>
      <c r="F21" s="147"/>
    </row>
    <row r="22" spans="1:6" ht="18" customHeight="1">
      <c r="A22" s="156"/>
      <c r="B22" s="248" t="s">
        <v>66</v>
      </c>
      <c r="C22" s="232"/>
      <c r="D22" s="233">
        <v>1445</v>
      </c>
      <c r="E22" s="157"/>
      <c r="F22" s="147"/>
    </row>
    <row r="23" spans="1:6" ht="18" customHeight="1">
      <c r="A23" s="156"/>
      <c r="B23" s="248" t="s">
        <v>136</v>
      </c>
      <c r="C23" s="232"/>
      <c r="D23" s="233">
        <v>165</v>
      </c>
      <c r="E23" s="157"/>
      <c r="F23" s="147"/>
    </row>
    <row r="24" spans="1:6" ht="18" customHeight="1" hidden="1">
      <c r="A24" s="156"/>
      <c r="B24" s="248" t="s">
        <v>137</v>
      </c>
      <c r="C24" s="232"/>
      <c r="D24" s="233"/>
      <c r="E24" s="157"/>
      <c r="F24" s="147"/>
    </row>
    <row r="25" spans="1:6" ht="18" customHeight="1">
      <c r="A25" s="159"/>
      <c r="B25" s="250" t="s">
        <v>138</v>
      </c>
      <c r="C25" s="236"/>
      <c r="D25" s="237">
        <v>110</v>
      </c>
      <c r="E25" s="160"/>
      <c r="F25" s="147"/>
    </row>
    <row r="26" spans="1:6" ht="18" customHeight="1">
      <c r="A26" s="238">
        <v>3</v>
      </c>
      <c r="B26" s="251" t="s">
        <v>4</v>
      </c>
      <c r="C26" s="153"/>
      <c r="D26" s="154">
        <f>SUM(D27:D44)</f>
        <v>25858</v>
      </c>
      <c r="E26" s="162"/>
      <c r="F26" s="147"/>
    </row>
    <row r="27" spans="1:6" ht="18" customHeight="1">
      <c r="A27" s="239"/>
      <c r="B27" s="248" t="s">
        <v>100</v>
      </c>
      <c r="C27" s="234"/>
      <c r="D27" s="233">
        <v>25</v>
      </c>
      <c r="E27" s="157"/>
      <c r="F27" s="147"/>
    </row>
    <row r="28" spans="1:6" ht="18" customHeight="1">
      <c r="A28" s="240"/>
      <c r="B28" s="248" t="s">
        <v>152</v>
      </c>
      <c r="C28" s="232"/>
      <c r="D28" s="233">
        <v>6000</v>
      </c>
      <c r="E28" s="157"/>
      <c r="F28" s="147"/>
    </row>
    <row r="29" spans="1:6" ht="18" customHeight="1" hidden="1">
      <c r="A29" s="240"/>
      <c r="B29" s="248" t="s">
        <v>162</v>
      </c>
      <c r="C29" s="234"/>
      <c r="D29" s="233"/>
      <c r="E29" s="157"/>
      <c r="F29" s="147"/>
    </row>
    <row r="30" spans="1:5" ht="18" customHeight="1">
      <c r="A30" s="240"/>
      <c r="B30" s="248" t="s">
        <v>163</v>
      </c>
      <c r="C30" s="232"/>
      <c r="D30" s="233">
        <v>450</v>
      </c>
      <c r="E30" s="157"/>
    </row>
    <row r="31" spans="1:5" ht="18" customHeight="1">
      <c r="A31" s="240"/>
      <c r="B31" s="248" t="s">
        <v>164</v>
      </c>
      <c r="C31" s="232"/>
      <c r="D31" s="233">
        <v>420</v>
      </c>
      <c r="E31" s="157"/>
    </row>
    <row r="32" spans="1:5" ht="18" customHeight="1">
      <c r="A32" s="240"/>
      <c r="B32" s="248" t="s">
        <v>165</v>
      </c>
      <c r="C32" s="232"/>
      <c r="D32" s="233">
        <v>1700</v>
      </c>
      <c r="E32" s="157"/>
    </row>
    <row r="33" spans="1:5" ht="18" customHeight="1">
      <c r="A33" s="240"/>
      <c r="B33" s="248" t="s">
        <v>124</v>
      </c>
      <c r="C33" s="232"/>
      <c r="D33" s="233">
        <v>111</v>
      </c>
      <c r="E33" s="157"/>
    </row>
    <row r="34" spans="1:5" ht="18" customHeight="1">
      <c r="A34" s="240"/>
      <c r="B34" s="248" t="s">
        <v>139</v>
      </c>
      <c r="C34" s="232"/>
      <c r="D34" s="233">
        <v>1700</v>
      </c>
      <c r="E34" s="157"/>
    </row>
    <row r="35" spans="1:5" ht="18" customHeight="1">
      <c r="A35" s="240"/>
      <c r="B35" s="248" t="s">
        <v>101</v>
      </c>
      <c r="C35" s="232"/>
      <c r="D35" s="233">
        <v>1304</v>
      </c>
      <c r="E35" s="157"/>
    </row>
    <row r="36" spans="1:5" ht="18" customHeight="1" hidden="1">
      <c r="A36" s="240"/>
      <c r="B36" s="248" t="s">
        <v>166</v>
      </c>
      <c r="C36" s="232"/>
      <c r="D36" s="233"/>
      <c r="E36" s="157"/>
    </row>
    <row r="37" spans="1:5" ht="18" customHeight="1">
      <c r="A37" s="240"/>
      <c r="B37" s="248" t="s">
        <v>102</v>
      </c>
      <c r="C37" s="232"/>
      <c r="D37" s="233">
        <v>422</v>
      </c>
      <c r="E37" s="157"/>
    </row>
    <row r="38" spans="1:5" ht="18" customHeight="1">
      <c r="A38" s="240"/>
      <c r="B38" s="248" t="s">
        <v>167</v>
      </c>
      <c r="C38" s="232"/>
      <c r="D38" s="233">
        <v>7488</v>
      </c>
      <c r="E38" s="157"/>
    </row>
    <row r="39" spans="1:5" ht="18" customHeight="1">
      <c r="A39" s="240"/>
      <c r="B39" s="248" t="s">
        <v>103</v>
      </c>
      <c r="C39" s="232"/>
      <c r="D39" s="233">
        <v>5</v>
      </c>
      <c r="E39" s="157"/>
    </row>
    <row r="40" spans="1:5" ht="18" customHeight="1">
      <c r="A40" s="240"/>
      <c r="B40" s="248" t="s">
        <v>104</v>
      </c>
      <c r="C40" s="232"/>
      <c r="D40" s="233">
        <v>630</v>
      </c>
      <c r="E40" s="157"/>
    </row>
    <row r="41" spans="1:5" ht="18" customHeight="1">
      <c r="A41" s="240"/>
      <c r="B41" s="248" t="s">
        <v>140</v>
      </c>
      <c r="C41" s="232"/>
      <c r="D41" s="233">
        <v>5500</v>
      </c>
      <c r="E41" s="157"/>
    </row>
    <row r="42" spans="1:5" ht="18" customHeight="1">
      <c r="A42" s="240"/>
      <c r="B42" s="248" t="s">
        <v>105</v>
      </c>
      <c r="C42" s="232"/>
      <c r="D42" s="233">
        <v>28</v>
      </c>
      <c r="E42" s="157"/>
    </row>
    <row r="43" spans="1:5" ht="18" customHeight="1">
      <c r="A43" s="240"/>
      <c r="B43" s="248" t="s">
        <v>68</v>
      </c>
      <c r="C43" s="232"/>
      <c r="D43" s="233">
        <v>1</v>
      </c>
      <c r="E43" s="157"/>
    </row>
    <row r="44" spans="1:5" ht="18" customHeight="1">
      <c r="A44" s="240"/>
      <c r="B44" s="248" t="s">
        <v>67</v>
      </c>
      <c r="C44" s="232"/>
      <c r="D44" s="233">
        <v>74</v>
      </c>
      <c r="E44" s="157"/>
    </row>
    <row r="45" spans="1:5" ht="18" customHeight="1" hidden="1">
      <c r="A45" s="242">
        <v>4</v>
      </c>
      <c r="B45" s="251" t="s">
        <v>113</v>
      </c>
      <c r="C45" s="243"/>
      <c r="D45" s="244">
        <f>D46</f>
        <v>0</v>
      </c>
      <c r="E45" s="245"/>
    </row>
    <row r="46" spans="1:5" ht="18" customHeight="1" hidden="1">
      <c r="A46" s="163"/>
      <c r="B46" s="250" t="s">
        <v>145</v>
      </c>
      <c r="C46" s="241"/>
      <c r="D46" s="241"/>
      <c r="E46" s="160"/>
    </row>
    <row r="47" spans="1:5" ht="18" customHeight="1">
      <c r="A47" s="164"/>
      <c r="B47" s="165" t="s">
        <v>1</v>
      </c>
      <c r="C47" s="166"/>
      <c r="D47" s="167">
        <f>D26+D21+D10+D45</f>
        <v>35208</v>
      </c>
      <c r="E47" s="168"/>
    </row>
    <row r="48" spans="1:5" ht="18.75">
      <c r="A48" s="127"/>
      <c r="B48" s="169"/>
      <c r="C48" s="169"/>
      <c r="D48" s="169"/>
      <c r="E48" s="169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4" customWidth="1"/>
    <col min="2" max="2" width="54.75390625" style="145" customWidth="1"/>
    <col min="3" max="3" width="9.125" style="145" customWidth="1"/>
    <col min="4" max="4" width="10.00390625" style="145" customWidth="1"/>
    <col min="5" max="16384" width="9.125" style="145" customWidth="1"/>
  </cols>
  <sheetData>
    <row r="1" spans="2:5" ht="18" customHeight="1">
      <c r="B1" s="338" t="s">
        <v>207</v>
      </c>
      <c r="C1" s="338"/>
      <c r="D1" s="338"/>
      <c r="E1" s="338"/>
    </row>
    <row r="2" spans="3:5" ht="18" customHeight="1">
      <c r="C2" s="146"/>
      <c r="D2" s="146"/>
      <c r="E2" s="146"/>
    </row>
    <row r="3" ht="18" customHeight="1">
      <c r="F3" s="147"/>
    </row>
    <row r="4" spans="1:6" ht="18" customHeight="1">
      <c r="A4" s="339" t="s">
        <v>144</v>
      </c>
      <c r="B4" s="339"/>
      <c r="C4" s="339"/>
      <c r="D4" s="339"/>
      <c r="E4" s="339"/>
      <c r="F4" s="148"/>
    </row>
    <row r="5" spans="1:6" ht="18" customHeight="1">
      <c r="A5" s="339" t="s">
        <v>157</v>
      </c>
      <c r="B5" s="339"/>
      <c r="C5" s="339"/>
      <c r="D5" s="339"/>
      <c r="E5" s="339"/>
      <c r="F5" s="148"/>
    </row>
    <row r="6" spans="1:6" ht="18" customHeight="1">
      <c r="A6" s="339" t="s">
        <v>168</v>
      </c>
      <c r="B6" s="339"/>
      <c r="C6" s="339"/>
      <c r="D6" s="339"/>
      <c r="E6" s="339"/>
      <c r="F6" s="149"/>
    </row>
    <row r="7" spans="2:6" ht="18" customHeight="1">
      <c r="B7" s="144"/>
      <c r="C7" s="144"/>
      <c r="D7" s="144"/>
      <c r="E7" s="144"/>
      <c r="F7" s="149"/>
    </row>
    <row r="8" ht="18" customHeight="1">
      <c r="F8" s="147"/>
    </row>
    <row r="9" spans="1:6" ht="18" customHeight="1">
      <c r="A9" s="150"/>
      <c r="B9" s="151" t="s">
        <v>0</v>
      </c>
      <c r="C9" s="340" t="s">
        <v>158</v>
      </c>
      <c r="D9" s="341"/>
      <c r="E9" s="342"/>
      <c r="F9" s="147"/>
    </row>
    <row r="10" spans="1:6" ht="18" customHeight="1">
      <c r="A10" s="152">
        <v>1</v>
      </c>
      <c r="B10" s="247" t="s">
        <v>39</v>
      </c>
      <c r="C10" s="153"/>
      <c r="D10" s="154">
        <f>SUM(D11:D20)</f>
        <v>6065</v>
      </c>
      <c r="E10" s="155"/>
      <c r="F10" s="147"/>
    </row>
    <row r="11" spans="1:6" ht="18" customHeight="1">
      <c r="A11" s="156"/>
      <c r="B11" s="248" t="s">
        <v>159</v>
      </c>
      <c r="C11" s="232"/>
      <c r="D11" s="233">
        <v>5000</v>
      </c>
      <c r="E11" s="157"/>
      <c r="F11" s="147"/>
    </row>
    <row r="12" spans="1:6" ht="18" customHeight="1">
      <c r="A12" s="156"/>
      <c r="B12" s="248" t="s">
        <v>133</v>
      </c>
      <c r="C12" s="232"/>
      <c r="D12" s="233">
        <v>605</v>
      </c>
      <c r="E12" s="157"/>
      <c r="F12" s="147"/>
    </row>
    <row r="13" spans="1:6" ht="18" customHeight="1">
      <c r="A13" s="156"/>
      <c r="B13" s="248" t="s">
        <v>134</v>
      </c>
      <c r="C13" s="232"/>
      <c r="D13" s="233">
        <v>130</v>
      </c>
      <c r="E13" s="157"/>
      <c r="F13" s="147"/>
    </row>
    <row r="14" spans="1:6" ht="18" customHeight="1">
      <c r="A14" s="156"/>
      <c r="B14" s="248" t="s">
        <v>109</v>
      </c>
      <c r="C14" s="232"/>
      <c r="D14" s="233">
        <v>30</v>
      </c>
      <c r="E14" s="157"/>
      <c r="F14" s="147"/>
    </row>
    <row r="15" spans="1:6" ht="18" customHeight="1" hidden="1">
      <c r="A15" s="156"/>
      <c r="B15" s="248" t="s">
        <v>110</v>
      </c>
      <c r="C15" s="232"/>
      <c r="D15" s="233"/>
      <c r="E15" s="157"/>
      <c r="F15" s="147"/>
    </row>
    <row r="16" spans="1:6" ht="18" customHeight="1" hidden="1">
      <c r="A16" s="156"/>
      <c r="B16" s="248" t="s">
        <v>160</v>
      </c>
      <c r="C16" s="232"/>
      <c r="D16" s="233"/>
      <c r="E16" s="157"/>
      <c r="F16" s="147"/>
    </row>
    <row r="17" spans="1:6" ht="18" customHeight="1">
      <c r="A17" s="156"/>
      <c r="B17" s="248" t="s">
        <v>135</v>
      </c>
      <c r="C17" s="232"/>
      <c r="D17" s="233">
        <v>300</v>
      </c>
      <c r="E17" s="157"/>
      <c r="F17" s="147"/>
    </row>
    <row r="18" spans="1:6" ht="18" customHeight="1" hidden="1">
      <c r="A18" s="158"/>
      <c r="B18" s="248" t="s">
        <v>112</v>
      </c>
      <c r="C18" s="234"/>
      <c r="D18" s="235"/>
      <c r="E18" s="157"/>
      <c r="F18" s="147"/>
    </row>
    <row r="19" spans="1:6" ht="18" customHeight="1" hidden="1">
      <c r="A19" s="156"/>
      <c r="B19" s="248" t="s">
        <v>161</v>
      </c>
      <c r="C19" s="232"/>
      <c r="D19" s="233"/>
      <c r="E19" s="157"/>
      <c r="F19" s="147"/>
    </row>
    <row r="20" spans="1:6" ht="18" customHeight="1" hidden="1">
      <c r="A20" s="156"/>
      <c r="B20" s="248" t="s">
        <v>111</v>
      </c>
      <c r="C20" s="232"/>
      <c r="D20" s="233"/>
      <c r="E20" s="157"/>
      <c r="F20" s="147"/>
    </row>
    <row r="21" spans="1:6" ht="18" customHeight="1">
      <c r="A21" s="161">
        <v>2</v>
      </c>
      <c r="B21" s="249" t="s">
        <v>151</v>
      </c>
      <c r="C21" s="153"/>
      <c r="D21" s="154">
        <f>SUM(D22:D25)</f>
        <v>1239</v>
      </c>
      <c r="E21" s="162"/>
      <c r="F21" s="147"/>
    </row>
    <row r="22" spans="1:6" ht="18" customHeight="1">
      <c r="A22" s="156"/>
      <c r="B22" s="248" t="s">
        <v>66</v>
      </c>
      <c r="C22" s="232"/>
      <c r="D22" s="233">
        <v>1177</v>
      </c>
      <c r="E22" s="157"/>
      <c r="F22" s="147"/>
    </row>
    <row r="23" spans="1:6" ht="18" customHeight="1">
      <c r="A23" s="156"/>
      <c r="B23" s="248" t="s">
        <v>136</v>
      </c>
      <c r="C23" s="232"/>
      <c r="D23" s="233">
        <v>30</v>
      </c>
      <c r="E23" s="157"/>
      <c r="F23" s="147"/>
    </row>
    <row r="24" spans="1:6" ht="18" customHeight="1" hidden="1">
      <c r="A24" s="156"/>
      <c r="B24" s="248" t="s">
        <v>137</v>
      </c>
      <c r="C24" s="232"/>
      <c r="D24" s="233"/>
      <c r="E24" s="157"/>
      <c r="F24" s="147"/>
    </row>
    <row r="25" spans="1:6" ht="18" customHeight="1">
      <c r="A25" s="159"/>
      <c r="B25" s="250" t="s">
        <v>138</v>
      </c>
      <c r="C25" s="236"/>
      <c r="D25" s="237">
        <v>32</v>
      </c>
      <c r="E25" s="160"/>
      <c r="F25" s="147"/>
    </row>
    <row r="26" spans="1:6" ht="18" customHeight="1">
      <c r="A26" s="238">
        <v>3</v>
      </c>
      <c r="B26" s="251" t="s">
        <v>4</v>
      </c>
      <c r="C26" s="153"/>
      <c r="D26" s="154">
        <f>SUM(D27:D44)</f>
        <v>0</v>
      </c>
      <c r="E26" s="162"/>
      <c r="F26" s="147"/>
    </row>
    <row r="27" spans="1:6" ht="18" customHeight="1" hidden="1">
      <c r="A27" s="239"/>
      <c r="B27" s="248" t="s">
        <v>100</v>
      </c>
      <c r="C27" s="234"/>
      <c r="D27" s="233"/>
      <c r="E27" s="157"/>
      <c r="F27" s="147"/>
    </row>
    <row r="28" spans="1:6" ht="18" customHeight="1" hidden="1">
      <c r="A28" s="240"/>
      <c r="B28" s="248" t="s">
        <v>152</v>
      </c>
      <c r="C28" s="232"/>
      <c r="D28" s="233"/>
      <c r="E28" s="157"/>
      <c r="F28" s="147"/>
    </row>
    <row r="29" spans="1:6" ht="18" customHeight="1" hidden="1">
      <c r="A29" s="240"/>
      <c r="B29" s="248" t="s">
        <v>162</v>
      </c>
      <c r="C29" s="234"/>
      <c r="D29" s="233"/>
      <c r="E29" s="157"/>
      <c r="F29" s="147"/>
    </row>
    <row r="30" spans="1:5" ht="18" customHeight="1" hidden="1">
      <c r="A30" s="240"/>
      <c r="B30" s="248" t="s">
        <v>163</v>
      </c>
      <c r="C30" s="232"/>
      <c r="D30" s="233"/>
      <c r="E30" s="157"/>
    </row>
    <row r="31" spans="1:5" ht="18" customHeight="1" hidden="1">
      <c r="A31" s="240"/>
      <c r="B31" s="248" t="s">
        <v>164</v>
      </c>
      <c r="C31" s="232"/>
      <c r="D31" s="233"/>
      <c r="E31" s="157"/>
    </row>
    <row r="32" spans="1:5" ht="18" customHeight="1" hidden="1">
      <c r="A32" s="240"/>
      <c r="B32" s="248" t="s">
        <v>165</v>
      </c>
      <c r="C32" s="232"/>
      <c r="D32" s="233"/>
      <c r="E32" s="157"/>
    </row>
    <row r="33" spans="1:5" ht="18" customHeight="1" hidden="1">
      <c r="A33" s="240"/>
      <c r="B33" s="248" t="s">
        <v>124</v>
      </c>
      <c r="C33" s="232"/>
      <c r="D33" s="233"/>
      <c r="E33" s="157"/>
    </row>
    <row r="34" spans="1:5" ht="18" customHeight="1" hidden="1">
      <c r="A34" s="240"/>
      <c r="B34" s="248" t="s">
        <v>139</v>
      </c>
      <c r="C34" s="232"/>
      <c r="D34" s="233"/>
      <c r="E34" s="157"/>
    </row>
    <row r="35" spans="1:5" ht="18" customHeight="1" hidden="1">
      <c r="A35" s="240"/>
      <c r="B35" s="248" t="s">
        <v>101</v>
      </c>
      <c r="C35" s="232"/>
      <c r="D35" s="233"/>
      <c r="E35" s="157"/>
    </row>
    <row r="36" spans="1:5" ht="18" customHeight="1" hidden="1">
      <c r="A36" s="240"/>
      <c r="B36" s="248" t="s">
        <v>166</v>
      </c>
      <c r="C36" s="232"/>
      <c r="D36" s="233"/>
      <c r="E36" s="157"/>
    </row>
    <row r="37" spans="1:5" ht="18" customHeight="1" hidden="1">
      <c r="A37" s="240"/>
      <c r="B37" s="248" t="s">
        <v>102</v>
      </c>
      <c r="C37" s="232"/>
      <c r="D37" s="233"/>
      <c r="E37" s="157"/>
    </row>
    <row r="38" spans="1:5" ht="18" customHeight="1" hidden="1">
      <c r="A38" s="240"/>
      <c r="B38" s="248" t="s">
        <v>167</v>
      </c>
      <c r="C38" s="232"/>
      <c r="D38" s="233"/>
      <c r="E38" s="157"/>
    </row>
    <row r="39" spans="1:5" ht="18" customHeight="1" hidden="1">
      <c r="A39" s="240"/>
      <c r="B39" s="248" t="s">
        <v>103</v>
      </c>
      <c r="C39" s="232"/>
      <c r="D39" s="233"/>
      <c r="E39" s="157"/>
    </row>
    <row r="40" spans="1:5" ht="18" customHeight="1" hidden="1">
      <c r="A40" s="240"/>
      <c r="B40" s="248" t="s">
        <v>104</v>
      </c>
      <c r="C40" s="232"/>
      <c r="D40" s="233"/>
      <c r="E40" s="157"/>
    </row>
    <row r="41" spans="1:5" ht="18" customHeight="1" hidden="1">
      <c r="A41" s="240"/>
      <c r="B41" s="248" t="s">
        <v>140</v>
      </c>
      <c r="C41" s="232"/>
      <c r="D41" s="233"/>
      <c r="E41" s="157"/>
    </row>
    <row r="42" spans="1:5" ht="18" customHeight="1" hidden="1">
      <c r="A42" s="240"/>
      <c r="B42" s="248" t="s">
        <v>105</v>
      </c>
      <c r="C42" s="232"/>
      <c r="D42" s="233"/>
      <c r="E42" s="157"/>
    </row>
    <row r="43" spans="1:5" ht="18" customHeight="1" hidden="1">
      <c r="A43" s="240"/>
      <c r="B43" s="248" t="s">
        <v>68</v>
      </c>
      <c r="C43" s="232"/>
      <c r="D43" s="233"/>
      <c r="E43" s="157"/>
    </row>
    <row r="44" spans="1:5" ht="18" customHeight="1" hidden="1">
      <c r="A44" s="240"/>
      <c r="B44" s="248" t="s">
        <v>67</v>
      </c>
      <c r="C44" s="232"/>
      <c r="D44" s="233"/>
      <c r="E44" s="157"/>
    </row>
    <row r="45" spans="1:5" ht="18" customHeight="1" hidden="1">
      <c r="A45" s="242">
        <v>4</v>
      </c>
      <c r="B45" s="251" t="s">
        <v>113</v>
      </c>
      <c r="C45" s="243"/>
      <c r="D45" s="244">
        <f>D46</f>
        <v>0</v>
      </c>
      <c r="E45" s="245"/>
    </row>
    <row r="46" spans="1:5" ht="18" customHeight="1" hidden="1">
      <c r="A46" s="163"/>
      <c r="B46" s="250" t="s">
        <v>145</v>
      </c>
      <c r="C46" s="241"/>
      <c r="D46" s="241"/>
      <c r="E46" s="160"/>
    </row>
    <row r="47" spans="1:5" ht="18" customHeight="1">
      <c r="A47" s="164"/>
      <c r="B47" s="165" t="s">
        <v>1</v>
      </c>
      <c r="C47" s="166"/>
      <c r="D47" s="167">
        <f>D26+D21+D10+D45</f>
        <v>7304</v>
      </c>
      <c r="E47" s="168"/>
    </row>
    <row r="48" spans="1:5" ht="18.75">
      <c r="A48" s="127"/>
      <c r="B48" s="169"/>
      <c r="C48" s="169"/>
      <c r="D48" s="169"/>
      <c r="E48" s="169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4" customWidth="1"/>
    <col min="2" max="2" width="54.75390625" style="145" customWidth="1"/>
    <col min="3" max="3" width="9.125" style="145" customWidth="1"/>
    <col min="4" max="4" width="10.00390625" style="145" customWidth="1"/>
    <col min="5" max="16384" width="9.125" style="145" customWidth="1"/>
  </cols>
  <sheetData>
    <row r="1" spans="2:5" ht="18" customHeight="1">
      <c r="B1" s="338" t="s">
        <v>208</v>
      </c>
      <c r="C1" s="338"/>
      <c r="D1" s="338"/>
      <c r="E1" s="338"/>
    </row>
    <row r="2" spans="3:5" ht="18" customHeight="1">
      <c r="C2" s="146"/>
      <c r="D2" s="146"/>
      <c r="E2" s="146"/>
    </row>
    <row r="3" ht="18" customHeight="1">
      <c r="F3" s="147"/>
    </row>
    <row r="4" spans="1:6" ht="18" customHeight="1">
      <c r="A4" s="339" t="s">
        <v>144</v>
      </c>
      <c r="B4" s="339"/>
      <c r="C4" s="339"/>
      <c r="D4" s="339"/>
      <c r="E4" s="339"/>
      <c r="F4" s="148"/>
    </row>
    <row r="5" spans="1:6" ht="18" customHeight="1">
      <c r="A5" s="339" t="s">
        <v>157</v>
      </c>
      <c r="B5" s="339"/>
      <c r="C5" s="339"/>
      <c r="D5" s="339"/>
      <c r="E5" s="339"/>
      <c r="F5" s="148"/>
    </row>
    <row r="6" spans="1:6" ht="18" customHeight="1">
      <c r="A6" s="339" t="s">
        <v>155</v>
      </c>
      <c r="B6" s="339"/>
      <c r="C6" s="339"/>
      <c r="D6" s="339"/>
      <c r="E6" s="339"/>
      <c r="F6" s="149"/>
    </row>
    <row r="7" spans="2:6" ht="18" customHeight="1">
      <c r="B7" s="144"/>
      <c r="C7" s="144"/>
      <c r="D7" s="144"/>
      <c r="E7" s="144"/>
      <c r="F7" s="149"/>
    </row>
    <row r="8" ht="18" customHeight="1">
      <c r="F8" s="147"/>
    </row>
    <row r="9" spans="1:6" ht="18" customHeight="1">
      <c r="A9" s="150"/>
      <c r="B9" s="151" t="s">
        <v>0</v>
      </c>
      <c r="C9" s="340" t="s">
        <v>158</v>
      </c>
      <c r="D9" s="341"/>
      <c r="E9" s="342"/>
      <c r="F9" s="147"/>
    </row>
    <row r="10" spans="1:6" ht="18" customHeight="1">
      <c r="A10" s="152">
        <v>1</v>
      </c>
      <c r="B10" s="247" t="s">
        <v>39</v>
      </c>
      <c r="C10" s="153"/>
      <c r="D10" s="154">
        <f>SUM(D11:D20)</f>
        <v>14291</v>
      </c>
      <c r="E10" s="155"/>
      <c r="F10" s="147"/>
    </row>
    <row r="11" spans="1:6" ht="18" customHeight="1">
      <c r="A11" s="156"/>
      <c r="B11" s="248" t="s">
        <v>159</v>
      </c>
      <c r="C11" s="232"/>
      <c r="D11" s="233">
        <v>14291</v>
      </c>
      <c r="E11" s="157"/>
      <c r="F11" s="147"/>
    </row>
    <row r="12" spans="1:6" ht="18" customHeight="1" hidden="1">
      <c r="A12" s="156"/>
      <c r="B12" s="248" t="s">
        <v>133</v>
      </c>
      <c r="C12" s="232"/>
      <c r="D12" s="233"/>
      <c r="E12" s="157"/>
      <c r="F12" s="147"/>
    </row>
    <row r="13" spans="1:6" ht="18" customHeight="1" hidden="1">
      <c r="A13" s="156"/>
      <c r="B13" s="248" t="s">
        <v>134</v>
      </c>
      <c r="C13" s="232"/>
      <c r="D13" s="233"/>
      <c r="E13" s="157"/>
      <c r="F13" s="147"/>
    </row>
    <row r="14" spans="1:6" ht="18" customHeight="1" hidden="1">
      <c r="A14" s="156"/>
      <c r="B14" s="248" t="s">
        <v>109</v>
      </c>
      <c r="C14" s="232"/>
      <c r="D14" s="233"/>
      <c r="E14" s="157"/>
      <c r="F14" s="147"/>
    </row>
    <row r="15" spans="1:6" ht="18" customHeight="1" hidden="1">
      <c r="A15" s="156"/>
      <c r="B15" s="248" t="s">
        <v>110</v>
      </c>
      <c r="C15" s="232"/>
      <c r="D15" s="233"/>
      <c r="E15" s="157"/>
      <c r="F15" s="147"/>
    </row>
    <row r="16" spans="1:6" ht="18" customHeight="1" hidden="1">
      <c r="A16" s="156"/>
      <c r="B16" s="248" t="s">
        <v>160</v>
      </c>
      <c r="C16" s="232"/>
      <c r="D16" s="233"/>
      <c r="E16" s="157"/>
      <c r="F16" s="147"/>
    </row>
    <row r="17" spans="1:6" ht="18" customHeight="1" hidden="1">
      <c r="A17" s="156"/>
      <c r="B17" s="248" t="s">
        <v>135</v>
      </c>
      <c r="C17" s="232"/>
      <c r="D17" s="233"/>
      <c r="E17" s="157"/>
      <c r="F17" s="147"/>
    </row>
    <row r="18" spans="1:6" ht="18" customHeight="1" hidden="1">
      <c r="A18" s="158"/>
      <c r="B18" s="248" t="s">
        <v>112</v>
      </c>
      <c r="C18" s="234"/>
      <c r="D18" s="235"/>
      <c r="E18" s="157"/>
      <c r="F18" s="147"/>
    </row>
    <row r="19" spans="1:6" ht="18" customHeight="1" hidden="1">
      <c r="A19" s="156"/>
      <c r="B19" s="248" t="s">
        <v>161</v>
      </c>
      <c r="C19" s="232"/>
      <c r="D19" s="233"/>
      <c r="E19" s="157"/>
      <c r="F19" s="147"/>
    </row>
    <row r="20" spans="1:6" ht="18" customHeight="1" hidden="1">
      <c r="A20" s="156"/>
      <c r="B20" s="248" t="s">
        <v>111</v>
      </c>
      <c r="C20" s="232"/>
      <c r="D20" s="233"/>
      <c r="E20" s="157"/>
      <c r="F20" s="147"/>
    </row>
    <row r="21" spans="1:6" ht="18" customHeight="1">
      <c r="A21" s="161">
        <v>2</v>
      </c>
      <c r="B21" s="249" t="s">
        <v>151</v>
      </c>
      <c r="C21" s="153"/>
      <c r="D21" s="154">
        <f>SUM(D22:D25)</f>
        <v>1630</v>
      </c>
      <c r="E21" s="162"/>
      <c r="F21" s="147"/>
    </row>
    <row r="22" spans="1:6" ht="18" customHeight="1">
      <c r="A22" s="156"/>
      <c r="B22" s="248" t="s">
        <v>66</v>
      </c>
      <c r="C22" s="232"/>
      <c r="D22" s="233">
        <v>1553</v>
      </c>
      <c r="E22" s="157"/>
      <c r="F22" s="147"/>
    </row>
    <row r="23" spans="1:6" ht="18" customHeight="1" hidden="1">
      <c r="A23" s="156"/>
      <c r="B23" s="248" t="s">
        <v>136</v>
      </c>
      <c r="C23" s="232"/>
      <c r="D23" s="233"/>
      <c r="E23" s="157"/>
      <c r="F23" s="147"/>
    </row>
    <row r="24" spans="1:6" ht="18" customHeight="1">
      <c r="A24" s="156"/>
      <c r="B24" s="248" t="s">
        <v>137</v>
      </c>
      <c r="C24" s="232"/>
      <c r="D24" s="233">
        <v>77</v>
      </c>
      <c r="E24" s="157"/>
      <c r="F24" s="147"/>
    </row>
    <row r="25" spans="1:6" ht="18" customHeight="1" hidden="1">
      <c r="A25" s="159"/>
      <c r="B25" s="250" t="s">
        <v>138</v>
      </c>
      <c r="C25" s="236"/>
      <c r="D25" s="237"/>
      <c r="E25" s="160"/>
      <c r="F25" s="147"/>
    </row>
    <row r="26" spans="1:6" ht="18" customHeight="1" hidden="1">
      <c r="A26" s="238">
        <v>3</v>
      </c>
      <c r="B26" s="251" t="s">
        <v>4</v>
      </c>
      <c r="C26" s="153"/>
      <c r="D26" s="154">
        <f>SUM(D27:D44)</f>
        <v>0</v>
      </c>
      <c r="E26" s="162"/>
      <c r="F26" s="147"/>
    </row>
    <row r="27" spans="1:6" ht="18" customHeight="1" hidden="1">
      <c r="A27" s="239"/>
      <c r="B27" s="248" t="s">
        <v>100</v>
      </c>
      <c r="C27" s="234"/>
      <c r="D27" s="233"/>
      <c r="E27" s="157"/>
      <c r="F27" s="147"/>
    </row>
    <row r="28" spans="1:6" ht="18" customHeight="1" hidden="1">
      <c r="A28" s="240"/>
      <c r="B28" s="248" t="s">
        <v>152</v>
      </c>
      <c r="C28" s="232"/>
      <c r="D28" s="233"/>
      <c r="E28" s="157"/>
      <c r="F28" s="147"/>
    </row>
    <row r="29" spans="1:6" ht="18" customHeight="1" hidden="1">
      <c r="A29" s="240"/>
      <c r="B29" s="248" t="s">
        <v>162</v>
      </c>
      <c r="C29" s="234"/>
      <c r="D29" s="233"/>
      <c r="E29" s="157"/>
      <c r="F29" s="147"/>
    </row>
    <row r="30" spans="1:5" ht="18" customHeight="1" hidden="1">
      <c r="A30" s="240"/>
      <c r="B30" s="248" t="s">
        <v>163</v>
      </c>
      <c r="C30" s="232"/>
      <c r="D30" s="233"/>
      <c r="E30" s="157"/>
    </row>
    <row r="31" spans="1:5" ht="18" customHeight="1" hidden="1">
      <c r="A31" s="240"/>
      <c r="B31" s="248" t="s">
        <v>164</v>
      </c>
      <c r="C31" s="232"/>
      <c r="D31" s="233"/>
      <c r="E31" s="157"/>
    </row>
    <row r="32" spans="1:5" ht="18" customHeight="1" hidden="1">
      <c r="A32" s="240"/>
      <c r="B32" s="248" t="s">
        <v>165</v>
      </c>
      <c r="C32" s="232"/>
      <c r="D32" s="233"/>
      <c r="E32" s="157"/>
    </row>
    <row r="33" spans="1:5" ht="18" customHeight="1" hidden="1">
      <c r="A33" s="240"/>
      <c r="B33" s="248" t="s">
        <v>124</v>
      </c>
      <c r="C33" s="232"/>
      <c r="D33" s="233"/>
      <c r="E33" s="157"/>
    </row>
    <row r="34" spans="1:5" ht="18" customHeight="1" hidden="1">
      <c r="A34" s="240"/>
      <c r="B34" s="248" t="s">
        <v>139</v>
      </c>
      <c r="C34" s="232"/>
      <c r="D34" s="233"/>
      <c r="E34" s="157"/>
    </row>
    <row r="35" spans="1:5" ht="18" customHeight="1" hidden="1">
      <c r="A35" s="240"/>
      <c r="B35" s="248" t="s">
        <v>101</v>
      </c>
      <c r="C35" s="232"/>
      <c r="D35" s="233"/>
      <c r="E35" s="157"/>
    </row>
    <row r="36" spans="1:5" ht="18" customHeight="1" hidden="1">
      <c r="A36" s="240"/>
      <c r="B36" s="248" t="s">
        <v>166</v>
      </c>
      <c r="C36" s="232"/>
      <c r="D36" s="233"/>
      <c r="E36" s="157"/>
    </row>
    <row r="37" spans="1:5" ht="18" customHeight="1" hidden="1">
      <c r="A37" s="240"/>
      <c r="B37" s="248" t="s">
        <v>102</v>
      </c>
      <c r="C37" s="232"/>
      <c r="D37" s="233"/>
      <c r="E37" s="157"/>
    </row>
    <row r="38" spans="1:5" ht="18" customHeight="1" hidden="1">
      <c r="A38" s="240"/>
      <c r="B38" s="248" t="s">
        <v>167</v>
      </c>
      <c r="C38" s="232"/>
      <c r="D38" s="233"/>
      <c r="E38" s="157"/>
    </row>
    <row r="39" spans="1:5" ht="18" customHeight="1" hidden="1">
      <c r="A39" s="240"/>
      <c r="B39" s="248" t="s">
        <v>103</v>
      </c>
      <c r="C39" s="232"/>
      <c r="D39" s="233"/>
      <c r="E39" s="157"/>
    </row>
    <row r="40" spans="1:5" ht="18" customHeight="1" hidden="1">
      <c r="A40" s="240"/>
      <c r="B40" s="248" t="s">
        <v>104</v>
      </c>
      <c r="C40" s="232"/>
      <c r="D40" s="233"/>
      <c r="E40" s="157"/>
    </row>
    <row r="41" spans="1:5" ht="18" customHeight="1" hidden="1">
      <c r="A41" s="240"/>
      <c r="B41" s="248" t="s">
        <v>140</v>
      </c>
      <c r="C41" s="232"/>
      <c r="D41" s="233"/>
      <c r="E41" s="157"/>
    </row>
    <row r="42" spans="1:5" ht="18" customHeight="1" hidden="1">
      <c r="A42" s="240"/>
      <c r="B42" s="248" t="s">
        <v>105</v>
      </c>
      <c r="C42" s="232"/>
      <c r="D42" s="233"/>
      <c r="E42" s="157"/>
    </row>
    <row r="43" spans="1:5" ht="18" customHeight="1" hidden="1">
      <c r="A43" s="240"/>
      <c r="B43" s="248" t="s">
        <v>68</v>
      </c>
      <c r="C43" s="232"/>
      <c r="D43" s="233"/>
      <c r="E43" s="157"/>
    </row>
    <row r="44" spans="1:5" ht="18" customHeight="1" hidden="1">
      <c r="A44" s="240"/>
      <c r="B44" s="248" t="s">
        <v>67</v>
      </c>
      <c r="C44" s="232"/>
      <c r="D44" s="233"/>
      <c r="E44" s="157"/>
    </row>
    <row r="45" spans="1:5" ht="18" customHeight="1" hidden="1">
      <c r="A45" s="242">
        <v>4</v>
      </c>
      <c r="B45" s="251" t="s">
        <v>113</v>
      </c>
      <c r="C45" s="243"/>
      <c r="D45" s="244">
        <f>D46</f>
        <v>0</v>
      </c>
      <c r="E45" s="245"/>
    </row>
    <row r="46" spans="1:5" ht="18" customHeight="1" hidden="1">
      <c r="A46" s="163"/>
      <c r="B46" s="250" t="s">
        <v>145</v>
      </c>
      <c r="C46" s="241"/>
      <c r="D46" s="241"/>
      <c r="E46" s="160"/>
    </row>
    <row r="47" spans="1:5" ht="18" customHeight="1">
      <c r="A47" s="164"/>
      <c r="B47" s="165" t="s">
        <v>1</v>
      </c>
      <c r="C47" s="166"/>
      <c r="D47" s="167">
        <f>D26+D21+D10+D45</f>
        <v>15921</v>
      </c>
      <c r="E47" s="168"/>
    </row>
    <row r="48" spans="1:5" ht="18.75">
      <c r="A48" s="127"/>
      <c r="B48" s="169"/>
      <c r="C48" s="169"/>
      <c r="D48" s="169"/>
      <c r="E48" s="169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C1" sqref="C1:F1"/>
    </sheetView>
  </sheetViews>
  <sheetFormatPr defaultColWidth="9.00390625" defaultRowHeight="12.75"/>
  <cols>
    <col min="1" max="1" width="3.75390625" style="0" customWidth="1"/>
    <col min="2" max="2" width="46.125" style="0" customWidth="1"/>
    <col min="3" max="3" width="11.625" style="0" customWidth="1"/>
    <col min="4" max="4" width="8.00390625" style="0" customWidth="1"/>
    <col min="5" max="5" width="45.25390625" style="0" customWidth="1"/>
    <col min="6" max="6" width="11.375" style="0" customWidth="1"/>
  </cols>
  <sheetData>
    <row r="1" spans="1:15" ht="18" customHeight="1">
      <c r="A1" s="1"/>
      <c r="B1" s="1"/>
      <c r="C1" s="331" t="s">
        <v>209</v>
      </c>
      <c r="D1" s="331"/>
      <c r="E1" s="331"/>
      <c r="F1" s="33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/>
      <c r="B2" s="1"/>
      <c r="C2" s="1"/>
      <c r="D2" s="111"/>
      <c r="E2" s="254"/>
      <c r="F2" s="254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347" t="s">
        <v>186</v>
      </c>
      <c r="B5" s="347"/>
      <c r="C5" s="347"/>
      <c r="D5" s="347"/>
      <c r="E5" s="347"/>
      <c r="F5" s="347"/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>
      <c r="A6" s="347" t="s">
        <v>157</v>
      </c>
      <c r="B6" s="347"/>
      <c r="C6" s="347"/>
      <c r="D6" s="347"/>
      <c r="E6" s="347"/>
      <c r="F6" s="347"/>
      <c r="G6" s="1"/>
      <c r="H6" s="1"/>
      <c r="I6" s="1"/>
      <c r="J6" s="1"/>
      <c r="K6" s="1"/>
      <c r="L6" s="1"/>
      <c r="M6" s="1"/>
      <c r="N6" s="1"/>
      <c r="O6" s="1"/>
    </row>
    <row r="7" spans="1:15" ht="18" customHeight="1">
      <c r="A7" s="347" t="s">
        <v>9</v>
      </c>
      <c r="B7" s="347"/>
      <c r="C7" s="347"/>
      <c r="D7" s="347"/>
      <c r="E7" s="347"/>
      <c r="F7" s="347"/>
      <c r="G7" s="1"/>
      <c r="H7" s="1"/>
      <c r="I7" s="1"/>
      <c r="J7" s="1"/>
      <c r="K7" s="1"/>
      <c r="L7" s="1"/>
      <c r="M7" s="1"/>
      <c r="N7" s="1"/>
      <c r="O7" s="1"/>
    </row>
    <row r="8" spans="1:15" ht="18" customHeight="1">
      <c r="A8" s="253"/>
      <c r="B8" s="253"/>
      <c r="C8" s="253"/>
      <c r="D8" s="253"/>
      <c r="E8" s="253"/>
      <c r="F8" s="253"/>
      <c r="G8" s="1"/>
      <c r="H8" s="1"/>
      <c r="I8" s="1"/>
      <c r="J8" s="1"/>
      <c r="K8" s="1"/>
      <c r="L8" s="1"/>
      <c r="M8" s="1"/>
      <c r="N8" s="1"/>
      <c r="O8" s="1"/>
    </row>
    <row r="9" spans="1:15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8" customHeight="1">
      <c r="A11" s="255"/>
      <c r="B11" s="361" t="s">
        <v>176</v>
      </c>
      <c r="C11" s="361"/>
      <c r="D11" s="255"/>
      <c r="E11" s="361" t="s">
        <v>177</v>
      </c>
      <c r="F11" s="361"/>
      <c r="G11" s="1"/>
      <c r="H11" s="1"/>
      <c r="I11" s="1"/>
      <c r="J11" s="1"/>
      <c r="K11" s="1"/>
      <c r="L11" s="1"/>
      <c r="M11" s="1"/>
      <c r="N11" s="1"/>
      <c r="O11" s="1"/>
    </row>
    <row r="12" spans="1:15" ht="18" customHeight="1">
      <c r="A12" s="256">
        <v>1</v>
      </c>
      <c r="B12" s="209" t="s">
        <v>187</v>
      </c>
      <c r="C12" s="208">
        <f>'Bevételek KH'!D10</f>
        <v>1076</v>
      </c>
      <c r="D12" s="209"/>
      <c r="E12" s="257" t="s">
        <v>59</v>
      </c>
      <c r="F12" s="208">
        <f>'Működési KH'!D45</f>
        <v>46704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" customHeight="1">
      <c r="A13" s="258">
        <v>2</v>
      </c>
      <c r="B13" s="259" t="s">
        <v>98</v>
      </c>
      <c r="C13" s="212">
        <f>'Bevételek KH'!D14</f>
        <v>45628</v>
      </c>
      <c r="D13" s="213"/>
      <c r="E13" s="260"/>
      <c r="F13" s="212"/>
      <c r="G13" s="1"/>
      <c r="H13" s="1"/>
      <c r="I13" s="1"/>
      <c r="J13" s="1"/>
      <c r="K13" s="1"/>
      <c r="L13" s="1"/>
      <c r="M13" s="1"/>
      <c r="N13" s="1"/>
      <c r="O13" s="1"/>
    </row>
    <row r="14" spans="1:15" ht="18" customHeight="1">
      <c r="A14" s="261"/>
      <c r="B14" s="262" t="s">
        <v>18</v>
      </c>
      <c r="C14" s="263">
        <f>SUM(C12:C13)</f>
        <v>46704</v>
      </c>
      <c r="D14" s="188"/>
      <c r="E14" s="188" t="s">
        <v>16</v>
      </c>
      <c r="F14" s="263">
        <f>SUM(F12:F13)</f>
        <v>46704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ht="18.75">
      <c r="A15" s="2"/>
      <c r="B15" s="2"/>
      <c r="C15" s="5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</row>
    <row r="16" spans="1:15" ht="18.75">
      <c r="A16" s="2"/>
      <c r="B16" s="6"/>
      <c r="C16" s="5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</row>
    <row r="17" spans="1:15" ht="18.75">
      <c r="A17" s="2"/>
      <c r="B17" s="2"/>
      <c r="C17" s="5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</row>
    <row r="18" spans="1:15" ht="18.75">
      <c r="A18" s="2"/>
      <c r="B18" s="2"/>
      <c r="C18" s="5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</row>
    <row r="19" spans="1:15" ht="18.75">
      <c r="A19" s="2"/>
      <c r="B19" s="6"/>
      <c r="C19" s="5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</row>
    <row r="20" spans="1:15" ht="18.75">
      <c r="A20" s="2"/>
      <c r="B20" s="2"/>
      <c r="C20" s="5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</row>
    <row r="21" spans="1:15" ht="18.75">
      <c r="A21" s="2"/>
      <c r="B21" s="2"/>
      <c r="C21" s="5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</row>
    <row r="22" spans="1:15" ht="18.75">
      <c r="A22" s="2"/>
      <c r="B22" s="6"/>
      <c r="C22" s="5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</row>
    <row r="23" spans="1:15" ht="18.75">
      <c r="A23" s="2"/>
      <c r="B23" s="2"/>
      <c r="C23" s="5"/>
      <c r="D23" s="2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</row>
    <row r="24" spans="1:15" ht="18.75">
      <c r="A24" s="112"/>
      <c r="B24" s="112"/>
      <c r="C24" s="112"/>
      <c r="D24" s="112"/>
      <c r="E24" s="112"/>
      <c r="F24" s="112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2"/>
      <c r="B25" s="6"/>
      <c r="C25" s="5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</row>
    <row r="26" spans="1:15" ht="18.75">
      <c r="A26" s="2"/>
      <c r="B26" s="2"/>
      <c r="C26" s="5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2"/>
      <c r="B27" s="2"/>
      <c r="C27" s="5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</row>
    <row r="28" spans="1:15" ht="18.75">
      <c r="A28" s="2"/>
      <c r="B28" s="6"/>
      <c r="C28" s="5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</row>
    <row r="29" spans="1:15" ht="18.75">
      <c r="A29" s="2"/>
      <c r="B29" s="2"/>
      <c r="C29" s="5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</row>
    <row r="30" spans="1:15" ht="18.75">
      <c r="A30" s="2"/>
      <c r="B30" s="2"/>
      <c r="C30" s="5"/>
      <c r="D30" s="2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</row>
    <row r="31" spans="1:15" ht="18.75">
      <c r="A31" s="2"/>
      <c r="B31" s="6"/>
      <c r="C31" s="5"/>
      <c r="D31" s="2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</row>
    <row r="32" spans="1:15" ht="18.75">
      <c r="A32" s="7"/>
      <c r="B32" s="7"/>
      <c r="C32" s="8"/>
      <c r="D32" s="7"/>
      <c r="E32" s="7"/>
      <c r="F32" s="2"/>
      <c r="G32" s="1"/>
      <c r="H32" s="1"/>
      <c r="I32" s="1"/>
      <c r="J32" s="1"/>
      <c r="K32" s="1"/>
      <c r="L32" s="1"/>
      <c r="M32" s="1"/>
      <c r="N32" s="1"/>
      <c r="O32" s="1"/>
    </row>
    <row r="33" spans="1:15" ht="18.75">
      <c r="A33" s="3"/>
      <c r="B33" s="3"/>
      <c r="C33" s="3"/>
      <c r="D33" s="3"/>
      <c r="E33" s="3"/>
      <c r="F33" s="2"/>
      <c r="G33" s="1"/>
      <c r="H33" s="1"/>
      <c r="I33" s="1"/>
      <c r="J33" s="1"/>
      <c r="K33" s="1"/>
      <c r="L33" s="1"/>
      <c r="M33" s="1"/>
      <c r="N33" s="1"/>
      <c r="O33" s="1"/>
    </row>
    <row r="34" spans="1:15" ht="18.75">
      <c r="A34" s="2"/>
      <c r="B34" s="2"/>
      <c r="C34" s="5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</row>
    <row r="35" spans="1:15" ht="18.75">
      <c r="A35" s="2"/>
      <c r="B35" s="2"/>
      <c r="C35" s="5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</row>
    <row r="36" spans="1:15" ht="18.75">
      <c r="A36" s="2"/>
      <c r="B36" s="2"/>
      <c r="C36" s="5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</row>
    <row r="37" spans="1:15" ht="18.75">
      <c r="A37" s="2"/>
      <c r="B37" s="2"/>
      <c r="C37" s="5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</row>
    <row r="38" spans="1:15" ht="18.75">
      <c r="A38" s="3"/>
      <c r="B38" s="3"/>
      <c r="C38" s="3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</row>
    <row r="39" spans="1:15" ht="18.75">
      <c r="A39" s="2"/>
      <c r="B39" s="2"/>
      <c r="C39" s="5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</row>
    <row r="40" spans="1:15" ht="18.75">
      <c r="A40" s="2"/>
      <c r="B40" s="2"/>
      <c r="C40" s="5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</row>
    <row r="41" spans="1:15" ht="18.75">
      <c r="A41" s="2"/>
      <c r="B41" s="2"/>
      <c r="C41" s="5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</row>
    <row r="42" spans="1:15" ht="18.75">
      <c r="A42" s="3"/>
      <c r="B42" s="3"/>
      <c r="C42" s="3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</row>
    <row r="43" spans="1:15" ht="18.75">
      <c r="A43" s="2"/>
      <c r="B43" s="2"/>
      <c r="C43" s="5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</row>
    <row r="44" spans="1:15" ht="18.75">
      <c r="A44" s="2"/>
      <c r="B44" s="2"/>
      <c r="C44" s="5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</row>
    <row r="45" spans="1:15" ht="18.75">
      <c r="A45" s="3"/>
      <c r="B45" s="3"/>
      <c r="C45" s="3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</row>
    <row r="46" spans="1:15" ht="18.75">
      <c r="A46" s="2"/>
      <c r="B46" s="6"/>
      <c r="C46" s="5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</row>
    <row r="47" spans="1:15" ht="18.75">
      <c r="A47" s="2"/>
      <c r="B47" s="2"/>
      <c r="C47" s="5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</row>
    <row r="48" spans="1:15" ht="18.75">
      <c r="A48" s="2"/>
      <c r="B48" s="2"/>
      <c r="C48" s="5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</row>
    <row r="49" spans="1:15" ht="18.75">
      <c r="A49" s="3"/>
      <c r="B49" s="3"/>
      <c r="C49" s="3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</row>
    <row r="50" spans="1:15" ht="18.75">
      <c r="A50" s="2"/>
      <c r="B50" s="2"/>
      <c r="C50" s="5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</row>
    <row r="51" spans="1:15" ht="18.75">
      <c r="A51" s="2"/>
      <c r="B51" s="2"/>
      <c r="C51" s="5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</row>
    <row r="52" spans="1:15" ht="18.75">
      <c r="A52" s="3"/>
      <c r="B52" s="3"/>
      <c r="C52" s="3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</row>
    <row r="53" spans="1:15" ht="18.75">
      <c r="A53" s="2"/>
      <c r="B53" s="2"/>
      <c r="C53" s="5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</row>
    <row r="54" spans="1:15" ht="18.75">
      <c r="A54" s="3"/>
      <c r="B54" s="3"/>
      <c r="C54" s="3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</row>
    <row r="55" spans="1:15" ht="19.5">
      <c r="A55" s="2"/>
      <c r="B55" s="4"/>
      <c r="C55" s="9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</row>
    <row r="56" spans="1:15" ht="18.75">
      <c r="A56" s="2"/>
      <c r="B56" s="2"/>
      <c r="C56" s="2"/>
      <c r="D56" s="2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</row>
    <row r="57" spans="1:15" ht="18.75">
      <c r="A57" s="2"/>
      <c r="B57" s="2"/>
      <c r="C57" s="2"/>
      <c r="D57" s="2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</row>
    <row r="58" spans="1:15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</sheetData>
  <sheetProtection/>
  <mergeCells count="6">
    <mergeCell ref="C1:F1"/>
    <mergeCell ref="A5:F5"/>
    <mergeCell ref="A6:F6"/>
    <mergeCell ref="A7:F7"/>
    <mergeCell ref="B11:C11"/>
    <mergeCell ref="E11:F1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4.625" style="296" customWidth="1"/>
    <col min="2" max="2" width="54.75390625" style="60" customWidth="1"/>
    <col min="3" max="3" width="9.125" style="60" customWidth="1"/>
    <col min="4" max="4" width="10.75390625" style="60" customWidth="1"/>
    <col min="5" max="5" width="9.125" style="60" customWidth="1"/>
    <col min="6" max="6" width="11.875" style="60" customWidth="1"/>
    <col min="7" max="7" width="11.625" style="60" bestFit="1" customWidth="1"/>
    <col min="8" max="16384" width="9.125" style="60" customWidth="1"/>
  </cols>
  <sheetData>
    <row r="1" spans="1:7" ht="18" customHeight="1">
      <c r="A1" s="264"/>
      <c r="B1" s="331" t="s">
        <v>210</v>
      </c>
      <c r="C1" s="331"/>
      <c r="D1" s="331"/>
      <c r="E1" s="331"/>
      <c r="F1" s="265"/>
      <c r="G1" s="1"/>
    </row>
    <row r="2" spans="1:7" ht="18" customHeight="1">
      <c r="A2" s="264"/>
      <c r="B2" s="68"/>
      <c r="C2" s="68"/>
      <c r="D2" s="68"/>
      <c r="E2" s="68"/>
      <c r="F2" s="265"/>
      <c r="G2" s="1"/>
    </row>
    <row r="3" spans="1:7" ht="18" customHeight="1">
      <c r="A3" s="264"/>
      <c r="B3" s="266"/>
      <c r="C3" s="267"/>
      <c r="D3" s="267"/>
      <c r="E3" s="267"/>
      <c r="F3" s="267"/>
      <c r="G3" s="1"/>
    </row>
    <row r="4" spans="1:9" ht="18" customHeight="1">
      <c r="A4" s="347" t="s">
        <v>186</v>
      </c>
      <c r="B4" s="347"/>
      <c r="C4" s="347"/>
      <c r="D4" s="347"/>
      <c r="E4" s="347"/>
      <c r="F4" s="268"/>
      <c r="G4" s="1"/>
      <c r="H4" s="1"/>
      <c r="I4" s="1"/>
    </row>
    <row r="5" spans="1:9" ht="18" customHeight="1">
      <c r="A5" s="347" t="s">
        <v>157</v>
      </c>
      <c r="B5" s="347"/>
      <c r="C5" s="347"/>
      <c r="D5" s="347"/>
      <c r="E5" s="347"/>
      <c r="F5" s="268"/>
      <c r="G5" s="1"/>
      <c r="H5" s="1"/>
      <c r="I5" s="1"/>
    </row>
    <row r="6" spans="1:9" ht="18" customHeight="1">
      <c r="A6" s="347" t="s">
        <v>5</v>
      </c>
      <c r="B6" s="347"/>
      <c r="C6" s="347"/>
      <c r="D6" s="347"/>
      <c r="E6" s="347"/>
      <c r="F6" s="268"/>
      <c r="G6" s="1"/>
      <c r="H6" s="1"/>
      <c r="I6" s="1"/>
    </row>
    <row r="7" spans="1:9" ht="18" customHeight="1">
      <c r="A7" s="269"/>
      <c r="B7" s="269"/>
      <c r="C7" s="269"/>
      <c r="D7" s="269"/>
      <c r="E7" s="269"/>
      <c r="F7" s="269"/>
      <c r="G7" s="1"/>
      <c r="H7" s="1"/>
      <c r="I7" s="1"/>
    </row>
    <row r="8" spans="1:6" ht="18" customHeight="1">
      <c r="A8" s="270"/>
      <c r="B8" s="271"/>
      <c r="C8" s="271"/>
      <c r="D8" s="272"/>
      <c r="E8" s="272"/>
      <c r="F8" s="271"/>
    </row>
    <row r="9" spans="1:5" ht="18" customHeight="1">
      <c r="A9" s="273"/>
      <c r="B9" s="274" t="s">
        <v>0</v>
      </c>
      <c r="C9" s="362" t="s">
        <v>158</v>
      </c>
      <c r="D9" s="363"/>
      <c r="E9" s="364"/>
    </row>
    <row r="10" spans="1:5" ht="18" customHeight="1">
      <c r="A10" s="275">
        <v>1</v>
      </c>
      <c r="B10" s="276" t="s">
        <v>187</v>
      </c>
      <c r="C10" s="277"/>
      <c r="D10" s="278">
        <f>D11</f>
        <v>1076</v>
      </c>
      <c r="E10" s="279"/>
    </row>
    <row r="11" spans="1:5" ht="18" customHeight="1">
      <c r="A11" s="280"/>
      <c r="B11" s="281" t="s">
        <v>188</v>
      </c>
      <c r="C11" s="241"/>
      <c r="D11" s="237">
        <v>1076</v>
      </c>
      <c r="E11" s="282"/>
    </row>
    <row r="12" spans="1:5" ht="18" customHeight="1" hidden="1">
      <c r="A12" s="283">
        <v>2</v>
      </c>
      <c r="B12" s="209" t="s">
        <v>94</v>
      </c>
      <c r="C12" s="284"/>
      <c r="D12" s="284"/>
      <c r="E12" s="285"/>
    </row>
    <row r="13" spans="1:5" ht="18" customHeight="1" hidden="1">
      <c r="A13" s="286"/>
      <c r="B13" s="281" t="s">
        <v>153</v>
      </c>
      <c r="C13" s="287"/>
      <c r="D13" s="287"/>
      <c r="E13" s="288"/>
    </row>
    <row r="14" spans="1:5" ht="18" customHeight="1">
      <c r="A14" s="289">
        <v>2</v>
      </c>
      <c r="B14" s="290" t="s">
        <v>98</v>
      </c>
      <c r="C14" s="291"/>
      <c r="D14" s="292">
        <f>SUM(D15:D16)</f>
        <v>45628</v>
      </c>
      <c r="E14" s="285"/>
    </row>
    <row r="15" spans="1:5" ht="18" customHeight="1">
      <c r="A15" s="293"/>
      <c r="B15" s="213" t="s">
        <v>189</v>
      </c>
      <c r="C15" s="271"/>
      <c r="D15" s="223">
        <v>30</v>
      </c>
      <c r="E15" s="191"/>
    </row>
    <row r="16" spans="1:5" ht="18" customHeight="1">
      <c r="A16" s="293"/>
      <c r="B16" s="213" t="s">
        <v>190</v>
      </c>
      <c r="C16" s="271"/>
      <c r="D16" s="223">
        <v>45598</v>
      </c>
      <c r="E16" s="191"/>
    </row>
    <row r="17" spans="1:5" ht="18" customHeight="1">
      <c r="A17" s="294"/>
      <c r="B17" s="188" t="s">
        <v>8</v>
      </c>
      <c r="C17" s="197"/>
      <c r="D17" s="189">
        <f>D10+D14</f>
        <v>46704</v>
      </c>
      <c r="E17" s="295"/>
    </row>
    <row r="18" ht="18" customHeight="1"/>
    <row r="19" ht="18" customHeight="1"/>
    <row r="20" ht="18" customHeight="1"/>
    <row r="40" ht="86.25" customHeight="1"/>
    <row r="53" spans="1:5" ht="18.75">
      <c r="A53" s="126"/>
      <c r="B53" s="126"/>
      <c r="C53" s="126"/>
      <c r="D53" s="126"/>
      <c r="E53" s="126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4" customWidth="1"/>
    <col min="2" max="2" width="54.75390625" style="145" customWidth="1"/>
    <col min="3" max="3" width="9.125" style="145" customWidth="1"/>
    <col min="4" max="4" width="10.00390625" style="145" customWidth="1"/>
    <col min="5" max="16384" width="9.125" style="145" customWidth="1"/>
  </cols>
  <sheetData>
    <row r="1" spans="2:5" ht="18" customHeight="1">
      <c r="B1" s="338" t="s">
        <v>211</v>
      </c>
      <c r="C1" s="338"/>
      <c r="D1" s="338"/>
      <c r="E1" s="338"/>
    </row>
    <row r="2" spans="3:5" ht="18" customHeight="1">
      <c r="C2" s="146"/>
      <c r="D2" s="146"/>
      <c r="E2" s="146"/>
    </row>
    <row r="3" ht="18" customHeight="1">
      <c r="F3" s="147"/>
    </row>
    <row r="4" spans="1:6" ht="18" customHeight="1">
      <c r="A4" s="339" t="s">
        <v>186</v>
      </c>
      <c r="B4" s="339"/>
      <c r="C4" s="339"/>
      <c r="D4" s="339"/>
      <c r="E4" s="339"/>
      <c r="F4" s="148"/>
    </row>
    <row r="5" spans="1:6" ht="18" customHeight="1">
      <c r="A5" s="339" t="s">
        <v>157</v>
      </c>
      <c r="B5" s="339"/>
      <c r="C5" s="339"/>
      <c r="D5" s="339"/>
      <c r="E5" s="339"/>
      <c r="F5" s="148"/>
    </row>
    <row r="6" spans="1:6" ht="18" customHeight="1">
      <c r="A6" s="339" t="s">
        <v>65</v>
      </c>
      <c r="B6" s="339"/>
      <c r="C6" s="339"/>
      <c r="D6" s="339"/>
      <c r="E6" s="339"/>
      <c r="F6" s="149"/>
    </row>
    <row r="7" spans="2:6" ht="18" customHeight="1">
      <c r="B7" s="144"/>
      <c r="C7" s="144"/>
      <c r="D7" s="144"/>
      <c r="E7" s="144"/>
      <c r="F7" s="149"/>
    </row>
    <row r="8" ht="18" customHeight="1">
      <c r="F8" s="147"/>
    </row>
    <row r="9" spans="1:6" ht="18" customHeight="1">
      <c r="A9" s="150"/>
      <c r="B9" s="151" t="s">
        <v>0</v>
      </c>
      <c r="C9" s="340" t="s">
        <v>158</v>
      </c>
      <c r="D9" s="341"/>
      <c r="E9" s="342"/>
      <c r="F9" s="147"/>
    </row>
    <row r="10" spans="1:6" ht="18" customHeight="1">
      <c r="A10" s="152">
        <v>1</v>
      </c>
      <c r="B10" s="247" t="s">
        <v>39</v>
      </c>
      <c r="C10" s="153"/>
      <c r="D10" s="154">
        <f>SUM(D11:D20)</f>
        <v>36362</v>
      </c>
      <c r="E10" s="155"/>
      <c r="F10" s="147"/>
    </row>
    <row r="11" spans="1:6" ht="18" customHeight="1">
      <c r="A11" s="156"/>
      <c r="B11" s="248" t="s">
        <v>159</v>
      </c>
      <c r="C11" s="232"/>
      <c r="D11" s="233">
        <v>33330</v>
      </c>
      <c r="E11" s="157"/>
      <c r="F11" s="147"/>
    </row>
    <row r="12" spans="1:6" ht="18" customHeight="1" hidden="1">
      <c r="A12" s="156"/>
      <c r="B12" s="248" t="s">
        <v>133</v>
      </c>
      <c r="C12" s="232"/>
      <c r="D12" s="233"/>
      <c r="E12" s="157"/>
      <c r="F12" s="147"/>
    </row>
    <row r="13" spans="1:6" ht="18" customHeight="1">
      <c r="A13" s="156"/>
      <c r="B13" s="248" t="s">
        <v>134</v>
      </c>
      <c r="C13" s="232"/>
      <c r="D13" s="233">
        <v>1453</v>
      </c>
      <c r="E13" s="157"/>
      <c r="F13" s="147"/>
    </row>
    <row r="14" spans="1:6" ht="18" customHeight="1">
      <c r="A14" s="156"/>
      <c r="B14" s="248" t="s">
        <v>109</v>
      </c>
      <c r="C14" s="232"/>
      <c r="D14" s="233">
        <v>116</v>
      </c>
      <c r="E14" s="157"/>
      <c r="F14" s="147"/>
    </row>
    <row r="15" spans="1:6" ht="18" customHeight="1">
      <c r="A15" s="156"/>
      <c r="B15" s="248" t="s">
        <v>110</v>
      </c>
      <c r="C15" s="232"/>
      <c r="D15" s="233">
        <v>140</v>
      </c>
      <c r="E15" s="157"/>
      <c r="F15" s="147"/>
    </row>
    <row r="16" spans="1:6" ht="18" customHeight="1">
      <c r="A16" s="156"/>
      <c r="B16" s="248" t="s">
        <v>160</v>
      </c>
      <c r="C16" s="232"/>
      <c r="D16" s="233">
        <v>175</v>
      </c>
      <c r="E16" s="157"/>
      <c r="F16" s="147"/>
    </row>
    <row r="17" spans="1:6" ht="18" customHeight="1">
      <c r="A17" s="156"/>
      <c r="B17" s="248" t="s">
        <v>135</v>
      </c>
      <c r="C17" s="232"/>
      <c r="D17" s="233">
        <v>322</v>
      </c>
      <c r="E17" s="157"/>
      <c r="F17" s="147"/>
    </row>
    <row r="18" spans="1:6" ht="18" customHeight="1" hidden="1">
      <c r="A18" s="158"/>
      <c r="B18" s="248" t="s">
        <v>112</v>
      </c>
      <c r="C18" s="234"/>
      <c r="D18" s="235"/>
      <c r="E18" s="157"/>
      <c r="F18" s="147"/>
    </row>
    <row r="19" spans="1:6" ht="18" customHeight="1">
      <c r="A19" s="156"/>
      <c r="B19" s="248" t="s">
        <v>161</v>
      </c>
      <c r="C19" s="232"/>
      <c r="D19" s="233">
        <v>691</v>
      </c>
      <c r="E19" s="157"/>
      <c r="F19" s="147"/>
    </row>
    <row r="20" spans="1:6" ht="18" customHeight="1">
      <c r="A20" s="156"/>
      <c r="B20" s="248" t="s">
        <v>111</v>
      </c>
      <c r="C20" s="232"/>
      <c r="D20" s="233">
        <v>135</v>
      </c>
      <c r="E20" s="157"/>
      <c r="F20" s="147"/>
    </row>
    <row r="21" spans="1:6" ht="18" customHeight="1">
      <c r="A21" s="161">
        <v>2</v>
      </c>
      <c r="B21" s="249" t="s">
        <v>151</v>
      </c>
      <c r="C21" s="153"/>
      <c r="D21" s="154">
        <f>SUM(D22:D25)</f>
        <v>7844</v>
      </c>
      <c r="E21" s="162"/>
      <c r="F21" s="147"/>
    </row>
    <row r="22" spans="1:6" ht="18" customHeight="1">
      <c r="A22" s="156"/>
      <c r="B22" s="248" t="s">
        <v>66</v>
      </c>
      <c r="C22" s="232"/>
      <c r="D22" s="233">
        <v>7289</v>
      </c>
      <c r="E22" s="157"/>
      <c r="F22" s="147"/>
    </row>
    <row r="23" spans="1:6" ht="18" customHeight="1">
      <c r="A23" s="156"/>
      <c r="B23" s="248" t="s">
        <v>136</v>
      </c>
      <c r="C23" s="232"/>
      <c r="D23" s="233">
        <v>265</v>
      </c>
      <c r="E23" s="157"/>
      <c r="F23" s="147"/>
    </row>
    <row r="24" spans="1:6" ht="18" customHeight="1" hidden="1">
      <c r="A24" s="156"/>
      <c r="B24" s="248" t="s">
        <v>137</v>
      </c>
      <c r="C24" s="232"/>
      <c r="D24" s="233"/>
      <c r="E24" s="157"/>
      <c r="F24" s="147"/>
    </row>
    <row r="25" spans="1:6" ht="18" customHeight="1">
      <c r="A25" s="159"/>
      <c r="B25" s="250" t="s">
        <v>138</v>
      </c>
      <c r="C25" s="236"/>
      <c r="D25" s="237">
        <v>290</v>
      </c>
      <c r="E25" s="160"/>
      <c r="F25" s="147"/>
    </row>
    <row r="26" spans="1:6" ht="18" customHeight="1">
      <c r="A26" s="238">
        <v>3</v>
      </c>
      <c r="B26" s="251" t="s">
        <v>4</v>
      </c>
      <c r="C26" s="153"/>
      <c r="D26" s="154">
        <f>SUM(D27:D44)</f>
        <v>2498</v>
      </c>
      <c r="E26" s="162"/>
      <c r="F26" s="147"/>
    </row>
    <row r="27" spans="1:6" ht="18" customHeight="1">
      <c r="A27" s="239"/>
      <c r="B27" s="248" t="s">
        <v>100</v>
      </c>
      <c r="C27" s="234"/>
      <c r="D27" s="233">
        <v>40</v>
      </c>
      <c r="E27" s="157"/>
      <c r="F27" s="147"/>
    </row>
    <row r="28" spans="1:6" ht="18" customHeight="1" hidden="1">
      <c r="A28" s="240"/>
      <c r="B28" s="248" t="s">
        <v>152</v>
      </c>
      <c r="C28" s="232"/>
      <c r="D28" s="233"/>
      <c r="E28" s="157"/>
      <c r="F28" s="147"/>
    </row>
    <row r="29" spans="1:6" ht="18" customHeight="1">
      <c r="A29" s="240"/>
      <c r="B29" s="248" t="s">
        <v>162</v>
      </c>
      <c r="C29" s="234"/>
      <c r="D29" s="233">
        <v>669</v>
      </c>
      <c r="E29" s="157"/>
      <c r="F29" s="147"/>
    </row>
    <row r="30" spans="1:5" ht="18" customHeight="1">
      <c r="A30" s="240"/>
      <c r="B30" s="248" t="s">
        <v>163</v>
      </c>
      <c r="C30" s="232"/>
      <c r="D30" s="297">
        <v>200</v>
      </c>
      <c r="E30" s="157"/>
    </row>
    <row r="31" spans="1:5" ht="18" customHeight="1" hidden="1">
      <c r="A31" s="240"/>
      <c r="B31" s="248" t="s">
        <v>164</v>
      </c>
      <c r="C31" s="232"/>
      <c r="D31" s="297"/>
      <c r="E31" s="157"/>
    </row>
    <row r="32" spans="1:5" ht="18" customHeight="1" hidden="1">
      <c r="A32" s="240"/>
      <c r="B32" s="248" t="s">
        <v>165</v>
      </c>
      <c r="C32" s="232"/>
      <c r="D32" s="297"/>
      <c r="E32" s="157"/>
    </row>
    <row r="33" spans="1:5" ht="18" customHeight="1" hidden="1">
      <c r="A33" s="240"/>
      <c r="B33" s="248" t="s">
        <v>124</v>
      </c>
      <c r="C33" s="232"/>
      <c r="D33" s="297"/>
      <c r="E33" s="157"/>
    </row>
    <row r="34" spans="1:5" ht="18" customHeight="1" hidden="1">
      <c r="A34" s="240"/>
      <c r="B34" s="248" t="s">
        <v>139</v>
      </c>
      <c r="C34" s="232"/>
      <c r="D34" s="297"/>
      <c r="E34" s="157"/>
    </row>
    <row r="35" spans="1:5" ht="18" customHeight="1" hidden="1">
      <c r="A35" s="240"/>
      <c r="B35" s="248" t="s">
        <v>101</v>
      </c>
      <c r="C35" s="232"/>
      <c r="D35" s="297"/>
      <c r="E35" s="157"/>
    </row>
    <row r="36" spans="1:5" ht="18" customHeight="1" hidden="1">
      <c r="A36" s="240"/>
      <c r="B36" s="248" t="s">
        <v>166</v>
      </c>
      <c r="C36" s="232"/>
      <c r="D36" s="297"/>
      <c r="E36" s="157"/>
    </row>
    <row r="37" spans="1:5" ht="18" customHeight="1">
      <c r="A37" s="240"/>
      <c r="B37" s="248" t="s">
        <v>102</v>
      </c>
      <c r="C37" s="232"/>
      <c r="D37" s="297">
        <v>1031</v>
      </c>
      <c r="E37" s="157"/>
    </row>
    <row r="38" spans="1:5" ht="18" customHeight="1">
      <c r="A38" s="240"/>
      <c r="B38" s="248" t="s">
        <v>167</v>
      </c>
      <c r="C38" s="232"/>
      <c r="D38" s="297">
        <v>360</v>
      </c>
      <c r="E38" s="157"/>
    </row>
    <row r="39" spans="1:5" ht="18" customHeight="1" hidden="1">
      <c r="A39" s="240"/>
      <c r="B39" s="248" t="s">
        <v>103</v>
      </c>
      <c r="C39" s="232"/>
      <c r="D39" s="297"/>
      <c r="E39" s="157"/>
    </row>
    <row r="40" spans="1:5" ht="18" customHeight="1">
      <c r="A40" s="240"/>
      <c r="B40" s="248" t="s">
        <v>104</v>
      </c>
      <c r="C40" s="232"/>
      <c r="D40" s="297">
        <v>178</v>
      </c>
      <c r="E40" s="157"/>
    </row>
    <row r="41" spans="1:5" ht="18" customHeight="1" hidden="1">
      <c r="A41" s="240"/>
      <c r="B41" s="248" t="s">
        <v>140</v>
      </c>
      <c r="C41" s="232"/>
      <c r="D41" s="297"/>
      <c r="E41" s="157"/>
    </row>
    <row r="42" spans="1:5" ht="18" customHeight="1" hidden="1">
      <c r="A42" s="240"/>
      <c r="B42" s="248" t="s">
        <v>105</v>
      </c>
      <c r="C42" s="232"/>
      <c r="D42" s="235"/>
      <c r="E42" s="157"/>
    </row>
    <row r="43" spans="1:5" ht="18" customHeight="1">
      <c r="A43" s="240"/>
      <c r="B43" s="248" t="s">
        <v>68</v>
      </c>
      <c r="C43" s="232"/>
      <c r="D43" s="297">
        <v>20</v>
      </c>
      <c r="E43" s="157"/>
    </row>
    <row r="44" spans="1:5" ht="18" customHeight="1" hidden="1">
      <c r="A44" s="240"/>
      <c r="B44" s="248" t="s">
        <v>67</v>
      </c>
      <c r="C44" s="232"/>
      <c r="D44" s="297"/>
      <c r="E44" s="157"/>
    </row>
    <row r="45" spans="1:5" ht="18" customHeight="1">
      <c r="A45" s="164"/>
      <c r="B45" s="165" t="s">
        <v>1</v>
      </c>
      <c r="C45" s="166"/>
      <c r="D45" s="167">
        <f>D26+D21+D10</f>
        <v>46704</v>
      </c>
      <c r="E45" s="168"/>
    </row>
    <row r="46" spans="1:5" ht="18.75">
      <c r="A46" s="127"/>
      <c r="B46" s="169"/>
      <c r="C46" s="169"/>
      <c r="D46" s="169"/>
      <c r="E46" s="169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C1" sqref="C1:F1"/>
    </sheetView>
  </sheetViews>
  <sheetFormatPr defaultColWidth="9.00390625" defaultRowHeight="12.75"/>
  <cols>
    <col min="1" max="1" width="3.75390625" style="0" customWidth="1"/>
    <col min="2" max="2" width="46.125" style="0" customWidth="1"/>
    <col min="3" max="3" width="11.625" style="0" customWidth="1"/>
    <col min="4" max="4" width="8.00390625" style="0" customWidth="1"/>
    <col min="5" max="5" width="45.25390625" style="0" customWidth="1"/>
    <col min="6" max="6" width="11.375" style="0" customWidth="1"/>
  </cols>
  <sheetData>
    <row r="1" spans="1:15" ht="18" customHeight="1">
      <c r="A1" s="1"/>
      <c r="B1" s="1"/>
      <c r="C1" s="331" t="s">
        <v>212</v>
      </c>
      <c r="D1" s="331"/>
      <c r="E1" s="331"/>
      <c r="F1" s="331"/>
      <c r="G1" s="66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" customHeight="1">
      <c r="A4" s="347" t="s">
        <v>70</v>
      </c>
      <c r="B4" s="347"/>
      <c r="C4" s="347"/>
      <c r="D4" s="347"/>
      <c r="E4" s="347"/>
      <c r="F4" s="347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347" t="s">
        <v>157</v>
      </c>
      <c r="B5" s="347"/>
      <c r="C5" s="347"/>
      <c r="D5" s="347"/>
      <c r="E5" s="347"/>
      <c r="F5" s="347"/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>
      <c r="A6" s="347" t="s">
        <v>9</v>
      </c>
      <c r="B6" s="347"/>
      <c r="C6" s="347"/>
      <c r="D6" s="347"/>
      <c r="E6" s="347"/>
      <c r="F6" s="347"/>
      <c r="G6" s="1"/>
      <c r="H6" s="1"/>
      <c r="I6" s="1"/>
      <c r="J6" s="1"/>
      <c r="K6" s="1"/>
      <c r="L6" s="1"/>
      <c r="M6" s="1"/>
      <c r="N6" s="1"/>
      <c r="O6" s="1"/>
    </row>
    <row r="7" spans="1:15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8" customHeight="1">
      <c r="A9" s="255"/>
      <c r="B9" s="361" t="s">
        <v>176</v>
      </c>
      <c r="C9" s="361"/>
      <c r="D9" s="255"/>
      <c r="E9" s="361" t="s">
        <v>177</v>
      </c>
      <c r="F9" s="361"/>
      <c r="G9" s="1"/>
      <c r="H9" s="1"/>
      <c r="I9" s="1"/>
      <c r="J9" s="1"/>
      <c r="K9" s="1"/>
      <c r="L9" s="1"/>
      <c r="M9" s="1"/>
      <c r="N9" s="1"/>
      <c r="O9" s="1"/>
    </row>
    <row r="10" spans="1:15" ht="18" customHeight="1">
      <c r="A10" s="298">
        <v>1</v>
      </c>
      <c r="B10" s="299" t="s">
        <v>94</v>
      </c>
      <c r="C10" s="300">
        <f>'Bevételek ovi'!D12</f>
        <v>643</v>
      </c>
      <c r="D10" s="299"/>
      <c r="E10" s="299" t="s">
        <v>65</v>
      </c>
      <c r="F10" s="300">
        <f>'Működési ovi'!D45</f>
        <v>38672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ht="18" customHeight="1">
      <c r="A11" s="298">
        <v>2</v>
      </c>
      <c r="B11" s="299" t="s">
        <v>98</v>
      </c>
      <c r="C11" s="300">
        <f>'Bevételek ovi'!D16</f>
        <v>38104</v>
      </c>
      <c r="D11" s="299"/>
      <c r="E11" s="299" t="s">
        <v>2</v>
      </c>
      <c r="F11" s="300">
        <f>'Fejlesztési kiadások ovi'!C15</f>
        <v>75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8" customHeight="1">
      <c r="A12" s="188"/>
      <c r="B12" s="262" t="s">
        <v>18</v>
      </c>
      <c r="C12" s="263">
        <f>SUM(C10:C11)</f>
        <v>38747</v>
      </c>
      <c r="D12" s="188"/>
      <c r="E12" s="188" t="s">
        <v>16</v>
      </c>
      <c r="F12" s="263">
        <f>SUM(F10:F11)</f>
        <v>38747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" customHeight="1">
      <c r="A13" s="2"/>
      <c r="B13" s="2"/>
      <c r="C13" s="5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</row>
    <row r="14" spans="1:15" ht="18" customHeight="1">
      <c r="A14" s="2"/>
      <c r="B14" s="6"/>
      <c r="C14" s="5"/>
      <c r="D14" s="2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</row>
    <row r="15" spans="1:15" ht="18" customHeight="1">
      <c r="A15" s="2"/>
      <c r="B15" s="2"/>
      <c r="C15" s="5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</row>
    <row r="16" spans="1:15" ht="18.75">
      <c r="A16" s="2"/>
      <c r="B16" s="2"/>
      <c r="C16" s="5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</row>
    <row r="17" spans="1:15" ht="18.75">
      <c r="A17" s="2"/>
      <c r="B17" s="6"/>
      <c r="C17" s="5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</row>
    <row r="18" spans="1:15" ht="18.75">
      <c r="A18" s="2"/>
      <c r="B18" s="2"/>
      <c r="C18" s="5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</row>
    <row r="19" spans="1:15" ht="18.75">
      <c r="A19" s="2"/>
      <c r="B19" s="2"/>
      <c r="C19" s="5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</row>
    <row r="20" spans="1:15" ht="18.75">
      <c r="A20" s="2"/>
      <c r="B20" s="6"/>
      <c r="C20" s="5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</row>
    <row r="21" spans="1:15" ht="18.75">
      <c r="A21" s="2"/>
      <c r="B21" s="2"/>
      <c r="C21" s="5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</row>
    <row r="22" spans="1:15" ht="18.75">
      <c r="A22" s="2"/>
      <c r="B22" s="2"/>
      <c r="C22" s="5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</row>
    <row r="23" spans="1:15" ht="18.75">
      <c r="A23" s="112"/>
      <c r="B23" s="112"/>
      <c r="C23" s="112"/>
      <c r="D23" s="112"/>
      <c r="E23" s="112"/>
      <c r="F23" s="112"/>
      <c r="G23" s="112"/>
      <c r="H23" s="112"/>
      <c r="I23" s="1"/>
      <c r="J23" s="1"/>
      <c r="K23" s="1"/>
      <c r="L23" s="1"/>
      <c r="M23" s="1"/>
      <c r="N23" s="1"/>
      <c r="O23" s="1"/>
    </row>
    <row r="24" spans="1:15" ht="18.75">
      <c r="A24" s="2"/>
      <c r="B24" s="2"/>
      <c r="C24" s="5"/>
      <c r="D24" s="2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2"/>
      <c r="B25" s="2"/>
      <c r="C25" s="5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</row>
    <row r="26" spans="1:15" ht="18.75">
      <c r="A26" s="2"/>
      <c r="B26" s="6"/>
      <c r="C26" s="5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2"/>
      <c r="B27" s="2"/>
      <c r="C27" s="5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</row>
    <row r="28" spans="1:15" ht="18.75">
      <c r="A28" s="2"/>
      <c r="B28" s="2"/>
      <c r="C28" s="5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</row>
    <row r="29" spans="1:15" ht="18.75">
      <c r="A29" s="2"/>
      <c r="B29" s="6"/>
      <c r="C29" s="5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</row>
    <row r="30" spans="1:15" ht="18.75">
      <c r="A30" s="7"/>
      <c r="B30" s="7"/>
      <c r="C30" s="8"/>
      <c r="D30" s="7"/>
      <c r="E30" s="7"/>
      <c r="F30" s="2"/>
      <c r="G30" s="1"/>
      <c r="H30" s="1"/>
      <c r="I30" s="1"/>
      <c r="J30" s="1"/>
      <c r="K30" s="1"/>
      <c r="L30" s="1"/>
      <c r="M30" s="1"/>
      <c r="N30" s="1"/>
      <c r="O30" s="1"/>
    </row>
    <row r="31" spans="1:15" ht="18.75">
      <c r="A31" s="3"/>
      <c r="B31" s="3"/>
      <c r="C31" s="3"/>
      <c r="D31" s="3"/>
      <c r="E31" s="3"/>
      <c r="F31" s="2"/>
      <c r="G31" s="1"/>
      <c r="H31" s="1"/>
      <c r="I31" s="1"/>
      <c r="J31" s="1"/>
      <c r="K31" s="1"/>
      <c r="L31" s="1"/>
      <c r="M31" s="1"/>
      <c r="N31" s="1"/>
      <c r="O31" s="1"/>
    </row>
    <row r="32" spans="1:15" ht="18.75">
      <c r="A32" s="2"/>
      <c r="B32" s="2"/>
      <c r="C32" s="5"/>
      <c r="D32" s="2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</row>
    <row r="33" spans="1:15" ht="18.75">
      <c r="A33" s="2"/>
      <c r="B33" s="2"/>
      <c r="C33" s="5"/>
      <c r="D33" s="2"/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</row>
    <row r="34" spans="1:15" ht="18.75">
      <c r="A34" s="2"/>
      <c r="B34" s="2"/>
      <c r="C34" s="5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</row>
    <row r="35" spans="1:15" ht="18.75">
      <c r="A35" s="2"/>
      <c r="B35" s="2"/>
      <c r="C35" s="5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</row>
    <row r="36" spans="1:15" ht="18.75">
      <c r="A36" s="3"/>
      <c r="B36" s="3"/>
      <c r="C36" s="3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</row>
    <row r="37" spans="1:15" ht="18.75">
      <c r="A37" s="2"/>
      <c r="B37" s="2"/>
      <c r="C37" s="5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</row>
    <row r="38" spans="1:15" ht="18.75">
      <c r="A38" s="2"/>
      <c r="B38" s="2"/>
      <c r="C38" s="5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</row>
    <row r="39" spans="1:15" ht="18.75">
      <c r="A39" s="2"/>
      <c r="B39" s="2"/>
      <c r="C39" s="5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</row>
    <row r="40" spans="1:15" ht="18.75">
      <c r="A40" s="3"/>
      <c r="B40" s="3"/>
      <c r="C40" s="3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</row>
    <row r="41" spans="1:15" ht="18.75">
      <c r="A41" s="2"/>
      <c r="B41" s="2"/>
      <c r="C41" s="5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</row>
    <row r="42" spans="1:15" ht="18.75">
      <c r="A42" s="2"/>
      <c r="B42" s="2"/>
      <c r="C42" s="5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</row>
    <row r="43" spans="1:15" ht="18.75">
      <c r="A43" s="3"/>
      <c r="B43" s="3"/>
      <c r="C43" s="3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</row>
    <row r="44" spans="1:15" ht="18.75">
      <c r="A44" s="2"/>
      <c r="B44" s="6"/>
      <c r="C44" s="5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</row>
    <row r="45" spans="1:15" ht="18.75">
      <c r="A45" s="2"/>
      <c r="B45" s="2"/>
      <c r="C45" s="5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</row>
    <row r="46" spans="1:15" ht="18.75">
      <c r="A46" s="2"/>
      <c r="B46" s="2"/>
      <c r="C46" s="5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</row>
    <row r="47" spans="1:15" ht="18.75">
      <c r="A47" s="3"/>
      <c r="B47" s="3"/>
      <c r="C47" s="3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</row>
    <row r="48" spans="1:15" ht="18.75">
      <c r="A48" s="2"/>
      <c r="B48" s="2"/>
      <c r="C48" s="5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</row>
    <row r="49" spans="1:15" ht="18.75">
      <c r="A49" s="2"/>
      <c r="B49" s="2"/>
      <c r="C49" s="5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</row>
    <row r="50" spans="1:15" ht="18.75">
      <c r="A50" s="3"/>
      <c r="B50" s="3"/>
      <c r="C50" s="3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</row>
    <row r="51" spans="1:15" ht="18.75">
      <c r="A51" s="2"/>
      <c r="B51" s="2"/>
      <c r="C51" s="5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</row>
    <row r="52" spans="1:15" ht="18.75">
      <c r="A52" s="3"/>
      <c r="B52" s="3"/>
      <c r="C52" s="3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</row>
    <row r="53" spans="1:15" ht="19.5">
      <c r="A53" s="2"/>
      <c r="B53" s="4"/>
      <c r="C53" s="9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</row>
    <row r="54" spans="1:15" ht="18.75">
      <c r="A54" s="2"/>
      <c r="B54" s="2"/>
      <c r="C54" s="2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</row>
    <row r="55" spans="1:15" ht="18.75">
      <c r="A55" s="2"/>
      <c r="B55" s="2"/>
      <c r="C55" s="2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</row>
    <row r="56" spans="1:15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</sheetData>
  <sheetProtection/>
  <mergeCells count="6">
    <mergeCell ref="C1:F1"/>
    <mergeCell ref="A4:F4"/>
    <mergeCell ref="A5:F5"/>
    <mergeCell ref="A6:F6"/>
    <mergeCell ref="B9:C9"/>
    <mergeCell ref="E9:F9"/>
  </mergeCells>
  <printOptions horizontalCentered="1"/>
  <pageMargins left="0.2755905511811024" right="0.2755905511811024" top="0.984251968503937" bottom="0.984251968503937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301" customWidth="1"/>
    <col min="2" max="2" width="54.75390625" style="301" customWidth="1"/>
    <col min="3" max="3" width="9.125" style="301" customWidth="1"/>
    <col min="4" max="4" width="10.625" style="301" customWidth="1"/>
    <col min="5" max="16384" width="9.125" style="301" customWidth="1"/>
  </cols>
  <sheetData>
    <row r="1" spans="2:5" ht="18" customHeight="1">
      <c r="B1" s="331" t="s">
        <v>213</v>
      </c>
      <c r="C1" s="331"/>
      <c r="D1" s="331"/>
      <c r="E1" s="331"/>
    </row>
    <row r="2" spans="3:5" ht="18" customHeight="1">
      <c r="C2" s="302"/>
      <c r="D2" s="302"/>
      <c r="E2" s="302"/>
    </row>
    <row r="3" spans="3:5" ht="18" customHeight="1">
      <c r="C3" s="302"/>
      <c r="D3" s="302"/>
      <c r="E3" s="302"/>
    </row>
    <row r="4" ht="18" customHeight="1"/>
    <row r="5" spans="1:5" ht="18" customHeight="1">
      <c r="A5" s="365" t="s">
        <v>70</v>
      </c>
      <c r="B5" s="365"/>
      <c r="C5" s="365"/>
      <c r="D5" s="365"/>
      <c r="E5" s="365"/>
    </row>
    <row r="6" spans="1:5" ht="18" customHeight="1">
      <c r="A6" s="365" t="s">
        <v>157</v>
      </c>
      <c r="B6" s="365"/>
      <c r="C6" s="365"/>
      <c r="D6" s="365"/>
      <c r="E6" s="365"/>
    </row>
    <row r="7" spans="1:5" ht="18" customHeight="1">
      <c r="A7" s="365" t="s">
        <v>5</v>
      </c>
      <c r="B7" s="365"/>
      <c r="C7" s="365"/>
      <c r="D7" s="365"/>
      <c r="E7" s="365"/>
    </row>
    <row r="8" spans="1:5" ht="18" customHeight="1">
      <c r="A8" s="303"/>
      <c r="B8" s="303"/>
      <c r="C8" s="303"/>
      <c r="D8" s="303"/>
      <c r="E8" s="303"/>
    </row>
    <row r="9" ht="18" customHeight="1"/>
    <row r="10" ht="18" customHeight="1"/>
    <row r="11" spans="1:5" ht="18" customHeight="1">
      <c r="A11" s="304"/>
      <c r="B11" s="305" t="s">
        <v>0</v>
      </c>
      <c r="C11" s="366" t="s">
        <v>158</v>
      </c>
      <c r="D11" s="367"/>
      <c r="E11" s="368"/>
    </row>
    <row r="12" spans="1:5" ht="18" customHeight="1">
      <c r="A12" s="306" t="s">
        <v>191</v>
      </c>
      <c r="B12" s="290" t="s">
        <v>94</v>
      </c>
      <c r="C12" s="307"/>
      <c r="D12" s="308">
        <f>SUM(D13:D15)</f>
        <v>643</v>
      </c>
      <c r="E12" s="309"/>
    </row>
    <row r="13" spans="1:5" ht="18" customHeight="1">
      <c r="A13" s="310"/>
      <c r="B13" s="213" t="s">
        <v>192</v>
      </c>
      <c r="C13" s="311"/>
      <c r="D13" s="312">
        <v>6</v>
      </c>
      <c r="E13" s="313"/>
    </row>
    <row r="14" spans="1:5" ht="18" customHeight="1">
      <c r="A14" s="310"/>
      <c r="B14" s="213" t="s">
        <v>193</v>
      </c>
      <c r="C14" s="311"/>
      <c r="D14" s="312">
        <v>500</v>
      </c>
      <c r="E14" s="313"/>
    </row>
    <row r="15" spans="1:5" ht="18" customHeight="1">
      <c r="A15" s="314"/>
      <c r="B15" s="281" t="s">
        <v>96</v>
      </c>
      <c r="C15" s="315"/>
      <c r="D15" s="316">
        <v>137</v>
      </c>
      <c r="E15" s="317"/>
    </row>
    <row r="16" spans="1:5" ht="18" customHeight="1">
      <c r="A16" s="310">
        <v>2</v>
      </c>
      <c r="B16" s="276" t="s">
        <v>98</v>
      </c>
      <c r="C16" s="318"/>
      <c r="D16" s="308">
        <f>D17+D18</f>
        <v>38104</v>
      </c>
      <c r="E16" s="319"/>
    </row>
    <row r="17" spans="1:5" ht="18" customHeight="1">
      <c r="A17" s="310"/>
      <c r="B17" s="213" t="s">
        <v>189</v>
      </c>
      <c r="C17" s="320"/>
      <c r="D17" s="312">
        <v>24</v>
      </c>
      <c r="E17" s="321"/>
    </row>
    <row r="18" spans="1:5" ht="18" customHeight="1">
      <c r="A18" s="322"/>
      <c r="B18" s="281" t="s">
        <v>194</v>
      </c>
      <c r="C18" s="315"/>
      <c r="D18" s="316">
        <v>38080</v>
      </c>
      <c r="E18" s="317"/>
    </row>
    <row r="19" spans="1:5" ht="18" customHeight="1">
      <c r="A19" s="192"/>
      <c r="B19" s="188" t="s">
        <v>8</v>
      </c>
      <c r="C19" s="304"/>
      <c r="D19" s="323">
        <f>D12+D16</f>
        <v>38747</v>
      </c>
      <c r="E19" s="324"/>
    </row>
    <row r="20" ht="18" customHeight="1"/>
    <row r="21" ht="18" customHeight="1"/>
    <row r="46" spans="1:5" ht="18.75">
      <c r="A46" s="325"/>
      <c r="B46" s="325"/>
      <c r="C46" s="325"/>
      <c r="D46" s="325"/>
      <c r="E46" s="325"/>
    </row>
  </sheetData>
  <sheetProtection/>
  <mergeCells count="5">
    <mergeCell ref="B1:E1"/>
    <mergeCell ref="A5:E5"/>
    <mergeCell ref="A6:E6"/>
    <mergeCell ref="A7:E7"/>
    <mergeCell ref="C11:E11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625" style="136" customWidth="1"/>
    <col min="2" max="2" width="47.375" style="59" customWidth="1"/>
    <col min="3" max="3" width="22.125" style="59" customWidth="1"/>
    <col min="4" max="4" width="4.25390625" style="59" customWidth="1"/>
    <col min="5" max="6" width="9.125" style="59" customWidth="1"/>
    <col min="7" max="7" width="11.625" style="59" bestFit="1" customWidth="1"/>
    <col min="8" max="16384" width="9.125" style="59" customWidth="1"/>
  </cols>
  <sheetData>
    <row r="1" spans="1:7" ht="18" customHeight="1">
      <c r="A1" s="128"/>
      <c r="B1" s="333" t="s">
        <v>196</v>
      </c>
      <c r="C1" s="333"/>
      <c r="D1" s="333"/>
      <c r="E1" s="333"/>
      <c r="F1" s="58"/>
      <c r="G1" s="58"/>
    </row>
    <row r="2" spans="1:7" ht="18" customHeight="1">
      <c r="A2" s="128"/>
      <c r="B2" s="72"/>
      <c r="C2" s="68"/>
      <c r="D2" s="68"/>
      <c r="E2" s="68"/>
      <c r="F2" s="58"/>
      <c r="G2" s="58"/>
    </row>
    <row r="3" spans="1:7" ht="18" customHeight="1">
      <c r="A3" s="128"/>
      <c r="B3" s="72"/>
      <c r="C3" s="72"/>
      <c r="D3" s="72"/>
      <c r="E3" s="72"/>
      <c r="F3" s="58"/>
      <c r="G3" s="58"/>
    </row>
    <row r="4" spans="1:7" ht="18" customHeight="1">
      <c r="A4" s="337" t="s">
        <v>125</v>
      </c>
      <c r="B4" s="337"/>
      <c r="C4" s="337"/>
      <c r="D4" s="337"/>
      <c r="E4" s="337"/>
      <c r="F4" s="58"/>
      <c r="G4" s="58"/>
    </row>
    <row r="5" spans="1:7" ht="18" customHeight="1">
      <c r="A5" s="337" t="s">
        <v>157</v>
      </c>
      <c r="B5" s="337"/>
      <c r="C5" s="337"/>
      <c r="D5" s="337"/>
      <c r="E5" s="337"/>
      <c r="F5" s="58"/>
      <c r="G5" s="58"/>
    </row>
    <row r="6" spans="1:7" ht="18" customHeight="1">
      <c r="A6" s="337" t="s">
        <v>5</v>
      </c>
      <c r="B6" s="337"/>
      <c r="C6" s="337"/>
      <c r="D6" s="337"/>
      <c r="E6" s="337"/>
      <c r="F6" s="58"/>
      <c r="G6" s="58"/>
    </row>
    <row r="7" spans="1:7" ht="18" customHeight="1">
      <c r="A7" s="69"/>
      <c r="B7" s="69"/>
      <c r="C7" s="69"/>
      <c r="D7" s="69"/>
      <c r="E7" s="69"/>
      <c r="F7" s="58"/>
      <c r="G7" s="58"/>
    </row>
    <row r="8" spans="1:7" ht="18" customHeight="1">
      <c r="A8" s="337"/>
      <c r="B8" s="337"/>
      <c r="C8" s="337"/>
      <c r="D8" s="337"/>
      <c r="E8" s="337"/>
      <c r="F8" s="58"/>
      <c r="G8" s="58"/>
    </row>
    <row r="9" spans="1:7" ht="18" customHeight="1">
      <c r="A9" s="129"/>
      <c r="B9" s="170" t="s">
        <v>0</v>
      </c>
      <c r="C9" s="334" t="s">
        <v>158</v>
      </c>
      <c r="D9" s="335"/>
      <c r="E9" s="336"/>
      <c r="F9" s="58"/>
      <c r="G9" s="58"/>
    </row>
    <row r="10" spans="1:7" ht="18" customHeight="1">
      <c r="A10" s="130">
        <v>1</v>
      </c>
      <c r="B10" s="70" t="s">
        <v>127</v>
      </c>
      <c r="C10" s="79">
        <f>SUM(C11:C15)</f>
        <v>104900</v>
      </c>
      <c r="D10" s="73"/>
      <c r="E10" s="74"/>
      <c r="F10" s="58"/>
      <c r="G10" s="58"/>
    </row>
    <row r="11" spans="1:7" ht="18" customHeight="1">
      <c r="A11" s="131"/>
      <c r="B11" s="137" t="s">
        <v>126</v>
      </c>
      <c r="C11" s="138">
        <v>51905</v>
      </c>
      <c r="D11" s="75"/>
      <c r="E11" s="76"/>
      <c r="F11" s="58"/>
      <c r="G11" s="58"/>
    </row>
    <row r="12" spans="1:7" ht="18" customHeight="1">
      <c r="A12" s="131"/>
      <c r="B12" s="137" t="s">
        <v>128</v>
      </c>
      <c r="C12" s="138">
        <v>30770</v>
      </c>
      <c r="D12" s="75"/>
      <c r="E12" s="76"/>
      <c r="F12" s="58"/>
      <c r="G12" s="58"/>
    </row>
    <row r="13" spans="1:7" ht="18" customHeight="1">
      <c r="A13" s="131"/>
      <c r="B13" s="137" t="s">
        <v>129</v>
      </c>
      <c r="C13" s="138">
        <v>19328</v>
      </c>
      <c r="D13" s="75"/>
      <c r="E13" s="76"/>
      <c r="F13" s="58"/>
      <c r="G13" s="58"/>
    </row>
    <row r="14" spans="1:5" ht="18" customHeight="1">
      <c r="A14" s="131"/>
      <c r="B14" s="137" t="s">
        <v>130</v>
      </c>
      <c r="C14" s="138">
        <v>2405</v>
      </c>
      <c r="D14" s="75"/>
      <c r="E14" s="76"/>
    </row>
    <row r="15" spans="1:5" ht="18" customHeight="1">
      <c r="A15" s="131"/>
      <c r="B15" s="137" t="s">
        <v>131</v>
      </c>
      <c r="C15" s="138">
        <v>492</v>
      </c>
      <c r="D15" s="75"/>
      <c r="E15" s="76"/>
    </row>
    <row r="16" spans="1:5" ht="18" customHeight="1">
      <c r="A16" s="130">
        <v>2</v>
      </c>
      <c r="B16" s="70" t="s">
        <v>132</v>
      </c>
      <c r="C16" s="79">
        <f>SUM(C17:C18)</f>
        <v>20825</v>
      </c>
      <c r="D16" s="73"/>
      <c r="E16" s="74"/>
    </row>
    <row r="17" spans="1:6" ht="18" customHeight="1">
      <c r="A17" s="131"/>
      <c r="B17" s="137" t="s">
        <v>86</v>
      </c>
      <c r="C17" s="138">
        <v>4068</v>
      </c>
      <c r="D17" s="75"/>
      <c r="E17" s="76"/>
      <c r="F17" s="86"/>
    </row>
    <row r="18" spans="1:6" ht="18" customHeight="1">
      <c r="A18" s="131"/>
      <c r="B18" s="137" t="s">
        <v>87</v>
      </c>
      <c r="C18" s="139">
        <v>16757</v>
      </c>
      <c r="D18" s="77"/>
      <c r="E18" s="78"/>
      <c r="F18" s="86"/>
    </row>
    <row r="19" spans="1:5" ht="18" customHeight="1">
      <c r="A19" s="130">
        <v>3</v>
      </c>
      <c r="B19" s="70" t="s">
        <v>61</v>
      </c>
      <c r="C19" s="80">
        <f>SUM(C20:C27)</f>
        <v>54275</v>
      </c>
      <c r="D19" s="75"/>
      <c r="E19" s="76"/>
    </row>
    <row r="20" spans="1:5" ht="18" customHeight="1">
      <c r="A20" s="131"/>
      <c r="B20" s="137" t="s">
        <v>88</v>
      </c>
      <c r="C20" s="138">
        <v>425</v>
      </c>
      <c r="D20" s="75"/>
      <c r="E20" s="76"/>
    </row>
    <row r="21" spans="1:5" ht="18" customHeight="1">
      <c r="A21" s="131"/>
      <c r="B21" s="137" t="s">
        <v>89</v>
      </c>
      <c r="C21" s="140">
        <v>6000</v>
      </c>
      <c r="D21" s="75"/>
      <c r="E21" s="76"/>
    </row>
    <row r="22" spans="1:5" ht="18" customHeight="1">
      <c r="A22" s="131"/>
      <c r="B22" s="137" t="s">
        <v>6</v>
      </c>
      <c r="C22" s="140">
        <v>44000</v>
      </c>
      <c r="D22" s="82"/>
      <c r="E22" s="76"/>
    </row>
    <row r="23" spans="1:5" ht="18" customHeight="1">
      <c r="A23" s="131"/>
      <c r="B23" s="137" t="s">
        <v>90</v>
      </c>
      <c r="C23" s="140">
        <v>3800</v>
      </c>
      <c r="D23" s="75"/>
      <c r="E23" s="76"/>
    </row>
    <row r="24" spans="1:5" ht="18" customHeight="1" hidden="1">
      <c r="A24" s="131"/>
      <c r="B24" s="137" t="s">
        <v>7</v>
      </c>
      <c r="C24" s="140">
        <v>0</v>
      </c>
      <c r="D24" s="75"/>
      <c r="E24" s="76"/>
    </row>
    <row r="25" spans="1:5" ht="18" customHeight="1">
      <c r="A25" s="131"/>
      <c r="B25" s="137" t="s">
        <v>91</v>
      </c>
      <c r="C25" s="140">
        <v>50</v>
      </c>
      <c r="D25" s="75"/>
      <c r="E25" s="76"/>
    </row>
    <row r="26" spans="1:5" ht="18" customHeight="1" hidden="1">
      <c r="A26" s="131"/>
      <c r="B26" s="137" t="s">
        <v>92</v>
      </c>
      <c r="C26" s="138">
        <v>0</v>
      </c>
      <c r="D26" s="75"/>
      <c r="E26" s="76"/>
    </row>
    <row r="27" spans="1:5" ht="18" customHeight="1" hidden="1">
      <c r="A27" s="132"/>
      <c r="B27" s="141" t="s">
        <v>93</v>
      </c>
      <c r="C27" s="140">
        <v>0</v>
      </c>
      <c r="D27" s="75"/>
      <c r="E27" s="76"/>
    </row>
    <row r="28" spans="1:5" ht="18" customHeight="1">
      <c r="A28" s="130">
        <v>4</v>
      </c>
      <c r="B28" s="71" t="s">
        <v>94</v>
      </c>
      <c r="C28" s="84">
        <f>SUM(C29:C33)</f>
        <v>1806</v>
      </c>
      <c r="D28" s="73"/>
      <c r="E28" s="74"/>
    </row>
    <row r="29" spans="1:5" ht="18" customHeight="1">
      <c r="A29" s="131"/>
      <c r="B29" s="137" t="s">
        <v>95</v>
      </c>
      <c r="C29" s="140">
        <v>1450</v>
      </c>
      <c r="D29" s="75"/>
      <c r="E29" s="76"/>
    </row>
    <row r="30" spans="1:5" ht="18" customHeight="1">
      <c r="A30" s="131"/>
      <c r="B30" s="137" t="s">
        <v>141</v>
      </c>
      <c r="C30" s="140">
        <v>176</v>
      </c>
      <c r="D30" s="75"/>
      <c r="E30" s="76"/>
    </row>
    <row r="31" spans="1:5" ht="18" customHeight="1">
      <c r="A31" s="131"/>
      <c r="B31" s="137" t="s">
        <v>96</v>
      </c>
      <c r="C31" s="140">
        <v>60</v>
      </c>
      <c r="D31" s="75"/>
      <c r="E31" s="76"/>
    </row>
    <row r="32" spans="1:5" ht="18" customHeight="1">
      <c r="A32" s="131"/>
      <c r="B32" s="137" t="s">
        <v>97</v>
      </c>
      <c r="C32" s="140">
        <v>20</v>
      </c>
      <c r="D32" s="75"/>
      <c r="E32" s="76"/>
    </row>
    <row r="33" spans="1:6" ht="18" customHeight="1">
      <c r="A33" s="131"/>
      <c r="B33" s="137" t="s">
        <v>153</v>
      </c>
      <c r="C33" s="142">
        <v>100</v>
      </c>
      <c r="D33" s="77"/>
      <c r="E33" s="78"/>
      <c r="F33" s="86"/>
    </row>
    <row r="34" spans="1:5" ht="18" customHeight="1">
      <c r="A34" s="130">
        <v>5</v>
      </c>
      <c r="B34" s="71" t="s">
        <v>98</v>
      </c>
      <c r="C34" s="81">
        <f>C35</f>
        <v>28900</v>
      </c>
      <c r="D34" s="75"/>
      <c r="E34" s="76"/>
    </row>
    <row r="35" spans="1:6" ht="18" customHeight="1">
      <c r="A35" s="132"/>
      <c r="B35" s="143" t="s">
        <v>99</v>
      </c>
      <c r="C35" s="140">
        <v>28900</v>
      </c>
      <c r="D35" s="75"/>
      <c r="E35" s="76"/>
      <c r="F35" s="86"/>
    </row>
    <row r="36" spans="1:5" ht="18" customHeight="1">
      <c r="A36" s="180"/>
      <c r="B36" s="176" t="s">
        <v>8</v>
      </c>
      <c r="C36" s="181">
        <f>C10+C16+C19+C28+C34</f>
        <v>210706</v>
      </c>
      <c r="D36" s="178"/>
      <c r="E36" s="179"/>
    </row>
    <row r="37" spans="1:5" ht="17.25">
      <c r="A37" s="133"/>
      <c r="D37" s="57"/>
      <c r="E37" s="57"/>
    </row>
    <row r="38" spans="1:5" ht="17.25">
      <c r="A38" s="133"/>
      <c r="D38" s="57"/>
      <c r="E38" s="57"/>
    </row>
    <row r="39" spans="1:5" ht="17.25">
      <c r="A39" s="133"/>
      <c r="B39" s="57"/>
      <c r="C39" s="57"/>
      <c r="D39" s="57"/>
      <c r="E39" s="57"/>
    </row>
    <row r="40" spans="1:5" ht="17.25">
      <c r="A40" s="133"/>
      <c r="C40" s="57"/>
      <c r="D40" s="57"/>
      <c r="E40" s="57"/>
    </row>
    <row r="41" spans="1:5" ht="17.25">
      <c r="A41" s="133"/>
      <c r="B41" s="57"/>
      <c r="C41" s="57"/>
      <c r="D41" s="57"/>
      <c r="E41" s="57"/>
    </row>
    <row r="42" spans="1:5" ht="20.25">
      <c r="A42" s="134"/>
      <c r="D42" s="57"/>
      <c r="E42" s="57"/>
    </row>
    <row r="43" spans="1:5" ht="17.25">
      <c r="A43" s="135"/>
      <c r="B43" s="120"/>
      <c r="C43" s="120"/>
      <c r="D43" s="120"/>
      <c r="E43" s="120"/>
    </row>
    <row r="44" spans="1:5" ht="17.25">
      <c r="A44" s="133"/>
      <c r="B44" s="57"/>
      <c r="C44" s="57"/>
      <c r="D44" s="57"/>
      <c r="E44" s="57"/>
    </row>
    <row r="45" spans="1:5" ht="17.25">
      <c r="A45" s="133"/>
      <c r="B45" s="57"/>
      <c r="C45" s="57"/>
      <c r="D45" s="57"/>
      <c r="E45" s="57"/>
    </row>
    <row r="46" spans="1:5" ht="17.25">
      <c r="A46" s="133"/>
      <c r="B46" s="57"/>
      <c r="C46" s="57"/>
      <c r="D46" s="57"/>
      <c r="E46" s="57"/>
    </row>
    <row r="47" spans="1:5" ht="17.25">
      <c r="A47" s="133"/>
      <c r="B47" s="57"/>
      <c r="C47" s="57"/>
      <c r="D47" s="57"/>
      <c r="E47" s="57"/>
    </row>
    <row r="48" spans="1:5" ht="17.25">
      <c r="A48" s="133"/>
      <c r="B48" s="57"/>
      <c r="C48" s="57"/>
      <c r="D48" s="57"/>
      <c r="E48" s="57"/>
    </row>
    <row r="49" spans="1:5" ht="17.25">
      <c r="A49" s="133"/>
      <c r="B49" s="57"/>
      <c r="C49" s="57"/>
      <c r="D49" s="57"/>
      <c r="E49" s="57"/>
    </row>
    <row r="50" spans="1:5" ht="17.25">
      <c r="A50" s="133"/>
      <c r="B50" s="57"/>
      <c r="C50" s="57"/>
      <c r="D50" s="57"/>
      <c r="E50" s="57"/>
    </row>
    <row r="51" spans="1:5" ht="17.25">
      <c r="A51" s="133"/>
      <c r="B51" s="57"/>
      <c r="C51" s="57"/>
      <c r="D51" s="57"/>
      <c r="E51" s="57"/>
    </row>
    <row r="52" spans="1:5" ht="17.25">
      <c r="A52" s="133"/>
      <c r="B52" s="57"/>
      <c r="C52" s="57"/>
      <c r="D52" s="57"/>
      <c r="E52" s="57"/>
    </row>
    <row r="53" spans="1:5" ht="17.25">
      <c r="A53" s="133"/>
      <c r="B53" s="57"/>
      <c r="C53" s="57"/>
      <c r="D53" s="57"/>
      <c r="E53" s="57"/>
    </row>
    <row r="54" spans="1:5" ht="17.25">
      <c r="A54" s="133"/>
      <c r="B54" s="57"/>
      <c r="C54" s="57"/>
      <c r="D54" s="57"/>
      <c r="E54" s="57"/>
    </row>
    <row r="55" spans="1:5" ht="17.25">
      <c r="A55" s="133"/>
      <c r="B55" s="57"/>
      <c r="C55" s="57"/>
      <c r="D55" s="57"/>
      <c r="E55" s="57"/>
    </row>
    <row r="56" spans="1:5" ht="17.25">
      <c r="A56" s="133"/>
      <c r="B56" s="57"/>
      <c r="C56" s="57"/>
      <c r="D56" s="57"/>
      <c r="E56" s="57"/>
    </row>
    <row r="57" spans="1:5" ht="17.25">
      <c r="A57" s="133"/>
      <c r="B57" s="57"/>
      <c r="C57" s="57"/>
      <c r="D57" s="57"/>
      <c r="E57" s="57"/>
    </row>
    <row r="58" spans="1:5" ht="17.25">
      <c r="A58" s="133"/>
      <c r="B58" s="57"/>
      <c r="C58" s="57"/>
      <c r="D58" s="57"/>
      <c r="E58" s="57"/>
    </row>
    <row r="59" spans="1:5" ht="17.25">
      <c r="A59" s="133"/>
      <c r="B59" s="57"/>
      <c r="C59" s="57"/>
      <c r="D59" s="57"/>
      <c r="E59" s="57"/>
    </row>
    <row r="60" spans="1:5" ht="17.25">
      <c r="A60" s="133"/>
      <c r="B60" s="57"/>
      <c r="C60" s="57"/>
      <c r="D60" s="57"/>
      <c r="E60" s="57"/>
    </row>
    <row r="61" spans="1:5" ht="17.25">
      <c r="A61" s="133"/>
      <c r="B61" s="57"/>
      <c r="C61" s="57"/>
      <c r="D61" s="57"/>
      <c r="E61" s="57"/>
    </row>
    <row r="62" spans="1:5" ht="17.25">
      <c r="A62" s="133"/>
      <c r="B62" s="57"/>
      <c r="C62" s="57"/>
      <c r="D62" s="57"/>
      <c r="E62" s="57"/>
    </row>
    <row r="63" spans="1:5" ht="17.25">
      <c r="A63" s="133"/>
      <c r="B63" s="57"/>
      <c r="C63" s="57"/>
      <c r="D63" s="57"/>
      <c r="E63" s="57"/>
    </row>
    <row r="64" spans="1:5" ht="17.25">
      <c r="A64" s="133"/>
      <c r="B64" s="57"/>
      <c r="C64" s="57"/>
      <c r="D64" s="57"/>
      <c r="E64" s="57"/>
    </row>
    <row r="65" spans="1:5" ht="17.25">
      <c r="A65" s="133"/>
      <c r="B65" s="57"/>
      <c r="C65" s="57"/>
      <c r="D65" s="57"/>
      <c r="E65" s="57"/>
    </row>
  </sheetData>
  <sheetProtection/>
  <mergeCells count="6">
    <mergeCell ref="B1:E1"/>
    <mergeCell ref="C9:E9"/>
    <mergeCell ref="A5:E5"/>
    <mergeCell ref="A6:E6"/>
    <mergeCell ref="A8:E8"/>
    <mergeCell ref="A4:E4"/>
  </mergeCells>
  <printOptions horizontalCentered="1"/>
  <pageMargins left="0.7480314960629921" right="0.7874015748031497" top="0.55" bottom="0.6692913385826772" header="0.35433070866141736" footer="0.3937007874015748"/>
  <pageSetup horizontalDpi="120" verticalDpi="12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4" customWidth="1"/>
    <col min="2" max="2" width="54.75390625" style="145" customWidth="1"/>
    <col min="3" max="3" width="9.125" style="145" customWidth="1"/>
    <col min="4" max="4" width="10.00390625" style="145" customWidth="1"/>
    <col min="5" max="16384" width="9.125" style="145" customWidth="1"/>
  </cols>
  <sheetData>
    <row r="1" spans="2:5" ht="18" customHeight="1">
      <c r="B1" s="338" t="s">
        <v>214</v>
      </c>
      <c r="C1" s="338"/>
      <c r="D1" s="338"/>
      <c r="E1" s="338"/>
    </row>
    <row r="2" spans="3:5" ht="18" customHeight="1">
      <c r="C2" s="146"/>
      <c r="D2" s="146"/>
      <c r="E2" s="146"/>
    </row>
    <row r="3" ht="18" customHeight="1">
      <c r="F3" s="147"/>
    </row>
    <row r="4" spans="1:6" ht="18" customHeight="1">
      <c r="A4" s="339" t="s">
        <v>70</v>
      </c>
      <c r="B4" s="339"/>
      <c r="C4" s="339"/>
      <c r="D4" s="339"/>
      <c r="E4" s="339"/>
      <c r="F4" s="148"/>
    </row>
    <row r="5" spans="1:6" ht="18" customHeight="1">
      <c r="A5" s="339" t="s">
        <v>157</v>
      </c>
      <c r="B5" s="339"/>
      <c r="C5" s="339"/>
      <c r="D5" s="339"/>
      <c r="E5" s="339"/>
      <c r="F5" s="148"/>
    </row>
    <row r="6" spans="1:6" ht="18" customHeight="1">
      <c r="A6" s="339" t="s">
        <v>65</v>
      </c>
      <c r="B6" s="339"/>
      <c r="C6" s="339"/>
      <c r="D6" s="339"/>
      <c r="E6" s="339"/>
      <c r="F6" s="149"/>
    </row>
    <row r="7" spans="2:6" ht="18" customHeight="1">
      <c r="B7" s="144"/>
      <c r="C7" s="144"/>
      <c r="D7" s="144"/>
      <c r="E7" s="144"/>
      <c r="F7" s="149"/>
    </row>
    <row r="8" ht="18" customHeight="1">
      <c r="F8" s="147"/>
    </row>
    <row r="9" spans="1:6" ht="18" customHeight="1">
      <c r="A9" s="150"/>
      <c r="B9" s="151" t="s">
        <v>0</v>
      </c>
      <c r="C9" s="340" t="s">
        <v>158</v>
      </c>
      <c r="D9" s="341"/>
      <c r="E9" s="342"/>
      <c r="F9" s="147"/>
    </row>
    <row r="10" spans="1:6" ht="18" customHeight="1">
      <c r="A10" s="152">
        <v>1</v>
      </c>
      <c r="B10" s="247" t="s">
        <v>39</v>
      </c>
      <c r="C10" s="153"/>
      <c r="D10" s="154">
        <f>SUM(D11:D20)</f>
        <v>25480</v>
      </c>
      <c r="E10" s="155"/>
      <c r="F10" s="147"/>
    </row>
    <row r="11" spans="1:6" ht="18" customHeight="1">
      <c r="A11" s="156"/>
      <c r="B11" s="248" t="s">
        <v>159</v>
      </c>
      <c r="C11" s="232"/>
      <c r="D11" s="233">
        <v>24090</v>
      </c>
      <c r="E11" s="157"/>
      <c r="F11" s="147"/>
    </row>
    <row r="12" spans="1:6" ht="18" customHeight="1">
      <c r="A12" s="156"/>
      <c r="B12" s="248" t="s">
        <v>133</v>
      </c>
      <c r="C12" s="232"/>
      <c r="D12" s="233">
        <v>398</v>
      </c>
      <c r="E12" s="157"/>
      <c r="F12" s="147"/>
    </row>
    <row r="13" spans="1:6" ht="18" customHeight="1">
      <c r="A13" s="156"/>
      <c r="B13" s="248" t="s">
        <v>134</v>
      </c>
      <c r="C13" s="232"/>
      <c r="D13" s="233">
        <v>480</v>
      </c>
      <c r="E13" s="157"/>
      <c r="F13" s="147"/>
    </row>
    <row r="14" spans="1:6" ht="18" customHeight="1">
      <c r="A14" s="156"/>
      <c r="B14" s="248" t="s">
        <v>109</v>
      </c>
      <c r="C14" s="232"/>
      <c r="D14" s="233">
        <v>80</v>
      </c>
      <c r="E14" s="157"/>
      <c r="F14" s="147"/>
    </row>
    <row r="15" spans="1:6" ht="18" customHeight="1">
      <c r="A15" s="156"/>
      <c r="B15" s="248" t="s">
        <v>110</v>
      </c>
      <c r="C15" s="232"/>
      <c r="D15" s="233">
        <v>432</v>
      </c>
      <c r="E15" s="157"/>
      <c r="F15" s="147"/>
    </row>
    <row r="16" spans="1:6" ht="18" customHeight="1" hidden="1">
      <c r="A16" s="156"/>
      <c r="B16" s="248" t="s">
        <v>160</v>
      </c>
      <c r="C16" s="232"/>
      <c r="D16" s="233"/>
      <c r="E16" s="157"/>
      <c r="F16" s="147"/>
    </row>
    <row r="17" spans="1:6" ht="18" customHeight="1" hidden="1">
      <c r="A17" s="156"/>
      <c r="B17" s="248" t="s">
        <v>135</v>
      </c>
      <c r="C17" s="232"/>
      <c r="D17" s="233"/>
      <c r="E17" s="157"/>
      <c r="F17" s="147"/>
    </row>
    <row r="18" spans="1:6" ht="18" customHeight="1" hidden="1">
      <c r="A18" s="158"/>
      <c r="B18" s="248" t="s">
        <v>112</v>
      </c>
      <c r="C18" s="234"/>
      <c r="D18" s="235"/>
      <c r="E18" s="157"/>
      <c r="F18" s="147"/>
    </row>
    <row r="19" spans="1:6" ht="18" customHeight="1" hidden="1">
      <c r="A19" s="156"/>
      <c r="B19" s="248" t="s">
        <v>161</v>
      </c>
      <c r="C19" s="232"/>
      <c r="D19" s="233"/>
      <c r="E19" s="157"/>
      <c r="F19" s="147"/>
    </row>
    <row r="20" spans="1:6" ht="18" customHeight="1" hidden="1">
      <c r="A20" s="156"/>
      <c r="B20" s="248" t="s">
        <v>111</v>
      </c>
      <c r="C20" s="232"/>
      <c r="D20" s="233"/>
      <c r="E20" s="157"/>
      <c r="F20" s="147"/>
    </row>
    <row r="21" spans="1:6" ht="18" customHeight="1">
      <c r="A21" s="161">
        <v>2</v>
      </c>
      <c r="B21" s="249" t="s">
        <v>151</v>
      </c>
      <c r="C21" s="153"/>
      <c r="D21" s="154">
        <f>SUM(D22:D25)</f>
        <v>5373</v>
      </c>
      <c r="E21" s="162"/>
      <c r="F21" s="147"/>
    </row>
    <row r="22" spans="1:6" ht="18" customHeight="1">
      <c r="A22" s="156"/>
      <c r="B22" s="248" t="s">
        <v>66</v>
      </c>
      <c r="C22" s="232"/>
      <c r="D22" s="233">
        <v>5143</v>
      </c>
      <c r="E22" s="157"/>
      <c r="F22" s="147"/>
    </row>
    <row r="23" spans="1:6" ht="18" customHeight="1">
      <c r="A23" s="156"/>
      <c r="B23" s="248" t="s">
        <v>136</v>
      </c>
      <c r="C23" s="232"/>
      <c r="D23" s="233">
        <v>120</v>
      </c>
      <c r="E23" s="157"/>
      <c r="F23" s="147"/>
    </row>
    <row r="24" spans="1:6" ht="18" customHeight="1" hidden="1">
      <c r="A24" s="156"/>
      <c r="B24" s="248" t="s">
        <v>137</v>
      </c>
      <c r="C24" s="232"/>
      <c r="D24" s="233"/>
      <c r="E24" s="157"/>
      <c r="F24" s="147"/>
    </row>
    <row r="25" spans="1:6" ht="18" customHeight="1">
      <c r="A25" s="159"/>
      <c r="B25" s="250" t="s">
        <v>138</v>
      </c>
      <c r="C25" s="236"/>
      <c r="D25" s="237">
        <v>110</v>
      </c>
      <c r="E25" s="160"/>
      <c r="F25" s="147"/>
    </row>
    <row r="26" spans="1:6" ht="18" customHeight="1">
      <c r="A26" s="238">
        <v>3</v>
      </c>
      <c r="B26" s="251" t="s">
        <v>4</v>
      </c>
      <c r="C26" s="153"/>
      <c r="D26" s="154">
        <f>SUM(D27:D44)</f>
        <v>7819</v>
      </c>
      <c r="E26" s="162"/>
      <c r="F26" s="147"/>
    </row>
    <row r="27" spans="1:6" ht="18" customHeight="1">
      <c r="A27" s="239"/>
      <c r="B27" s="248" t="s">
        <v>100</v>
      </c>
      <c r="C27" s="234"/>
      <c r="D27" s="233">
        <v>60</v>
      </c>
      <c r="E27" s="157"/>
      <c r="F27" s="147"/>
    </row>
    <row r="28" spans="1:6" ht="18" customHeight="1">
      <c r="A28" s="240"/>
      <c r="B28" s="248" t="s">
        <v>152</v>
      </c>
      <c r="C28" s="232"/>
      <c r="D28" s="233">
        <v>325</v>
      </c>
      <c r="E28" s="157"/>
      <c r="F28" s="147"/>
    </row>
    <row r="29" spans="1:6" ht="18" customHeight="1" hidden="1">
      <c r="A29" s="240"/>
      <c r="B29" s="248" t="s">
        <v>162</v>
      </c>
      <c r="C29" s="234"/>
      <c r="D29" s="233"/>
      <c r="E29" s="157"/>
      <c r="F29" s="147"/>
    </row>
    <row r="30" spans="1:5" ht="18" customHeight="1">
      <c r="A30" s="240"/>
      <c r="B30" s="248" t="s">
        <v>163</v>
      </c>
      <c r="C30" s="232"/>
      <c r="D30" s="297">
        <v>130</v>
      </c>
      <c r="E30" s="157"/>
    </row>
    <row r="31" spans="1:5" ht="18" customHeight="1">
      <c r="A31" s="240"/>
      <c r="B31" s="248" t="s">
        <v>164</v>
      </c>
      <c r="C31" s="232"/>
      <c r="D31" s="297">
        <v>80</v>
      </c>
      <c r="E31" s="157"/>
    </row>
    <row r="32" spans="1:5" ht="18" customHeight="1">
      <c r="A32" s="240"/>
      <c r="B32" s="248" t="s">
        <v>165</v>
      </c>
      <c r="C32" s="232"/>
      <c r="D32" s="297">
        <v>814</v>
      </c>
      <c r="E32" s="157"/>
    </row>
    <row r="33" spans="1:5" ht="18" customHeight="1">
      <c r="A33" s="240"/>
      <c r="B33" s="248" t="s">
        <v>124</v>
      </c>
      <c r="C33" s="232"/>
      <c r="D33" s="233">
        <v>4200</v>
      </c>
      <c r="E33" s="157"/>
    </row>
    <row r="34" spans="1:5" ht="18" customHeight="1" hidden="1">
      <c r="A34" s="240"/>
      <c r="B34" s="248" t="s">
        <v>139</v>
      </c>
      <c r="C34" s="232"/>
      <c r="D34" s="297"/>
      <c r="E34" s="157"/>
    </row>
    <row r="35" spans="1:5" ht="18" customHeight="1">
      <c r="A35" s="240"/>
      <c r="B35" s="248" t="s">
        <v>101</v>
      </c>
      <c r="C35" s="232"/>
      <c r="D35" s="297">
        <v>120</v>
      </c>
      <c r="E35" s="157"/>
    </row>
    <row r="36" spans="1:5" ht="18" customHeight="1" hidden="1">
      <c r="A36" s="240"/>
      <c r="B36" s="248" t="s">
        <v>166</v>
      </c>
      <c r="C36" s="232"/>
      <c r="D36" s="297"/>
      <c r="E36" s="157"/>
    </row>
    <row r="37" spans="1:5" ht="18" customHeight="1" hidden="1">
      <c r="A37" s="240"/>
      <c r="B37" s="248" t="s">
        <v>102</v>
      </c>
      <c r="C37" s="232"/>
      <c r="D37" s="297"/>
      <c r="E37" s="157"/>
    </row>
    <row r="38" spans="1:5" ht="18" customHeight="1">
      <c r="A38" s="240"/>
      <c r="B38" s="248" t="s">
        <v>167</v>
      </c>
      <c r="C38" s="232"/>
      <c r="D38" s="297">
        <v>400</v>
      </c>
      <c r="E38" s="157"/>
    </row>
    <row r="39" spans="1:5" ht="18" customHeight="1">
      <c r="A39" s="240"/>
      <c r="B39" s="248" t="s">
        <v>103</v>
      </c>
      <c r="C39" s="232"/>
      <c r="D39" s="297">
        <v>25</v>
      </c>
      <c r="E39" s="157"/>
    </row>
    <row r="40" spans="1:5" ht="18" customHeight="1" hidden="1">
      <c r="A40" s="240"/>
      <c r="B40" s="248" t="s">
        <v>104</v>
      </c>
      <c r="C40" s="232"/>
      <c r="D40" s="297"/>
      <c r="E40" s="157"/>
    </row>
    <row r="41" spans="1:5" ht="18" customHeight="1">
      <c r="A41" s="240"/>
      <c r="B41" s="248" t="s">
        <v>140</v>
      </c>
      <c r="C41" s="232"/>
      <c r="D41" s="233">
        <v>1665</v>
      </c>
      <c r="E41" s="157"/>
    </row>
    <row r="42" spans="1:5" ht="18" customHeight="1" hidden="1">
      <c r="A42" s="240"/>
      <c r="B42" s="248" t="s">
        <v>105</v>
      </c>
      <c r="C42" s="232"/>
      <c r="D42" s="235"/>
      <c r="E42" s="157"/>
    </row>
    <row r="43" spans="1:5" ht="18" customHeight="1" hidden="1">
      <c r="A43" s="240"/>
      <c r="B43" s="248" t="s">
        <v>68</v>
      </c>
      <c r="C43" s="232"/>
      <c r="D43" s="297"/>
      <c r="E43" s="157"/>
    </row>
    <row r="44" spans="1:5" ht="18" customHeight="1" hidden="1">
      <c r="A44" s="240"/>
      <c r="B44" s="248" t="s">
        <v>67</v>
      </c>
      <c r="C44" s="232"/>
      <c r="D44" s="297"/>
      <c r="E44" s="157"/>
    </row>
    <row r="45" spans="1:5" ht="18" customHeight="1">
      <c r="A45" s="164"/>
      <c r="B45" s="165" t="s">
        <v>1</v>
      </c>
      <c r="C45" s="166"/>
      <c r="D45" s="167">
        <f>D26+D21+D10</f>
        <v>38672</v>
      </c>
      <c r="E45" s="168"/>
    </row>
    <row r="46" spans="1:5" ht="18.75">
      <c r="A46" s="127"/>
      <c r="B46" s="169"/>
      <c r="C46" s="169"/>
      <c r="D46" s="169"/>
      <c r="E46" s="169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3.75390625" style="125" customWidth="1"/>
    <col min="2" max="2" width="44.625" style="94" customWidth="1"/>
    <col min="3" max="3" width="22.625" style="94" customWidth="1"/>
    <col min="4" max="4" width="9.125" style="94" customWidth="1"/>
    <col min="5" max="5" width="8.125" style="94" customWidth="1"/>
    <col min="6" max="16384" width="9.125" style="94" customWidth="1"/>
  </cols>
  <sheetData>
    <row r="1" spans="1:5" ht="18" customHeight="1">
      <c r="A1" s="11"/>
      <c r="B1" s="331" t="s">
        <v>215</v>
      </c>
      <c r="C1" s="331"/>
      <c r="D1" s="331"/>
      <c r="E1" s="331"/>
    </row>
    <row r="2" spans="1:5" ht="18" customHeight="1">
      <c r="A2" s="11"/>
      <c r="B2" s="10"/>
      <c r="C2" s="10"/>
      <c r="D2" s="10"/>
      <c r="E2" s="10"/>
    </row>
    <row r="3" spans="1:5" ht="18" customHeight="1">
      <c r="A3" s="11"/>
      <c r="B3" s="10"/>
      <c r="C3" s="10"/>
      <c r="D3" s="10"/>
      <c r="E3" s="10"/>
    </row>
    <row r="4" spans="1:5" ht="18" customHeight="1">
      <c r="A4" s="11"/>
      <c r="B4" s="10"/>
      <c r="C4" s="10"/>
      <c r="D4" s="10"/>
      <c r="E4" s="10"/>
    </row>
    <row r="5" spans="1:5" ht="18" customHeight="1">
      <c r="A5" s="347" t="s">
        <v>70</v>
      </c>
      <c r="B5" s="347"/>
      <c r="C5" s="347"/>
      <c r="D5" s="347"/>
      <c r="E5" s="347"/>
    </row>
    <row r="6" spans="1:5" ht="18" customHeight="1">
      <c r="A6" s="347" t="s">
        <v>157</v>
      </c>
      <c r="B6" s="347"/>
      <c r="C6" s="347"/>
      <c r="D6" s="347"/>
      <c r="E6" s="347"/>
    </row>
    <row r="7" spans="1:5" ht="18" customHeight="1">
      <c r="A7" s="347" t="s">
        <v>2</v>
      </c>
      <c r="B7" s="347"/>
      <c r="C7" s="347"/>
      <c r="D7" s="347"/>
      <c r="E7" s="347"/>
    </row>
    <row r="8" spans="1:5" ht="18" customHeight="1">
      <c r="A8" s="11"/>
      <c r="B8" s="10"/>
      <c r="C8" s="10"/>
      <c r="D8" s="10"/>
      <c r="E8" s="10"/>
    </row>
    <row r="9" spans="1:5" ht="18" customHeight="1">
      <c r="A9" s="11"/>
      <c r="B9" s="10"/>
      <c r="C9" s="10"/>
      <c r="D9" s="10"/>
      <c r="E9" s="10"/>
    </row>
    <row r="10" spans="1:5" ht="18" customHeight="1">
      <c r="A10" s="11"/>
      <c r="B10" s="10"/>
      <c r="C10" s="10"/>
      <c r="D10" s="10"/>
      <c r="E10" s="10"/>
    </row>
    <row r="11" spans="1:5" ht="18" customHeight="1">
      <c r="A11" s="326"/>
      <c r="B11" s="193" t="s">
        <v>0</v>
      </c>
      <c r="C11" s="369" t="s">
        <v>158</v>
      </c>
      <c r="D11" s="369"/>
      <c r="E11" s="360"/>
    </row>
    <row r="12" spans="1:5" ht="18" customHeight="1">
      <c r="A12" s="210"/>
      <c r="B12" s="213" t="s">
        <v>184</v>
      </c>
      <c r="C12" s="223">
        <v>75</v>
      </c>
      <c r="D12" s="205"/>
      <c r="E12" s="327"/>
    </row>
    <row r="13" spans="1:5" ht="18" customHeight="1" hidden="1">
      <c r="A13" s="210"/>
      <c r="B13" s="213"/>
      <c r="C13" s="223"/>
      <c r="D13" s="205"/>
      <c r="E13" s="327"/>
    </row>
    <row r="14" spans="1:5" ht="18" customHeight="1" hidden="1">
      <c r="A14" s="210"/>
      <c r="B14" s="213"/>
      <c r="C14" s="223"/>
      <c r="D14" s="205"/>
      <c r="E14" s="327"/>
    </row>
    <row r="15" spans="1:5" ht="18" customHeight="1">
      <c r="A15" s="184"/>
      <c r="B15" s="188" t="s">
        <v>13</v>
      </c>
      <c r="C15" s="189">
        <f>SUM(C12:C14)</f>
        <v>75</v>
      </c>
      <c r="D15" s="190"/>
      <c r="E15" s="96"/>
    </row>
    <row r="16" ht="18" customHeight="1"/>
    <row r="17" ht="18" customHeight="1"/>
    <row r="18" ht="18" customHeight="1"/>
    <row r="20" spans="1:3" ht="15.75">
      <c r="A20" s="124"/>
      <c r="B20" s="13"/>
      <c r="C20" s="28"/>
    </row>
    <row r="21" spans="1:3" ht="15.75">
      <c r="A21" s="124"/>
      <c r="B21" s="13"/>
      <c r="C21" s="28"/>
    </row>
    <row r="38" spans="1:5" ht="15.75">
      <c r="A38" s="11"/>
      <c r="B38" s="18"/>
      <c r="C38" s="18"/>
      <c r="D38" s="18"/>
      <c r="E38" s="18"/>
    </row>
  </sheetData>
  <sheetProtection/>
  <mergeCells count="5">
    <mergeCell ref="B1:E1"/>
    <mergeCell ref="A5:E5"/>
    <mergeCell ref="A6:E6"/>
    <mergeCell ref="A7:E7"/>
    <mergeCell ref="C11:E11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144" customWidth="1"/>
    <col min="2" max="2" width="54.75390625" style="145" customWidth="1"/>
    <col min="3" max="3" width="9.125" style="145" customWidth="1"/>
    <col min="4" max="4" width="10.00390625" style="145" customWidth="1"/>
    <col min="5" max="16384" width="9.125" style="145" customWidth="1"/>
  </cols>
  <sheetData>
    <row r="1" spans="2:5" ht="18" customHeight="1">
      <c r="B1" s="338" t="s">
        <v>197</v>
      </c>
      <c r="C1" s="338"/>
      <c r="D1" s="338"/>
      <c r="E1" s="338"/>
    </row>
    <row r="2" spans="3:5" ht="18" customHeight="1">
      <c r="C2" s="146"/>
      <c r="D2" s="146"/>
      <c r="E2" s="146"/>
    </row>
    <row r="3" ht="18" customHeight="1">
      <c r="F3" s="147"/>
    </row>
    <row r="4" spans="1:6" ht="18" customHeight="1">
      <c r="A4" s="339" t="s">
        <v>144</v>
      </c>
      <c r="B4" s="339"/>
      <c r="C4" s="339"/>
      <c r="D4" s="339"/>
      <c r="E4" s="339"/>
      <c r="F4" s="148"/>
    </row>
    <row r="5" spans="1:6" ht="18" customHeight="1">
      <c r="A5" s="339" t="s">
        <v>157</v>
      </c>
      <c r="B5" s="339"/>
      <c r="C5" s="339"/>
      <c r="D5" s="339"/>
      <c r="E5" s="339"/>
      <c r="F5" s="148"/>
    </row>
    <row r="6" spans="1:6" ht="18" customHeight="1">
      <c r="A6" s="339" t="s">
        <v>65</v>
      </c>
      <c r="B6" s="339"/>
      <c r="C6" s="339"/>
      <c r="D6" s="339"/>
      <c r="E6" s="339"/>
      <c r="F6" s="149"/>
    </row>
    <row r="7" spans="2:6" ht="18" customHeight="1">
      <c r="B7" s="144"/>
      <c r="C7" s="144"/>
      <c r="D7" s="144"/>
      <c r="E7" s="144"/>
      <c r="F7" s="149"/>
    </row>
    <row r="8" ht="18" customHeight="1">
      <c r="F8" s="147"/>
    </row>
    <row r="9" spans="1:6" ht="18" customHeight="1">
      <c r="A9" s="150"/>
      <c r="B9" s="151" t="s">
        <v>0</v>
      </c>
      <c r="C9" s="340" t="s">
        <v>158</v>
      </c>
      <c r="D9" s="341"/>
      <c r="E9" s="342"/>
      <c r="F9" s="147"/>
    </row>
    <row r="10" spans="1:6" ht="18" customHeight="1">
      <c r="A10" s="152">
        <v>1</v>
      </c>
      <c r="B10" s="247" t="s">
        <v>39</v>
      </c>
      <c r="C10" s="153"/>
      <c r="D10" s="154">
        <f>SUM(D11:D20)</f>
        <v>33688</v>
      </c>
      <c r="E10" s="155"/>
      <c r="F10" s="147"/>
    </row>
    <row r="11" spans="1:6" ht="18" customHeight="1">
      <c r="A11" s="156"/>
      <c r="B11" s="248" t="s">
        <v>159</v>
      </c>
      <c r="C11" s="232"/>
      <c r="D11" s="233">
        <v>24853</v>
      </c>
      <c r="E11" s="157"/>
      <c r="F11" s="147"/>
    </row>
    <row r="12" spans="1:6" ht="18" customHeight="1">
      <c r="A12" s="156"/>
      <c r="B12" s="248" t="s">
        <v>133</v>
      </c>
      <c r="C12" s="232"/>
      <c r="D12" s="233">
        <v>605</v>
      </c>
      <c r="E12" s="157"/>
      <c r="F12" s="147"/>
    </row>
    <row r="13" spans="1:6" ht="18" customHeight="1">
      <c r="A13" s="156"/>
      <c r="B13" s="248" t="s">
        <v>134</v>
      </c>
      <c r="C13" s="232"/>
      <c r="D13" s="233">
        <v>250</v>
      </c>
      <c r="E13" s="157"/>
      <c r="F13" s="147"/>
    </row>
    <row r="14" spans="1:6" ht="18" customHeight="1">
      <c r="A14" s="156"/>
      <c r="B14" s="248" t="s">
        <v>109</v>
      </c>
      <c r="C14" s="232"/>
      <c r="D14" s="233">
        <v>50</v>
      </c>
      <c r="E14" s="157"/>
      <c r="F14" s="147"/>
    </row>
    <row r="15" spans="1:6" ht="18" customHeight="1" hidden="1">
      <c r="A15" s="156"/>
      <c r="B15" s="248" t="s">
        <v>110</v>
      </c>
      <c r="C15" s="232"/>
      <c r="D15" s="233">
        <v>0</v>
      </c>
      <c r="E15" s="157"/>
      <c r="F15" s="147"/>
    </row>
    <row r="16" spans="1:6" ht="18" customHeight="1" hidden="1">
      <c r="A16" s="156"/>
      <c r="B16" s="248" t="s">
        <v>160</v>
      </c>
      <c r="C16" s="232"/>
      <c r="D16" s="233">
        <v>0</v>
      </c>
      <c r="E16" s="157"/>
      <c r="F16" s="147"/>
    </row>
    <row r="17" spans="1:6" ht="18" customHeight="1">
      <c r="A17" s="156"/>
      <c r="B17" s="248" t="s">
        <v>135</v>
      </c>
      <c r="C17" s="232"/>
      <c r="D17" s="233">
        <v>300</v>
      </c>
      <c r="E17" s="157"/>
      <c r="F17" s="147"/>
    </row>
    <row r="18" spans="1:6" ht="18" customHeight="1">
      <c r="A18" s="158"/>
      <c r="B18" s="248" t="s">
        <v>112</v>
      </c>
      <c r="C18" s="234"/>
      <c r="D18" s="233">
        <v>7030</v>
      </c>
      <c r="E18" s="157"/>
      <c r="F18" s="147"/>
    </row>
    <row r="19" spans="1:6" ht="18" customHeight="1" hidden="1">
      <c r="A19" s="156"/>
      <c r="B19" s="248" t="s">
        <v>161</v>
      </c>
      <c r="C19" s="232"/>
      <c r="D19" s="233">
        <v>0</v>
      </c>
      <c r="E19" s="157"/>
      <c r="F19" s="147"/>
    </row>
    <row r="20" spans="1:6" ht="18" customHeight="1">
      <c r="A20" s="156"/>
      <c r="B20" s="248" t="s">
        <v>111</v>
      </c>
      <c r="C20" s="232"/>
      <c r="D20" s="233">
        <v>600</v>
      </c>
      <c r="E20" s="157"/>
      <c r="F20" s="147"/>
    </row>
    <row r="21" spans="1:6" ht="18" customHeight="1">
      <c r="A21" s="161">
        <v>2</v>
      </c>
      <c r="B21" s="249" t="s">
        <v>151</v>
      </c>
      <c r="C21" s="153"/>
      <c r="D21" s="154">
        <f>SUM(D22:D25)</f>
        <v>5800</v>
      </c>
      <c r="E21" s="162"/>
      <c r="F21" s="147"/>
    </row>
    <row r="22" spans="1:6" ht="18" customHeight="1">
      <c r="A22" s="156"/>
      <c r="B22" s="248" t="s">
        <v>66</v>
      </c>
      <c r="C22" s="232"/>
      <c r="D22" s="233">
        <v>5344</v>
      </c>
      <c r="E22" s="157"/>
      <c r="F22" s="147"/>
    </row>
    <row r="23" spans="1:6" ht="18" customHeight="1">
      <c r="A23" s="156"/>
      <c r="B23" s="248" t="s">
        <v>136</v>
      </c>
      <c r="C23" s="232"/>
      <c r="D23" s="233">
        <v>215</v>
      </c>
      <c r="E23" s="157"/>
      <c r="F23" s="147"/>
    </row>
    <row r="24" spans="1:6" ht="18" customHeight="1">
      <c r="A24" s="156"/>
      <c r="B24" s="248" t="s">
        <v>137</v>
      </c>
      <c r="C24" s="232"/>
      <c r="D24" s="233">
        <v>77</v>
      </c>
      <c r="E24" s="157"/>
      <c r="F24" s="147"/>
    </row>
    <row r="25" spans="1:6" ht="18" customHeight="1">
      <c r="A25" s="159"/>
      <c r="B25" s="250" t="s">
        <v>138</v>
      </c>
      <c r="C25" s="236"/>
      <c r="D25" s="233">
        <v>164</v>
      </c>
      <c r="E25" s="160"/>
      <c r="F25" s="147"/>
    </row>
    <row r="26" spans="1:6" ht="18" customHeight="1">
      <c r="A26" s="238">
        <v>3</v>
      </c>
      <c r="B26" s="251" t="s">
        <v>4</v>
      </c>
      <c r="C26" s="153"/>
      <c r="D26" s="154">
        <f>SUM(D27:D44)</f>
        <v>36306</v>
      </c>
      <c r="E26" s="162"/>
      <c r="F26" s="147"/>
    </row>
    <row r="27" spans="1:6" ht="18" customHeight="1">
      <c r="A27" s="239"/>
      <c r="B27" s="248" t="s">
        <v>100</v>
      </c>
      <c r="C27" s="234"/>
      <c r="D27" s="233">
        <v>45</v>
      </c>
      <c r="E27" s="157"/>
      <c r="F27" s="147"/>
    </row>
    <row r="28" spans="1:6" ht="18" customHeight="1">
      <c r="A28" s="240"/>
      <c r="B28" s="248" t="s">
        <v>152</v>
      </c>
      <c r="C28" s="232"/>
      <c r="D28" s="233">
        <v>7295</v>
      </c>
      <c r="E28" s="157"/>
      <c r="F28" s="147"/>
    </row>
    <row r="29" spans="1:6" ht="18" customHeight="1" hidden="1">
      <c r="A29" s="240"/>
      <c r="B29" s="248" t="s">
        <v>162</v>
      </c>
      <c r="C29" s="234"/>
      <c r="D29" s="233">
        <v>0</v>
      </c>
      <c r="E29" s="157"/>
      <c r="F29" s="147"/>
    </row>
    <row r="30" spans="1:5" ht="18" customHeight="1">
      <c r="A30" s="240"/>
      <c r="B30" s="248" t="s">
        <v>163</v>
      </c>
      <c r="C30" s="232"/>
      <c r="D30" s="233">
        <v>582</v>
      </c>
      <c r="E30" s="157"/>
    </row>
    <row r="31" spans="1:5" ht="18" customHeight="1">
      <c r="A31" s="240"/>
      <c r="B31" s="248" t="s">
        <v>164</v>
      </c>
      <c r="C31" s="232"/>
      <c r="D31" s="233">
        <v>610</v>
      </c>
      <c r="E31" s="157"/>
    </row>
    <row r="32" spans="1:5" ht="18" customHeight="1">
      <c r="A32" s="240"/>
      <c r="B32" s="248" t="s">
        <v>165</v>
      </c>
      <c r="C32" s="232"/>
      <c r="D32" s="233">
        <v>6070</v>
      </c>
      <c r="E32" s="157"/>
    </row>
    <row r="33" spans="1:5" ht="18" customHeight="1">
      <c r="A33" s="240"/>
      <c r="B33" s="248" t="s">
        <v>124</v>
      </c>
      <c r="C33" s="232"/>
      <c r="D33" s="233">
        <v>111</v>
      </c>
      <c r="E33" s="157"/>
    </row>
    <row r="34" spans="1:5" ht="18" customHeight="1">
      <c r="A34" s="240"/>
      <c r="B34" s="248" t="s">
        <v>139</v>
      </c>
      <c r="C34" s="232"/>
      <c r="D34" s="233">
        <v>1700</v>
      </c>
      <c r="E34" s="157"/>
    </row>
    <row r="35" spans="1:5" ht="18" customHeight="1">
      <c r="A35" s="240"/>
      <c r="B35" s="248" t="s">
        <v>101</v>
      </c>
      <c r="C35" s="232"/>
      <c r="D35" s="233">
        <v>2809</v>
      </c>
      <c r="E35" s="157"/>
    </row>
    <row r="36" spans="1:5" ht="18" customHeight="1" hidden="1">
      <c r="A36" s="240"/>
      <c r="B36" s="248" t="s">
        <v>166</v>
      </c>
      <c r="C36" s="232"/>
      <c r="D36" s="233">
        <v>0</v>
      </c>
      <c r="E36" s="157"/>
    </row>
    <row r="37" spans="1:5" ht="18" customHeight="1">
      <c r="A37" s="240"/>
      <c r="B37" s="248" t="s">
        <v>102</v>
      </c>
      <c r="C37" s="232"/>
      <c r="D37" s="233">
        <v>422</v>
      </c>
      <c r="E37" s="157"/>
    </row>
    <row r="38" spans="1:5" ht="18" customHeight="1">
      <c r="A38" s="240"/>
      <c r="B38" s="248" t="s">
        <v>167</v>
      </c>
      <c r="C38" s="232"/>
      <c r="D38" s="233">
        <v>8278</v>
      </c>
      <c r="E38" s="157"/>
    </row>
    <row r="39" spans="1:5" ht="18" customHeight="1">
      <c r="A39" s="240"/>
      <c r="B39" s="248" t="s">
        <v>103</v>
      </c>
      <c r="C39" s="232"/>
      <c r="D39" s="233">
        <v>75</v>
      </c>
      <c r="E39" s="157"/>
    </row>
    <row r="40" spans="1:5" ht="18" customHeight="1">
      <c r="A40" s="240"/>
      <c r="B40" s="248" t="s">
        <v>104</v>
      </c>
      <c r="C40" s="232"/>
      <c r="D40" s="233">
        <v>630</v>
      </c>
      <c r="E40" s="157"/>
    </row>
    <row r="41" spans="1:5" ht="18" customHeight="1">
      <c r="A41" s="240"/>
      <c r="B41" s="248" t="s">
        <v>140</v>
      </c>
      <c r="C41" s="232"/>
      <c r="D41" s="233">
        <v>7576</v>
      </c>
      <c r="E41" s="157"/>
    </row>
    <row r="42" spans="1:5" ht="18" customHeight="1">
      <c r="A42" s="240"/>
      <c r="B42" s="248" t="s">
        <v>105</v>
      </c>
      <c r="C42" s="232"/>
      <c r="D42" s="233">
        <v>28</v>
      </c>
      <c r="E42" s="157"/>
    </row>
    <row r="43" spans="1:5" ht="18" customHeight="1">
      <c r="A43" s="240"/>
      <c r="B43" s="248" t="s">
        <v>68</v>
      </c>
      <c r="C43" s="232"/>
      <c r="D43" s="233">
        <v>1</v>
      </c>
      <c r="E43" s="157"/>
    </row>
    <row r="44" spans="1:5" ht="18" customHeight="1">
      <c r="A44" s="240"/>
      <c r="B44" s="248" t="s">
        <v>67</v>
      </c>
      <c r="C44" s="232"/>
      <c r="D44" s="233">
        <v>74</v>
      </c>
      <c r="E44" s="157"/>
    </row>
    <row r="45" spans="1:5" ht="18" customHeight="1" hidden="1">
      <c r="A45" s="242">
        <v>4</v>
      </c>
      <c r="B45" s="251" t="s">
        <v>113</v>
      </c>
      <c r="C45" s="243"/>
      <c r="D45" s="244">
        <f>D46</f>
        <v>0</v>
      </c>
      <c r="E45" s="245"/>
    </row>
    <row r="46" spans="1:5" ht="18" customHeight="1" hidden="1">
      <c r="A46" s="163"/>
      <c r="B46" s="250" t="s">
        <v>145</v>
      </c>
      <c r="C46" s="241"/>
      <c r="D46" s="241"/>
      <c r="E46" s="160"/>
    </row>
    <row r="47" spans="1:5" ht="18" customHeight="1">
      <c r="A47" s="164"/>
      <c r="B47" s="165" t="s">
        <v>1</v>
      </c>
      <c r="C47" s="166"/>
      <c r="D47" s="167">
        <f>D26+D21+D10+D45</f>
        <v>75794</v>
      </c>
      <c r="E47" s="168"/>
    </row>
    <row r="48" spans="1:5" ht="18.75">
      <c r="A48" s="127"/>
      <c r="B48" s="169"/>
      <c r="C48" s="169"/>
      <c r="D48" s="169"/>
      <c r="E48" s="169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69" customWidth="1"/>
    <col min="2" max="2" width="41.375" style="72" customWidth="1"/>
    <col min="3" max="3" width="22.625" style="72" customWidth="1"/>
    <col min="4" max="16384" width="9.125" style="72" customWidth="1"/>
  </cols>
  <sheetData>
    <row r="1" spans="2:5" ht="18" customHeight="1">
      <c r="B1" s="331" t="s">
        <v>198</v>
      </c>
      <c r="C1" s="331"/>
      <c r="D1" s="331"/>
      <c r="E1" s="331"/>
    </row>
    <row r="2" spans="3:5" ht="18" customHeight="1">
      <c r="C2" s="68"/>
      <c r="D2" s="68"/>
      <c r="E2" s="68"/>
    </row>
    <row r="3" ht="18" customHeight="1"/>
    <row r="4" ht="18" customHeight="1"/>
    <row r="5" spans="1:5" ht="18" customHeight="1">
      <c r="A5" s="346" t="s">
        <v>125</v>
      </c>
      <c r="B5" s="346"/>
      <c r="C5" s="346"/>
      <c r="D5" s="346"/>
      <c r="E5" s="346"/>
    </row>
    <row r="6" spans="1:5" ht="18" customHeight="1">
      <c r="A6" s="346" t="s">
        <v>157</v>
      </c>
      <c r="B6" s="346"/>
      <c r="C6" s="346"/>
      <c r="D6" s="346"/>
      <c r="E6" s="346"/>
    </row>
    <row r="7" spans="1:6" ht="18" customHeight="1">
      <c r="A7" s="347" t="s">
        <v>143</v>
      </c>
      <c r="B7" s="347"/>
      <c r="C7" s="347"/>
      <c r="D7" s="347"/>
      <c r="E7" s="347"/>
      <c r="F7" s="18"/>
    </row>
    <row r="8" spans="2:5" ht="18" customHeight="1">
      <c r="B8" s="69"/>
      <c r="C8" s="69"/>
      <c r="D8" s="69"/>
      <c r="E8" s="69"/>
    </row>
    <row r="9" ht="18" customHeight="1"/>
    <row r="10" ht="18" customHeight="1"/>
    <row r="11" spans="1:5" ht="18" customHeight="1">
      <c r="A11" s="97"/>
      <c r="B11" s="85" t="s">
        <v>0</v>
      </c>
      <c r="C11" s="343" t="s">
        <v>158</v>
      </c>
      <c r="D11" s="344"/>
      <c r="E11" s="345"/>
    </row>
    <row r="12" spans="1:5" ht="18" customHeight="1">
      <c r="A12" s="98">
        <v>1</v>
      </c>
      <c r="B12" s="90" t="s">
        <v>146</v>
      </c>
      <c r="C12" s="79">
        <f>C16+C15+C14+C13</f>
        <v>3222</v>
      </c>
      <c r="D12" s="73"/>
      <c r="E12" s="74"/>
    </row>
    <row r="13" spans="1:5" ht="18" customHeight="1">
      <c r="A13" s="231"/>
      <c r="B13" s="211" t="s">
        <v>171</v>
      </c>
      <c r="C13" s="215">
        <v>0</v>
      </c>
      <c r="D13" s="75"/>
      <c r="E13" s="76"/>
    </row>
    <row r="14" spans="1:5" ht="18" customHeight="1">
      <c r="A14" s="231"/>
      <c r="B14" s="211" t="s">
        <v>15</v>
      </c>
      <c r="C14" s="215">
        <v>600</v>
      </c>
      <c r="D14" s="75"/>
      <c r="E14" s="76"/>
    </row>
    <row r="15" spans="1:5" ht="18" customHeight="1">
      <c r="A15" s="231"/>
      <c r="B15" s="211" t="s">
        <v>170</v>
      </c>
      <c r="C15" s="215">
        <v>2500</v>
      </c>
      <c r="D15" s="75"/>
      <c r="E15" s="76"/>
    </row>
    <row r="16" spans="1:5" ht="18" customHeight="1">
      <c r="A16" s="174"/>
      <c r="B16" s="211" t="s">
        <v>172</v>
      </c>
      <c r="C16" s="215">
        <v>122</v>
      </c>
      <c r="D16" s="216"/>
      <c r="E16" s="217"/>
    </row>
    <row r="17" spans="1:5" ht="18" customHeight="1">
      <c r="A17" s="175"/>
      <c r="B17" s="176" t="s">
        <v>62</v>
      </c>
      <c r="C17" s="177">
        <f>C12</f>
        <v>3222</v>
      </c>
      <c r="D17" s="178"/>
      <c r="E17" s="179"/>
    </row>
    <row r="18" spans="1:5" ht="15.75">
      <c r="A18" s="99"/>
      <c r="B18" s="75"/>
      <c r="C18" s="75"/>
      <c r="D18" s="75"/>
      <c r="E18" s="75"/>
    </row>
    <row r="19" spans="1:5" ht="15.75">
      <c r="A19" s="99"/>
      <c r="B19" s="91"/>
      <c r="C19" s="88"/>
      <c r="D19" s="75"/>
      <c r="E19" s="75"/>
    </row>
    <row r="20" ht="15.75">
      <c r="C20" s="173"/>
    </row>
    <row r="21" ht="15.75">
      <c r="C21" s="173"/>
    </row>
    <row r="22" ht="15.75">
      <c r="C22" s="173"/>
    </row>
    <row r="23" ht="15.75">
      <c r="C23" s="173"/>
    </row>
    <row r="24" ht="15.75">
      <c r="C24" s="173"/>
    </row>
    <row r="25" ht="15.75">
      <c r="C25" s="173"/>
    </row>
    <row r="26" ht="15.75">
      <c r="C26" s="173"/>
    </row>
    <row r="27" ht="15.75">
      <c r="C27" s="173"/>
    </row>
    <row r="28" ht="15.75">
      <c r="C28" s="173"/>
    </row>
    <row r="29" ht="15.75">
      <c r="C29" s="173"/>
    </row>
    <row r="40" spans="1:5" ht="15.75">
      <c r="A40" s="121"/>
      <c r="B40" s="121"/>
      <c r="C40" s="121"/>
      <c r="D40" s="121"/>
      <c r="E40" s="121"/>
    </row>
  </sheetData>
  <sheetProtection/>
  <mergeCells count="5">
    <mergeCell ref="B1:E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119" customWidth="1"/>
    <col min="2" max="2" width="37.25390625" style="72" customWidth="1"/>
    <col min="3" max="3" width="22.625" style="72" customWidth="1"/>
    <col min="4" max="16384" width="9.125" style="72" customWidth="1"/>
  </cols>
  <sheetData>
    <row r="1" spans="2:5" ht="18" customHeight="1">
      <c r="B1" s="331" t="s">
        <v>199</v>
      </c>
      <c r="C1" s="331"/>
      <c r="D1" s="331"/>
      <c r="E1" s="331"/>
    </row>
    <row r="2" spans="3:5" ht="18" customHeight="1">
      <c r="C2" s="92"/>
      <c r="D2" s="92"/>
      <c r="E2" s="92"/>
    </row>
    <row r="3" ht="18" customHeight="1"/>
    <row r="4" ht="18" customHeight="1"/>
    <row r="5" spans="1:5" ht="18" customHeight="1">
      <c r="A5" s="346" t="s">
        <v>125</v>
      </c>
      <c r="B5" s="346"/>
      <c r="C5" s="346"/>
      <c r="D5" s="346"/>
      <c r="E5" s="346"/>
    </row>
    <row r="6" spans="1:5" ht="18" customHeight="1">
      <c r="A6" s="346" t="s">
        <v>157</v>
      </c>
      <c r="B6" s="346"/>
      <c r="C6" s="346"/>
      <c r="D6" s="346"/>
      <c r="E6" s="346"/>
    </row>
    <row r="7" spans="1:5" ht="18" customHeight="1">
      <c r="A7" s="346" t="s">
        <v>19</v>
      </c>
      <c r="B7" s="346"/>
      <c r="C7" s="346"/>
      <c r="D7" s="346"/>
      <c r="E7" s="346"/>
    </row>
    <row r="8" spans="2:5" ht="18" customHeight="1">
      <c r="B8" s="69"/>
      <c r="C8" s="69"/>
      <c r="D8" s="69"/>
      <c r="E8" s="69"/>
    </row>
    <row r="9" ht="18" customHeight="1"/>
    <row r="10" ht="18" customHeight="1"/>
    <row r="11" spans="1:5" ht="18" customHeight="1">
      <c r="A11" s="172"/>
      <c r="B11" s="170" t="s">
        <v>0</v>
      </c>
      <c r="C11" s="334" t="s">
        <v>158</v>
      </c>
      <c r="D11" s="335"/>
      <c r="E11" s="336"/>
    </row>
    <row r="12" spans="1:9" ht="18" customHeight="1">
      <c r="A12" s="218"/>
      <c r="B12" s="214" t="s">
        <v>64</v>
      </c>
      <c r="C12" s="219">
        <v>83678</v>
      </c>
      <c r="D12" s="220"/>
      <c r="E12" s="93"/>
      <c r="G12" s="216"/>
      <c r="H12" s="75"/>
      <c r="I12" s="75"/>
    </row>
    <row r="13" spans="1:9" ht="18" customHeight="1">
      <c r="A13" s="218"/>
      <c r="B13" s="214" t="s">
        <v>20</v>
      </c>
      <c r="C13" s="215">
        <v>40</v>
      </c>
      <c r="D13" s="216"/>
      <c r="E13" s="76"/>
      <c r="G13" s="216"/>
      <c r="H13" s="75"/>
      <c r="I13" s="75"/>
    </row>
    <row r="14" spans="1:9" ht="18" customHeight="1">
      <c r="A14" s="218"/>
      <c r="B14" s="214" t="s">
        <v>21</v>
      </c>
      <c r="C14" s="215">
        <v>20</v>
      </c>
      <c r="D14" s="216"/>
      <c r="E14" s="76"/>
      <c r="G14" s="216"/>
      <c r="H14" s="75"/>
      <c r="I14" s="75"/>
    </row>
    <row r="15" spans="1:9" ht="18" customHeight="1">
      <c r="A15" s="218"/>
      <c r="B15" s="214" t="s">
        <v>22</v>
      </c>
      <c r="C15" s="215">
        <v>10</v>
      </c>
      <c r="D15" s="216"/>
      <c r="E15" s="76"/>
      <c r="G15" s="216"/>
      <c r="H15" s="75"/>
      <c r="I15" s="75"/>
    </row>
    <row r="16" spans="1:9" ht="18" customHeight="1">
      <c r="A16" s="218"/>
      <c r="B16" s="214" t="s">
        <v>23</v>
      </c>
      <c r="C16" s="215">
        <v>8</v>
      </c>
      <c r="D16" s="216"/>
      <c r="E16" s="76"/>
      <c r="G16" s="216"/>
      <c r="H16" s="75"/>
      <c r="I16" s="75"/>
    </row>
    <row r="17" spans="1:9" ht="18" customHeight="1">
      <c r="A17" s="218"/>
      <c r="B17" s="214" t="s">
        <v>14</v>
      </c>
      <c r="C17" s="215">
        <v>964</v>
      </c>
      <c r="D17" s="216"/>
      <c r="E17" s="76"/>
      <c r="G17" s="216"/>
      <c r="H17" s="75"/>
      <c r="I17" s="75"/>
    </row>
    <row r="18" spans="1:9" ht="18" customHeight="1">
      <c r="A18" s="218"/>
      <c r="B18" s="214" t="s">
        <v>17</v>
      </c>
      <c r="C18" s="215">
        <v>75</v>
      </c>
      <c r="D18" s="216"/>
      <c r="E18" s="76"/>
      <c r="G18" s="216"/>
      <c r="H18" s="75"/>
      <c r="I18" s="75"/>
    </row>
    <row r="19" spans="1:9" ht="18" customHeight="1">
      <c r="A19" s="218"/>
      <c r="B19" s="214" t="s">
        <v>106</v>
      </c>
      <c r="C19" s="215">
        <v>810</v>
      </c>
      <c r="D19" s="221"/>
      <c r="E19" s="89"/>
      <c r="G19" s="216"/>
      <c r="H19" s="75"/>
      <c r="I19" s="75"/>
    </row>
    <row r="20" spans="1:9" ht="18" customHeight="1">
      <c r="A20" s="218"/>
      <c r="B20" s="214" t="s">
        <v>107</v>
      </c>
      <c r="C20" s="215">
        <v>30</v>
      </c>
      <c r="D20" s="216"/>
      <c r="E20" s="76"/>
      <c r="G20" s="216"/>
      <c r="H20" s="75"/>
      <c r="I20" s="75"/>
    </row>
    <row r="21" spans="1:9" ht="18" customHeight="1">
      <c r="A21" s="218"/>
      <c r="B21" s="214" t="s">
        <v>154</v>
      </c>
      <c r="C21" s="215">
        <v>57</v>
      </c>
      <c r="D21" s="216"/>
      <c r="E21" s="76"/>
      <c r="G21" s="216"/>
      <c r="H21" s="75"/>
      <c r="I21" s="75"/>
    </row>
    <row r="22" spans="1:9" ht="18" customHeight="1">
      <c r="A22" s="218"/>
      <c r="B22" s="214" t="s">
        <v>108</v>
      </c>
      <c r="C22" s="215">
        <v>30</v>
      </c>
      <c r="D22" s="216"/>
      <c r="E22" s="76"/>
      <c r="G22" s="216"/>
      <c r="H22" s="75"/>
      <c r="I22" s="75"/>
    </row>
    <row r="23" spans="1:9" ht="18" customHeight="1">
      <c r="A23" s="218"/>
      <c r="B23" s="214" t="s">
        <v>181</v>
      </c>
      <c r="C23" s="222">
        <v>4000</v>
      </c>
      <c r="D23" s="216"/>
      <c r="E23" s="76"/>
      <c r="G23" s="216"/>
      <c r="H23" s="75"/>
      <c r="I23" s="75"/>
    </row>
    <row r="24" spans="1:9" ht="16.5">
      <c r="A24" s="122"/>
      <c r="B24" s="188" t="s">
        <v>58</v>
      </c>
      <c r="C24" s="177">
        <f>SUM(C12:C23)</f>
        <v>89722</v>
      </c>
      <c r="D24" s="178"/>
      <c r="E24" s="83"/>
      <c r="G24" s="216"/>
      <c r="H24" s="75"/>
      <c r="I24" s="75"/>
    </row>
    <row r="25" spans="1:9" ht="15.75">
      <c r="A25" s="123"/>
      <c r="B25" s="75"/>
      <c r="C25" s="75"/>
      <c r="D25" s="75"/>
      <c r="E25" s="75"/>
      <c r="G25" s="216"/>
      <c r="H25" s="75"/>
      <c r="I25" s="75"/>
    </row>
    <row r="26" spans="1:9" ht="15.75">
      <c r="A26" s="123"/>
      <c r="B26" s="75"/>
      <c r="C26" s="75"/>
      <c r="D26" s="75"/>
      <c r="E26" s="75"/>
      <c r="G26" s="75"/>
      <c r="H26" s="75"/>
      <c r="I26" s="75"/>
    </row>
    <row r="27" spans="1:9" ht="15.75">
      <c r="A27" s="123"/>
      <c r="B27" s="75"/>
      <c r="C27" s="75"/>
      <c r="D27" s="75"/>
      <c r="E27" s="75"/>
      <c r="G27" s="75"/>
      <c r="H27" s="75"/>
      <c r="I27" s="75"/>
    </row>
    <row r="42" spans="2:5" ht="15.75">
      <c r="B42" s="121"/>
      <c r="C42" s="121"/>
      <c r="D42" s="121"/>
      <c r="E42" s="121"/>
    </row>
  </sheetData>
  <sheetProtection/>
  <mergeCells count="5">
    <mergeCell ref="B1:E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125" customWidth="1"/>
    <col min="2" max="2" width="44.625" style="94" customWidth="1"/>
    <col min="3" max="3" width="22.625" style="94" customWidth="1"/>
    <col min="4" max="4" width="9.125" style="94" customWidth="1"/>
    <col min="5" max="5" width="8.125" style="94" customWidth="1"/>
    <col min="6" max="16384" width="9.125" style="94" customWidth="1"/>
  </cols>
  <sheetData>
    <row r="1" spans="1:5" ht="18" customHeight="1">
      <c r="A1" s="11"/>
      <c r="B1" s="331" t="s">
        <v>200</v>
      </c>
      <c r="C1" s="331"/>
      <c r="D1" s="331"/>
      <c r="E1" s="331"/>
    </row>
    <row r="2" spans="1:5" ht="18" customHeight="1">
      <c r="A2" s="11"/>
      <c r="B2" s="10"/>
      <c r="C2" s="10"/>
      <c r="D2" s="10"/>
      <c r="E2" s="10"/>
    </row>
    <row r="3" spans="1:5" ht="18" customHeight="1">
      <c r="A3" s="11"/>
      <c r="B3" s="10"/>
      <c r="C3" s="10"/>
      <c r="D3" s="10"/>
      <c r="E3" s="10"/>
    </row>
    <row r="4" spans="1:5" ht="18" customHeight="1">
      <c r="A4" s="11"/>
      <c r="B4" s="10"/>
      <c r="C4" s="10"/>
      <c r="D4" s="10"/>
      <c r="E4" s="10"/>
    </row>
    <row r="5" spans="1:5" ht="18" customHeight="1">
      <c r="A5" s="347" t="s">
        <v>125</v>
      </c>
      <c r="B5" s="347"/>
      <c r="C5" s="347"/>
      <c r="D5" s="347"/>
      <c r="E5" s="347"/>
    </row>
    <row r="6" spans="1:5" ht="18" customHeight="1">
      <c r="A6" s="347" t="s">
        <v>157</v>
      </c>
      <c r="B6" s="347"/>
      <c r="C6" s="347"/>
      <c r="D6" s="347"/>
      <c r="E6" s="347"/>
    </row>
    <row r="7" spans="1:5" ht="18" customHeight="1">
      <c r="A7" s="347" t="s">
        <v>2</v>
      </c>
      <c r="B7" s="347"/>
      <c r="C7" s="347"/>
      <c r="D7" s="347"/>
      <c r="E7" s="347"/>
    </row>
    <row r="8" spans="1:5" ht="18" customHeight="1">
      <c r="A8" s="11"/>
      <c r="B8" s="10"/>
      <c r="C8" s="10"/>
      <c r="D8" s="10"/>
      <c r="E8" s="10"/>
    </row>
    <row r="9" spans="1:5" ht="18" customHeight="1">
      <c r="A9" s="11"/>
      <c r="B9" s="10"/>
      <c r="C9" s="10"/>
      <c r="D9" s="10"/>
      <c r="E9" s="10"/>
    </row>
    <row r="10" spans="1:5" ht="18" customHeight="1">
      <c r="A10" s="11"/>
      <c r="B10" s="10"/>
      <c r="C10" s="10"/>
      <c r="D10" s="10"/>
      <c r="E10" s="10"/>
    </row>
    <row r="11" spans="1:5" ht="18" customHeight="1">
      <c r="A11" s="33"/>
      <c r="B11" s="171" t="s">
        <v>0</v>
      </c>
      <c r="C11" s="348" t="s">
        <v>158</v>
      </c>
      <c r="D11" s="348"/>
      <c r="E11" s="330"/>
    </row>
    <row r="12" spans="1:5" ht="18" customHeight="1">
      <c r="A12" s="210"/>
      <c r="B12" s="213" t="s">
        <v>173</v>
      </c>
      <c r="C12" s="223">
        <v>0</v>
      </c>
      <c r="D12" s="205"/>
      <c r="E12" s="191"/>
    </row>
    <row r="13" spans="1:5" ht="18" customHeight="1">
      <c r="A13" s="210"/>
      <c r="B13" s="213" t="s">
        <v>174</v>
      </c>
      <c r="C13" s="223">
        <v>0</v>
      </c>
      <c r="D13" s="205"/>
      <c r="E13" s="191"/>
    </row>
    <row r="14" spans="1:5" ht="18" customHeight="1">
      <c r="A14" s="210"/>
      <c r="B14" s="213" t="s">
        <v>175</v>
      </c>
      <c r="C14" s="223">
        <v>31524</v>
      </c>
      <c r="D14" s="205"/>
      <c r="E14" s="191"/>
    </row>
    <row r="15" spans="1:5" ht="18" customHeight="1">
      <c r="A15" s="210"/>
      <c r="B15" s="213" t="s">
        <v>182</v>
      </c>
      <c r="C15" s="223">
        <v>1747</v>
      </c>
      <c r="D15" s="205"/>
      <c r="E15" s="191"/>
    </row>
    <row r="16" spans="1:5" ht="18" customHeight="1">
      <c r="A16" s="210"/>
      <c r="B16" s="213" t="s">
        <v>183</v>
      </c>
      <c r="C16" s="223">
        <v>2223</v>
      </c>
      <c r="D16" s="205"/>
      <c r="E16" s="191"/>
    </row>
    <row r="17" spans="1:5" ht="18" customHeight="1">
      <c r="A17" s="210"/>
      <c r="B17" s="213" t="s">
        <v>184</v>
      </c>
      <c r="C17" s="223">
        <v>1000</v>
      </c>
      <c r="D17" s="205"/>
      <c r="E17" s="191"/>
    </row>
    <row r="18" spans="1:5" ht="18" customHeight="1">
      <c r="A18" s="114"/>
      <c r="B18" s="188" t="s">
        <v>13</v>
      </c>
      <c r="C18" s="189">
        <f>SUM(C12:C17)</f>
        <v>36494</v>
      </c>
      <c r="D18" s="190"/>
      <c r="E18" s="96"/>
    </row>
    <row r="19" ht="18" customHeight="1"/>
    <row r="20" ht="18" customHeight="1"/>
    <row r="21" ht="18" customHeight="1"/>
    <row r="23" spans="1:3" ht="15.75">
      <c r="A23" s="124"/>
      <c r="B23" s="13"/>
      <c r="C23" s="28"/>
    </row>
    <row r="24" spans="1:3" ht="15.75">
      <c r="A24" s="124"/>
      <c r="B24" s="13"/>
      <c r="C24" s="28"/>
    </row>
    <row r="41" spans="1:5" ht="15.75">
      <c r="A41" s="11"/>
      <c r="B41" s="18"/>
      <c r="C41" s="18"/>
      <c r="D41" s="18"/>
      <c r="E41" s="18"/>
    </row>
  </sheetData>
  <sheetProtection/>
  <mergeCells count="5">
    <mergeCell ref="B1:E1"/>
    <mergeCell ref="C11:E11"/>
    <mergeCell ref="A5:E5"/>
    <mergeCell ref="A6:E6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2.875" style="60" customWidth="1"/>
    <col min="2" max="2" width="48.375" style="60" customWidth="1"/>
    <col min="3" max="9" width="11.25390625" style="60" customWidth="1"/>
    <col min="10" max="10" width="10.75390625" style="60" customWidth="1"/>
    <col min="11" max="16384" width="9.125" style="60" customWidth="1"/>
  </cols>
  <sheetData>
    <row r="1" spans="1:10" ht="15.75">
      <c r="A1" s="10"/>
      <c r="B1" s="10"/>
      <c r="C1" s="10"/>
      <c r="D1" s="10"/>
      <c r="E1" s="331" t="s">
        <v>201</v>
      </c>
      <c r="F1" s="331"/>
      <c r="G1" s="331"/>
      <c r="H1" s="331"/>
      <c r="I1" s="331"/>
      <c r="J1" s="331"/>
    </row>
    <row r="2" spans="1:10" ht="15.7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4" ht="15.75">
      <c r="A3" s="332" t="s">
        <v>125</v>
      </c>
      <c r="B3" s="332"/>
      <c r="C3" s="332"/>
      <c r="D3" s="332"/>
      <c r="E3" s="332"/>
      <c r="F3" s="332"/>
      <c r="G3" s="332"/>
      <c r="H3" s="332"/>
      <c r="I3" s="332"/>
      <c r="J3" s="332"/>
      <c r="K3" s="61"/>
      <c r="L3" s="61"/>
      <c r="M3" s="61"/>
      <c r="N3" s="61"/>
    </row>
    <row r="4" spans="1:14" ht="15.75">
      <c r="A4" s="332" t="s">
        <v>157</v>
      </c>
      <c r="B4" s="332"/>
      <c r="C4" s="332"/>
      <c r="D4" s="332"/>
      <c r="E4" s="332"/>
      <c r="F4" s="332"/>
      <c r="G4" s="332"/>
      <c r="H4" s="332"/>
      <c r="I4" s="332"/>
      <c r="J4" s="332"/>
      <c r="K4" s="61"/>
      <c r="L4" s="61"/>
      <c r="M4" s="61"/>
      <c r="N4" s="61"/>
    </row>
    <row r="5" spans="1:14" ht="15.75">
      <c r="A5" s="332" t="s">
        <v>80</v>
      </c>
      <c r="B5" s="332"/>
      <c r="C5" s="332"/>
      <c r="D5" s="332"/>
      <c r="E5" s="332"/>
      <c r="F5" s="332"/>
      <c r="G5" s="332"/>
      <c r="H5" s="332"/>
      <c r="I5" s="332"/>
      <c r="J5" s="332"/>
      <c r="K5" s="61"/>
      <c r="L5" s="61"/>
      <c r="M5" s="61"/>
      <c r="N5" s="61"/>
    </row>
    <row r="6" spans="1:10" ht="15.75">
      <c r="A6" s="10"/>
      <c r="B6" s="10"/>
      <c r="C6" s="10"/>
      <c r="D6" s="10"/>
      <c r="E6" s="10"/>
      <c r="F6" s="10"/>
      <c r="G6" s="10"/>
      <c r="H6" s="357" t="s">
        <v>71</v>
      </c>
      <c r="I6" s="357"/>
      <c r="J6" s="357"/>
    </row>
    <row r="7" spans="1:10" ht="15" customHeight="1">
      <c r="A7" s="62"/>
      <c r="B7" s="349" t="s">
        <v>83</v>
      </c>
      <c r="C7" s="349" t="s">
        <v>72</v>
      </c>
      <c r="D7" s="349" t="s">
        <v>73</v>
      </c>
      <c r="E7" s="351" t="s">
        <v>4</v>
      </c>
      <c r="F7" s="351" t="s">
        <v>156</v>
      </c>
      <c r="G7" s="353" t="s">
        <v>74</v>
      </c>
      <c r="H7" s="351" t="s">
        <v>19</v>
      </c>
      <c r="I7" s="351" t="s">
        <v>2</v>
      </c>
      <c r="J7" s="355" t="s">
        <v>1</v>
      </c>
    </row>
    <row r="8" spans="1:10" ht="15" customHeight="1">
      <c r="A8" s="63"/>
      <c r="B8" s="350"/>
      <c r="C8" s="350"/>
      <c r="D8" s="350"/>
      <c r="E8" s="352"/>
      <c r="F8" s="352"/>
      <c r="G8" s="354"/>
      <c r="H8" s="352"/>
      <c r="I8" s="352"/>
      <c r="J8" s="356"/>
    </row>
    <row r="9" spans="1:10" ht="15" customHeight="1">
      <c r="A9" s="358"/>
      <c r="B9" s="64" t="s">
        <v>69</v>
      </c>
      <c r="C9" s="65">
        <v>7630</v>
      </c>
      <c r="D9" s="31">
        <v>1720</v>
      </c>
      <c r="E9" s="31">
        <v>25858</v>
      </c>
      <c r="F9" s="31">
        <v>0</v>
      </c>
      <c r="G9" s="31">
        <v>3222</v>
      </c>
      <c r="H9" s="31">
        <v>6044</v>
      </c>
      <c r="I9" s="31">
        <v>36494</v>
      </c>
      <c r="J9" s="31">
        <f aca="true" t="shared" si="0" ref="J9:J19">SUM(C9:I9)</f>
        <v>80968</v>
      </c>
    </row>
    <row r="10" spans="1:10" ht="15" customHeight="1">
      <c r="A10" s="358"/>
      <c r="B10" s="64" t="s">
        <v>3</v>
      </c>
      <c r="C10" s="31">
        <v>2378</v>
      </c>
      <c r="D10" s="31">
        <v>506</v>
      </c>
      <c r="E10" s="31">
        <v>3210</v>
      </c>
      <c r="F10" s="31"/>
      <c r="G10" s="31">
        <v>0</v>
      </c>
      <c r="H10" s="31">
        <v>0</v>
      </c>
      <c r="I10" s="31">
        <v>0</v>
      </c>
      <c r="J10" s="31">
        <f t="shared" si="0"/>
        <v>6094</v>
      </c>
    </row>
    <row r="11" spans="1:10" ht="15" customHeight="1">
      <c r="A11" s="358"/>
      <c r="B11" s="64" t="s">
        <v>82</v>
      </c>
      <c r="C11" s="31">
        <v>3324</v>
      </c>
      <c r="D11" s="31">
        <v>705</v>
      </c>
      <c r="E11" s="31">
        <v>592</v>
      </c>
      <c r="F11" s="31"/>
      <c r="G11" s="31">
        <v>0</v>
      </c>
      <c r="H11" s="31">
        <v>0</v>
      </c>
      <c r="I11" s="31">
        <v>0</v>
      </c>
      <c r="J11" s="31">
        <f t="shared" si="0"/>
        <v>4621</v>
      </c>
    </row>
    <row r="12" spans="1:10" ht="15" customHeight="1">
      <c r="A12" s="358"/>
      <c r="B12" s="64" t="s">
        <v>84</v>
      </c>
      <c r="C12" s="31">
        <v>0</v>
      </c>
      <c r="D12" s="31">
        <v>0</v>
      </c>
      <c r="E12" s="31">
        <v>1486</v>
      </c>
      <c r="F12" s="31"/>
      <c r="G12" s="31">
        <v>0</v>
      </c>
      <c r="H12" s="31">
        <v>0</v>
      </c>
      <c r="I12" s="31">
        <v>0</v>
      </c>
      <c r="J12" s="31">
        <f t="shared" si="0"/>
        <v>1486</v>
      </c>
    </row>
    <row r="13" spans="1:10" ht="15" customHeight="1">
      <c r="A13" s="358"/>
      <c r="B13" s="64" t="s">
        <v>76</v>
      </c>
      <c r="C13" s="31">
        <v>0</v>
      </c>
      <c r="D13" s="31">
        <v>0</v>
      </c>
      <c r="E13" s="31">
        <v>4560</v>
      </c>
      <c r="F13" s="31"/>
      <c r="G13" s="31">
        <v>0</v>
      </c>
      <c r="H13" s="31">
        <v>0</v>
      </c>
      <c r="I13" s="31">
        <v>0</v>
      </c>
      <c r="J13" s="31">
        <f t="shared" si="0"/>
        <v>4560</v>
      </c>
    </row>
    <row r="14" spans="1:10" ht="15" customHeight="1">
      <c r="A14" s="358"/>
      <c r="B14" s="64" t="s">
        <v>78</v>
      </c>
      <c r="C14" s="31">
        <v>0</v>
      </c>
      <c r="D14" s="31">
        <v>0</v>
      </c>
      <c r="E14" s="31">
        <v>600</v>
      </c>
      <c r="F14" s="31"/>
      <c r="G14" s="31">
        <v>0</v>
      </c>
      <c r="H14" s="31">
        <v>0</v>
      </c>
      <c r="I14" s="31">
        <v>0</v>
      </c>
      <c r="J14" s="31">
        <f t="shared" si="0"/>
        <v>600</v>
      </c>
    </row>
    <row r="15" spans="1:10" ht="15" customHeight="1">
      <c r="A15" s="358"/>
      <c r="B15" s="64" t="s">
        <v>178</v>
      </c>
      <c r="C15" s="31">
        <v>6065</v>
      </c>
      <c r="D15" s="31">
        <v>1239</v>
      </c>
      <c r="E15" s="31">
        <v>0</v>
      </c>
      <c r="F15" s="31"/>
      <c r="G15" s="31">
        <v>0</v>
      </c>
      <c r="H15" s="31">
        <v>0</v>
      </c>
      <c r="I15" s="31">
        <v>0</v>
      </c>
      <c r="J15" s="31">
        <f t="shared" si="0"/>
        <v>7304</v>
      </c>
    </row>
    <row r="16" spans="1:10" ht="15" customHeight="1">
      <c r="A16" s="358"/>
      <c r="B16" s="64" t="s">
        <v>85</v>
      </c>
      <c r="C16" s="31">
        <v>14291</v>
      </c>
      <c r="D16" s="31">
        <v>1630</v>
      </c>
      <c r="E16" s="31">
        <v>0</v>
      </c>
      <c r="F16" s="31"/>
      <c r="G16" s="31">
        <v>0</v>
      </c>
      <c r="H16" s="31">
        <v>0</v>
      </c>
      <c r="I16" s="31">
        <v>0</v>
      </c>
      <c r="J16" s="31">
        <f t="shared" si="0"/>
        <v>15921</v>
      </c>
    </row>
    <row r="17" spans="1:10" ht="15" customHeight="1">
      <c r="A17" s="67"/>
      <c r="B17" s="64" t="s">
        <v>75</v>
      </c>
      <c r="C17" s="31">
        <v>36362</v>
      </c>
      <c r="D17" s="31">
        <v>7844</v>
      </c>
      <c r="E17" s="31">
        <v>2498</v>
      </c>
      <c r="F17" s="31"/>
      <c r="G17" s="31">
        <v>0</v>
      </c>
      <c r="H17" s="31">
        <v>0</v>
      </c>
      <c r="I17" s="31">
        <v>0</v>
      </c>
      <c r="J17" s="31">
        <f t="shared" si="0"/>
        <v>46704</v>
      </c>
    </row>
    <row r="18" spans="1:10" ht="15" customHeight="1">
      <c r="A18" s="67"/>
      <c r="B18" s="64" t="s">
        <v>77</v>
      </c>
      <c r="C18" s="65">
        <v>25480</v>
      </c>
      <c r="D18" s="31">
        <v>5373</v>
      </c>
      <c r="E18" s="31">
        <v>7819</v>
      </c>
      <c r="F18" s="31"/>
      <c r="G18" s="31">
        <v>0</v>
      </c>
      <c r="H18" s="31">
        <v>0</v>
      </c>
      <c r="I18" s="31">
        <v>75</v>
      </c>
      <c r="J18" s="31">
        <f t="shared" si="0"/>
        <v>38747</v>
      </c>
    </row>
    <row r="19" spans="1:11" ht="15" customHeight="1">
      <c r="A19" s="64"/>
      <c r="B19" s="64" t="s">
        <v>1</v>
      </c>
      <c r="C19" s="31">
        <f aca="true" t="shared" si="1" ref="C19:I19">SUM(C9:C18)</f>
        <v>95530</v>
      </c>
      <c r="D19" s="31">
        <f t="shared" si="1"/>
        <v>19017</v>
      </c>
      <c r="E19" s="31">
        <f t="shared" si="1"/>
        <v>46623</v>
      </c>
      <c r="F19" s="31">
        <f t="shared" si="1"/>
        <v>0</v>
      </c>
      <c r="G19" s="31">
        <f t="shared" si="1"/>
        <v>3222</v>
      </c>
      <c r="H19" s="31">
        <f t="shared" si="1"/>
        <v>6044</v>
      </c>
      <c r="I19" s="31">
        <f t="shared" si="1"/>
        <v>36569</v>
      </c>
      <c r="J19" s="31">
        <f t="shared" si="0"/>
        <v>207005</v>
      </c>
      <c r="K19" s="252"/>
    </row>
    <row r="20" spans="1:10" ht="15.75">
      <c r="A20" s="10"/>
      <c r="B20" s="10"/>
      <c r="C20" s="10"/>
      <c r="D20" s="10"/>
      <c r="E20" s="10"/>
      <c r="F20" s="10"/>
      <c r="G20" s="10"/>
      <c r="H20" s="10"/>
      <c r="I20" s="10"/>
      <c r="J20" s="44"/>
    </row>
    <row r="21" spans="1:10" ht="15.7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5.7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5.7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.75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sheetProtection/>
  <mergeCells count="15">
    <mergeCell ref="A3:J3"/>
    <mergeCell ref="A4:J4"/>
    <mergeCell ref="A5:J5"/>
    <mergeCell ref="H6:J6"/>
    <mergeCell ref="A9:A16"/>
    <mergeCell ref="E1:J1"/>
    <mergeCell ref="B7:B8"/>
    <mergeCell ref="C7:C8"/>
    <mergeCell ref="D7:D8"/>
    <mergeCell ref="E7:E8"/>
    <mergeCell ref="G7:G8"/>
    <mergeCell ref="H7:H8"/>
    <mergeCell ref="I7:I8"/>
    <mergeCell ref="J7:J8"/>
    <mergeCell ref="F7:F8"/>
  </mergeCells>
  <printOptions horizontalCentered="1"/>
  <pageMargins left="0.35433070866141736" right="0.4724409448818898" top="0.984251968503937" bottom="0.984251968503937" header="0.5118110236220472" footer="0.5118110236220472"/>
  <pageSetup horizontalDpi="120" verticalDpi="12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1" sqref="D1:F1"/>
    </sheetView>
  </sheetViews>
  <sheetFormatPr defaultColWidth="9.00390625" defaultRowHeight="12.75"/>
  <cols>
    <col min="1" max="1" width="33.75390625" style="94" customWidth="1"/>
    <col min="2" max="2" width="23.25390625" style="94" customWidth="1"/>
    <col min="3" max="3" width="8.25390625" style="94" customWidth="1"/>
    <col min="4" max="4" width="33.75390625" style="94" customWidth="1"/>
    <col min="5" max="5" width="23.25390625" style="94" customWidth="1"/>
    <col min="6" max="6" width="8.25390625" style="94" customWidth="1"/>
    <col min="7" max="16384" width="9.125" style="94" customWidth="1"/>
  </cols>
  <sheetData>
    <row r="1" spans="1:7" ht="18" customHeight="1">
      <c r="A1" s="10"/>
      <c r="B1" s="10"/>
      <c r="D1" s="331" t="s">
        <v>202</v>
      </c>
      <c r="E1" s="331"/>
      <c r="F1" s="331"/>
      <c r="G1" s="66"/>
    </row>
    <row r="2" spans="1:6" ht="18" customHeight="1">
      <c r="A2" s="10"/>
      <c r="B2" s="10"/>
      <c r="C2" s="10"/>
      <c r="D2" s="10"/>
      <c r="E2" s="10"/>
      <c r="F2" s="10"/>
    </row>
    <row r="3" spans="1:6" ht="18" customHeight="1">
      <c r="A3" s="10"/>
      <c r="B3" s="10"/>
      <c r="C3" s="10"/>
      <c r="D3" s="10"/>
      <c r="E3" s="10"/>
      <c r="F3" s="10"/>
    </row>
    <row r="4" spans="1:6" ht="18" customHeight="1">
      <c r="A4" s="347" t="s">
        <v>125</v>
      </c>
      <c r="B4" s="347"/>
      <c r="C4" s="347"/>
      <c r="D4" s="347"/>
      <c r="E4" s="347"/>
      <c r="F4" s="347"/>
    </row>
    <row r="5" spans="1:6" ht="18" customHeight="1">
      <c r="A5" s="347" t="s">
        <v>157</v>
      </c>
      <c r="B5" s="347"/>
      <c r="C5" s="347"/>
      <c r="D5" s="347"/>
      <c r="E5" s="347"/>
      <c r="F5" s="347"/>
    </row>
    <row r="6" spans="1:6" ht="18" customHeight="1">
      <c r="A6" s="347" t="s">
        <v>55</v>
      </c>
      <c r="B6" s="347"/>
      <c r="C6" s="347"/>
      <c r="D6" s="347"/>
      <c r="E6" s="347"/>
      <c r="F6" s="347"/>
    </row>
    <row r="7" spans="1:6" ht="18" customHeight="1">
      <c r="A7" s="10"/>
      <c r="B7" s="10"/>
      <c r="C7" s="10"/>
      <c r="D7" s="10"/>
      <c r="E7" s="10"/>
      <c r="F7" s="18"/>
    </row>
    <row r="8" spans="1:6" ht="18" customHeight="1">
      <c r="A8" s="13"/>
      <c r="B8" s="13"/>
      <c r="C8" s="13"/>
      <c r="D8" s="13"/>
      <c r="E8" s="13"/>
      <c r="F8" s="27"/>
    </row>
    <row r="9" spans="1:6" ht="18" customHeight="1">
      <c r="A9" s="87" t="s">
        <v>5</v>
      </c>
      <c r="B9" s="329" t="s">
        <v>158</v>
      </c>
      <c r="C9" s="330"/>
      <c r="D9" s="95" t="s">
        <v>10</v>
      </c>
      <c r="E9" s="329" t="s">
        <v>158</v>
      </c>
      <c r="F9" s="330"/>
    </row>
    <row r="10" spans="1:6" ht="18" customHeight="1">
      <c r="A10" s="198" t="s">
        <v>116</v>
      </c>
      <c r="B10" s="199">
        <f>Bevételek!C10</f>
        <v>104900</v>
      </c>
      <c r="C10" s="200"/>
      <c r="D10" s="201" t="s">
        <v>39</v>
      </c>
      <c r="E10" s="202">
        <f>Működési!D10</f>
        <v>33688</v>
      </c>
      <c r="F10" s="200"/>
    </row>
    <row r="11" spans="1:6" ht="18" customHeight="1">
      <c r="A11" s="198" t="s">
        <v>117</v>
      </c>
      <c r="B11" s="203">
        <f>Bevételek!C16</f>
        <v>20825</v>
      </c>
      <c r="C11" s="204"/>
      <c r="D11" s="205" t="s">
        <v>115</v>
      </c>
      <c r="E11" s="203">
        <f>Működési!D21</f>
        <v>5800</v>
      </c>
      <c r="F11" s="204"/>
    </row>
    <row r="12" spans="1:6" ht="18" customHeight="1">
      <c r="A12" s="198" t="s">
        <v>114</v>
      </c>
      <c r="B12" s="203">
        <f>Bevételek!C19-'Felhalmozási mérleg'!B11</f>
        <v>46681</v>
      </c>
      <c r="C12" s="204"/>
      <c r="D12" s="205" t="s">
        <v>4</v>
      </c>
      <c r="E12" s="203">
        <f>Működési!D26</f>
        <v>36306</v>
      </c>
      <c r="F12" s="204"/>
    </row>
    <row r="13" spans="1:6" ht="18" customHeight="1">
      <c r="A13" s="198" t="s">
        <v>94</v>
      </c>
      <c r="B13" s="203">
        <f>Bevételek!C28</f>
        <v>1806</v>
      </c>
      <c r="C13" s="204"/>
      <c r="D13" s="205" t="s">
        <v>113</v>
      </c>
      <c r="E13" s="203">
        <f>Működési!D45</f>
        <v>0</v>
      </c>
      <c r="F13" s="204"/>
    </row>
    <row r="14" spans="1:6" ht="18" customHeight="1">
      <c r="A14" s="198"/>
      <c r="B14" s="203"/>
      <c r="C14" s="204"/>
      <c r="D14" s="205" t="s">
        <v>54</v>
      </c>
      <c r="E14" s="203">
        <f>Pénzellátások!C17</f>
        <v>3222</v>
      </c>
      <c r="F14" s="204"/>
    </row>
    <row r="15" spans="1:6" ht="18" customHeight="1">
      <c r="A15" s="198"/>
      <c r="B15" s="203"/>
      <c r="C15" s="204"/>
      <c r="D15" s="205" t="s">
        <v>19</v>
      </c>
      <c r="E15" s="203">
        <f>'Átadott pénzeszközök'!C24</f>
        <v>89722</v>
      </c>
      <c r="F15" s="204"/>
    </row>
    <row r="16" spans="1:6" ht="18" customHeight="1">
      <c r="A16" s="198"/>
      <c r="B16" s="203"/>
      <c r="C16" s="204"/>
      <c r="D16" s="205" t="s">
        <v>185</v>
      </c>
      <c r="E16" s="203">
        <f>Mérleg!E14</f>
        <v>3726</v>
      </c>
      <c r="F16" s="204"/>
    </row>
    <row r="17" spans="1:6" ht="18" customHeight="1">
      <c r="A17" s="198"/>
      <c r="B17" s="203"/>
      <c r="C17" s="204"/>
      <c r="D17" s="205" t="s">
        <v>60</v>
      </c>
      <c r="E17" s="203">
        <f>Mérleg!E15</f>
        <v>1748</v>
      </c>
      <c r="F17" s="204"/>
    </row>
    <row r="18" spans="1:7" ht="18" customHeight="1">
      <c r="A18" s="194" t="s">
        <v>56</v>
      </c>
      <c r="B18" s="195">
        <f>SUM(B10:B17)</f>
        <v>174212</v>
      </c>
      <c r="C18" s="196"/>
      <c r="D18" s="197" t="s">
        <v>57</v>
      </c>
      <c r="E18" s="195">
        <f>SUM(E10:E17)</f>
        <v>174212</v>
      </c>
      <c r="F18" s="196"/>
      <c r="G18" s="101"/>
    </row>
    <row r="19" spans="1:7" ht="18" customHeight="1">
      <c r="A19" s="13"/>
      <c r="B19" s="13"/>
      <c r="C19" s="13"/>
      <c r="D19" s="13"/>
      <c r="E19" s="13"/>
      <c r="F19" s="13"/>
      <c r="G19" s="101"/>
    </row>
    <row r="20" spans="1:7" ht="15.75">
      <c r="A20" s="13"/>
      <c r="B20" s="13"/>
      <c r="C20" s="13"/>
      <c r="D20" s="13"/>
      <c r="E20" s="13"/>
      <c r="F20" s="13"/>
      <c r="G20" s="101"/>
    </row>
    <row r="21" spans="1:7" ht="15.75">
      <c r="A21" s="13"/>
      <c r="B21" s="13"/>
      <c r="C21" s="13"/>
      <c r="D21" s="13"/>
      <c r="E21" s="13"/>
      <c r="F21" s="13"/>
      <c r="G21" s="101"/>
    </row>
    <row r="22" spans="1:7" ht="15.75">
      <c r="A22" s="13"/>
      <c r="B22" s="13"/>
      <c r="C22" s="13"/>
      <c r="D22" s="13"/>
      <c r="E22" s="13"/>
      <c r="F22" s="13"/>
      <c r="G22" s="101"/>
    </row>
    <row r="23" spans="1:7" ht="15.75">
      <c r="A23" s="13"/>
      <c r="B23" s="13"/>
      <c r="C23" s="47"/>
      <c r="D23" s="13"/>
      <c r="E23" s="13"/>
      <c r="F23" s="13"/>
      <c r="G23" s="101"/>
    </row>
    <row r="24" spans="1:7" ht="15.75">
      <c r="A24" s="27"/>
      <c r="B24" s="27"/>
      <c r="C24" s="27"/>
      <c r="D24" s="27"/>
      <c r="E24" s="27"/>
      <c r="F24" s="27"/>
      <c r="G24" s="101"/>
    </row>
    <row r="25" spans="1:7" ht="15.75">
      <c r="A25" s="102"/>
      <c r="B25" s="102"/>
      <c r="C25" s="102"/>
      <c r="D25" s="102"/>
      <c r="E25" s="102"/>
      <c r="F25" s="102"/>
      <c r="G25" s="101"/>
    </row>
    <row r="26" spans="1:7" ht="15.75">
      <c r="A26" s="13"/>
      <c r="B26" s="13"/>
      <c r="C26" s="13"/>
      <c r="D26" s="13"/>
      <c r="E26" s="13"/>
      <c r="F26" s="13"/>
      <c r="G26" s="101"/>
    </row>
    <row r="27" spans="1:6" ht="15.75">
      <c r="A27" s="10"/>
      <c r="B27" s="10"/>
      <c r="C27" s="10"/>
      <c r="D27" s="10"/>
      <c r="E27" s="10"/>
      <c r="F27" s="10"/>
    </row>
    <row r="28" spans="1:6" ht="15.75">
      <c r="A28" s="10"/>
      <c r="B28" s="10"/>
      <c r="C28" s="10"/>
      <c r="D28" s="10"/>
      <c r="E28" s="10"/>
      <c r="F28" s="10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1" sqref="D1:F1"/>
    </sheetView>
  </sheetViews>
  <sheetFormatPr defaultColWidth="9.00390625" defaultRowHeight="12.75"/>
  <cols>
    <col min="1" max="1" width="33.75390625" style="94" customWidth="1"/>
    <col min="2" max="2" width="23.25390625" style="94" customWidth="1"/>
    <col min="3" max="3" width="8.25390625" style="94" customWidth="1"/>
    <col min="4" max="4" width="33.75390625" style="94" customWidth="1"/>
    <col min="5" max="5" width="23.25390625" style="94" customWidth="1"/>
    <col min="6" max="6" width="8.25390625" style="94" customWidth="1"/>
    <col min="7" max="16384" width="9.125" style="94" customWidth="1"/>
  </cols>
  <sheetData>
    <row r="1" spans="1:7" ht="15.75">
      <c r="A1" s="10"/>
      <c r="B1" s="10"/>
      <c r="D1" s="331" t="s">
        <v>203</v>
      </c>
      <c r="E1" s="331"/>
      <c r="F1" s="331"/>
      <c r="G1" s="11"/>
    </row>
    <row r="2" spans="1:6" ht="15.75">
      <c r="A2" s="10"/>
      <c r="B2" s="10"/>
      <c r="C2" s="10"/>
      <c r="D2" s="10"/>
      <c r="E2" s="10"/>
      <c r="F2" s="10"/>
    </row>
    <row r="3" spans="1:6" ht="15.75">
      <c r="A3" s="10"/>
      <c r="B3" s="10"/>
      <c r="C3" s="10"/>
      <c r="D3" s="10"/>
      <c r="E3" s="10"/>
      <c r="F3" s="10"/>
    </row>
    <row r="4" spans="1:6" ht="16.5">
      <c r="A4" s="347" t="s">
        <v>125</v>
      </c>
      <c r="B4" s="347"/>
      <c r="C4" s="347"/>
      <c r="D4" s="347"/>
      <c r="E4" s="347"/>
      <c r="F4" s="347"/>
    </row>
    <row r="5" spans="1:6" ht="16.5">
      <c r="A5" s="347" t="s">
        <v>157</v>
      </c>
      <c r="B5" s="347"/>
      <c r="C5" s="347"/>
      <c r="D5" s="347"/>
      <c r="E5" s="347"/>
      <c r="F5" s="347"/>
    </row>
    <row r="6" spans="1:6" ht="16.5">
      <c r="A6" s="347" t="s">
        <v>53</v>
      </c>
      <c r="B6" s="347"/>
      <c r="C6" s="347"/>
      <c r="D6" s="347"/>
      <c r="E6" s="347"/>
      <c r="F6" s="347"/>
    </row>
    <row r="7" spans="1:6" ht="15.75">
      <c r="A7" s="100"/>
      <c r="B7" s="100"/>
      <c r="C7" s="100"/>
      <c r="D7" s="100"/>
      <c r="E7" s="100"/>
      <c r="F7" s="100"/>
    </row>
    <row r="8" spans="1:6" ht="15.75">
      <c r="A8" s="13"/>
      <c r="B8" s="13"/>
      <c r="C8" s="13"/>
      <c r="D8" s="13"/>
      <c r="E8" s="13"/>
      <c r="F8" s="27"/>
    </row>
    <row r="9" spans="1:6" ht="16.5">
      <c r="A9" s="182" t="s">
        <v>5</v>
      </c>
      <c r="B9" s="359" t="s">
        <v>158</v>
      </c>
      <c r="C9" s="360"/>
      <c r="D9" s="183" t="s">
        <v>10</v>
      </c>
      <c r="E9" s="359" t="s">
        <v>158</v>
      </c>
      <c r="F9" s="360"/>
    </row>
    <row r="10" spans="1:6" ht="15">
      <c r="A10" s="224" t="s">
        <v>118</v>
      </c>
      <c r="B10" s="225">
        <f>B11</f>
        <v>7594</v>
      </c>
      <c r="C10" s="204"/>
      <c r="D10" s="226" t="s">
        <v>11</v>
      </c>
      <c r="E10" s="227">
        <f>SUM(E11:E12)</f>
        <v>33271</v>
      </c>
      <c r="F10" s="200"/>
    </row>
    <row r="11" spans="1:6" ht="15.75">
      <c r="A11" s="198" t="s">
        <v>79</v>
      </c>
      <c r="B11" s="228">
        <f>E18-B12</f>
        <v>7594</v>
      </c>
      <c r="C11" s="204"/>
      <c r="D11" s="213" t="s">
        <v>175</v>
      </c>
      <c r="E11" s="223">
        <f>'Fejlesztési kiadások'!C14</f>
        <v>31524</v>
      </c>
      <c r="F11" s="204"/>
    </row>
    <row r="12" spans="1:6" ht="15.75">
      <c r="A12" s="224" t="s">
        <v>98</v>
      </c>
      <c r="B12" s="225">
        <f>Bevételek!C34</f>
        <v>28900</v>
      </c>
      <c r="C12" s="204"/>
      <c r="D12" s="213" t="s">
        <v>182</v>
      </c>
      <c r="E12" s="223">
        <f>'Fejlesztési kiadások'!C15</f>
        <v>1747</v>
      </c>
      <c r="F12" s="204"/>
    </row>
    <row r="13" spans="1:6" ht="15">
      <c r="A13" s="224"/>
      <c r="B13" s="225"/>
      <c r="C13" s="204"/>
      <c r="D13" s="230" t="s">
        <v>179</v>
      </c>
      <c r="E13" s="246">
        <f>E14+E15</f>
        <v>3223</v>
      </c>
      <c r="F13" s="204"/>
    </row>
    <row r="14" spans="1:6" ht="15.75">
      <c r="A14" s="198"/>
      <c r="B14" s="228"/>
      <c r="C14" s="204"/>
      <c r="D14" s="213" t="s">
        <v>183</v>
      </c>
      <c r="E14" s="223">
        <f>'Fejlesztési kiadások'!C16</f>
        <v>2223</v>
      </c>
      <c r="F14" s="204"/>
    </row>
    <row r="15" spans="1:6" ht="15.75">
      <c r="A15" s="198"/>
      <c r="B15" s="228"/>
      <c r="C15" s="204"/>
      <c r="D15" s="213" t="s">
        <v>184</v>
      </c>
      <c r="E15" s="223">
        <f>'Fejlesztési kiadások'!C17</f>
        <v>1000</v>
      </c>
      <c r="F15" s="204"/>
    </row>
    <row r="16" spans="1:6" ht="15.75" hidden="1">
      <c r="A16" s="198"/>
      <c r="B16" s="228"/>
      <c r="C16" s="204"/>
      <c r="D16" s="213"/>
      <c r="E16" s="223"/>
      <c r="F16" s="204"/>
    </row>
    <row r="17" spans="1:6" ht="15.75" hidden="1">
      <c r="A17" s="198"/>
      <c r="B17" s="228"/>
      <c r="C17" s="204"/>
      <c r="D17" s="213"/>
      <c r="E17" s="223"/>
      <c r="F17" s="204"/>
    </row>
    <row r="18" spans="1:7" ht="16.5">
      <c r="A18" s="194" t="s">
        <v>12</v>
      </c>
      <c r="B18" s="229">
        <f>B10+B12</f>
        <v>36494</v>
      </c>
      <c r="C18" s="196"/>
      <c r="D18" s="197" t="s">
        <v>13</v>
      </c>
      <c r="E18" s="229">
        <f>E10+E13</f>
        <v>36494</v>
      </c>
      <c r="F18" s="196"/>
      <c r="G18" s="101"/>
    </row>
    <row r="19" spans="1:7" ht="15.75">
      <c r="A19" s="13"/>
      <c r="B19" s="13"/>
      <c r="C19" s="13"/>
      <c r="D19" s="13"/>
      <c r="E19" s="13"/>
      <c r="F19" s="13"/>
      <c r="G19" s="101"/>
    </row>
    <row r="20" spans="1:7" ht="15.75">
      <c r="A20" s="13"/>
      <c r="B20" s="13"/>
      <c r="C20" s="13"/>
      <c r="D20" s="13"/>
      <c r="E20" s="13"/>
      <c r="F20" s="13"/>
      <c r="G20" s="101"/>
    </row>
    <row r="21" spans="1:7" ht="15.75">
      <c r="A21" s="13"/>
      <c r="B21" s="13"/>
      <c r="C21" s="13"/>
      <c r="D21" s="13"/>
      <c r="E21" s="13"/>
      <c r="F21" s="13"/>
      <c r="G21" s="101"/>
    </row>
    <row r="22" spans="1:7" ht="15.75">
      <c r="A22" s="13"/>
      <c r="B22" s="13"/>
      <c r="C22" s="47"/>
      <c r="D22" s="13"/>
      <c r="E22" s="13"/>
      <c r="F22" s="13"/>
      <c r="G22" s="101"/>
    </row>
    <row r="23" spans="1:7" ht="15.75">
      <c r="A23" s="13"/>
      <c r="B23" s="13"/>
      <c r="C23" s="47"/>
      <c r="D23" s="13"/>
      <c r="E23" s="13"/>
      <c r="F23" s="13"/>
      <c r="G23" s="101"/>
    </row>
    <row r="24" spans="1:7" ht="15.75">
      <c r="A24" s="13"/>
      <c r="B24" s="13"/>
      <c r="C24" s="13"/>
      <c r="D24" s="13"/>
      <c r="E24" s="13"/>
      <c r="F24" s="13"/>
      <c r="G24" s="101"/>
    </row>
    <row r="25" spans="1:6" ht="15.75">
      <c r="A25" s="10"/>
      <c r="B25" s="10"/>
      <c r="C25" s="10"/>
      <c r="D25" s="10"/>
      <c r="E25" s="10"/>
      <c r="F25" s="10"/>
    </row>
    <row r="26" spans="1:6" ht="15.75">
      <c r="A26" s="18"/>
      <c r="B26" s="18"/>
      <c r="C26" s="18"/>
      <c r="D26" s="18"/>
      <c r="E26" s="18"/>
      <c r="F26" s="18"/>
    </row>
    <row r="28" spans="1:3" ht="15.75">
      <c r="A28" s="13"/>
      <c r="B28" s="28"/>
      <c r="C28" s="101"/>
    </row>
    <row r="29" spans="1:3" ht="15.75">
      <c r="A29" s="13"/>
      <c r="B29" s="28"/>
      <c r="C29" s="101"/>
    </row>
    <row r="30" spans="1:3" ht="15.75">
      <c r="A30" s="13"/>
      <c r="B30" s="28"/>
      <c r="C30" s="101"/>
    </row>
    <row r="31" spans="1:3" ht="15.75">
      <c r="A31" s="13"/>
      <c r="B31" s="28"/>
      <c r="C31" s="101"/>
    </row>
    <row r="32" spans="1:3" ht="15.75">
      <c r="A32" s="13"/>
      <c r="B32" s="28"/>
      <c r="C32" s="101"/>
    </row>
    <row r="33" spans="1:3" ht="15.75">
      <c r="A33" s="13"/>
      <c r="B33" s="28"/>
      <c r="C33" s="101"/>
    </row>
    <row r="34" spans="1:3" ht="15.75">
      <c r="A34" s="13"/>
      <c r="B34" s="28"/>
      <c r="C34" s="101"/>
    </row>
    <row r="35" spans="1:3" ht="15.75">
      <c r="A35" s="13"/>
      <c r="B35" s="28"/>
      <c r="C35" s="101"/>
    </row>
    <row r="36" spans="1:3" ht="15.75">
      <c r="A36" s="13"/>
      <c r="B36" s="28"/>
      <c r="C36" s="101"/>
    </row>
    <row r="37" spans="1:3" ht="15.75">
      <c r="A37" s="13"/>
      <c r="B37" s="28"/>
      <c r="C37" s="101"/>
    </row>
    <row r="38" spans="1:3" ht="15">
      <c r="A38" s="101"/>
      <c r="B38" s="101"/>
      <c r="C38" s="101"/>
    </row>
    <row r="39" spans="1:3" ht="15">
      <c r="A39" s="101"/>
      <c r="B39" s="101"/>
      <c r="C39" s="101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2018-01-25T15:43:08Z</cp:lastPrinted>
  <dcterms:created xsi:type="dcterms:W3CDTF">1997-01-17T14:02:09Z</dcterms:created>
  <dcterms:modified xsi:type="dcterms:W3CDTF">2018-09-04T07:23:45Z</dcterms:modified>
  <cp:category/>
  <cp:version/>
  <cp:contentType/>
  <cp:contentStatus/>
</cp:coreProperties>
</file>