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"/>
    </mc:Choice>
  </mc:AlternateContent>
  <bookViews>
    <workbookView xWindow="0" yWindow="0" windowWidth="28800" windowHeight="12000"/>
  </bookViews>
  <sheets>
    <sheet name="7_melléklet" sheetId="1" r:id="rId1"/>
  </sheets>
  <externalReferences>
    <externalReference r:id="rId2"/>
    <externalReference r:id="rId3"/>
    <externalReference r:id="rId4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1" i="1" l="1"/>
  <c r="D130" i="1"/>
  <c r="B130" i="1"/>
  <c r="D124" i="1"/>
  <c r="B124" i="1"/>
  <c r="B115" i="1"/>
  <c r="B125" i="1" s="1"/>
  <c r="D112" i="1"/>
  <c r="D115" i="1" s="1"/>
  <c r="D103" i="1"/>
  <c r="B103" i="1"/>
  <c r="D93" i="1"/>
  <c r="C93" i="1"/>
  <c r="D89" i="1"/>
  <c r="B89" i="1"/>
  <c r="D87" i="1"/>
  <c r="B87" i="1"/>
  <c r="B93" i="1" s="1"/>
  <c r="B131" i="1" s="1"/>
  <c r="D70" i="1"/>
  <c r="D71" i="1" s="1"/>
  <c r="B62" i="1"/>
  <c r="B70" i="1" s="1"/>
  <c r="D61" i="1"/>
  <c r="B61" i="1"/>
  <c r="D52" i="1"/>
  <c r="B52" i="1"/>
  <c r="B71" i="1" s="1"/>
  <c r="D43" i="1"/>
  <c r="B43" i="1"/>
  <c r="D37" i="1"/>
  <c r="B37" i="1"/>
  <c r="D36" i="1"/>
  <c r="B36" i="1"/>
  <c r="C26" i="1"/>
  <c r="C77" i="1" s="1"/>
  <c r="D22" i="1"/>
  <c r="D26" i="1" s="1"/>
  <c r="D77" i="1" s="1"/>
  <c r="B22" i="1"/>
  <c r="B26" i="1" s="1"/>
  <c r="D18" i="1"/>
  <c r="C18" i="1"/>
  <c r="B18" i="1"/>
  <c r="D12" i="1"/>
  <c r="B12" i="1"/>
  <c r="D125" i="1" l="1"/>
  <c r="D131" i="1" s="1"/>
  <c r="B77" i="1"/>
</calcChain>
</file>

<file path=xl/sharedStrings.xml><?xml version="1.0" encoding="utf-8"?>
<sst xmlns="http://schemas.openxmlformats.org/spreadsheetml/2006/main" count="125" uniqueCount="125">
  <si>
    <t>Nagyszénás Nagyközség</t>
  </si>
  <si>
    <t>7. melléklet a 2/2019. (II. 13.) önkormányzati rendelethez</t>
  </si>
  <si>
    <t>Önkormányzata</t>
  </si>
  <si>
    <t xml:space="preserve">                                          Előzetes mérleg    2018.12.31.                                                                     </t>
  </si>
  <si>
    <t>eFt-ban</t>
  </si>
  <si>
    <t>Megnevezés</t>
  </si>
  <si>
    <t>Előző év</t>
  </si>
  <si>
    <t xml:space="preserve"> Jelentős összegű hiba miatti korrekció</t>
  </si>
  <si>
    <t>Tárgy év</t>
  </si>
  <si>
    <t>ESZKÖZÖK</t>
  </si>
  <si>
    <t>A/I/1        Vagyoni értékű jogok</t>
  </si>
  <si>
    <t>A/I/2        Szellemi termékek</t>
  </si>
  <si>
    <t>A/I/3        Immateriális javak értékhelyesbítése</t>
  </si>
  <si>
    <t xml:space="preserve">A/I        Immateriális javak (=A/I/1+A/I/2+A/I/3) 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</si>
  <si>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</si>
  <si>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</si>
  <si>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</si>
  <si>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</si>
  <si>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</si>
  <si>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>A/II        Tárgyi eszközök (=A/II/1+...+A/II/5)</t>
  </si>
  <si>
    <t>A/III/1        Tartós részesedések</t>
  </si>
  <si>
    <t xml:space="preserve">A/III/2        Tartós hitelviszonyt megtestesítő értékpapírok </t>
  </si>
  <si>
    <t>A/III/3        Befektetett pénzügyi eszközök értékhelyesbítése</t>
  </si>
  <si>
    <t>A/III        Befektetett pénzügyi eszközök (=A/III/1+A/III/2+A/III/3)</t>
  </si>
  <si>
    <t>A/IV/1        Koncesszióba, vagyonkezelésbe adott eszközök</t>
  </si>
  <si>
    <t>A/IV/2        Koncesszióba, vagyonkezelésbe adott eszközök értékhelyesbítése</t>
  </si>
  <si>
    <t xml:space="preserve">A/IV        Koncesszióba, vagyonkezelésbe adott eszközök (=A/IV/1+A/IV/2) </t>
  </si>
  <si>
    <t xml:space="preserve">A)        NEMZETI VAGYONBA TARTOZÓ BEFEKTETETT ESZKÖZÖK (=A/I+A/II+A/III+A/IV) </t>
  </si>
  <si>
    <t>B/I/1        Vásárolt készletek</t>
  </si>
  <si>
    <t>B/I/2        Átsorolt, követelés fejében átvett készletek</t>
  </si>
  <si>
    <t>B/I/3        Egyéb készletek</t>
  </si>
  <si>
    <t>B/I/4        Befejezetlen termelés, félkész termékek, késztermékek</t>
  </si>
  <si>
    <t>B/I/5        Növendék-, hízó és egyéb állatok</t>
  </si>
  <si>
    <t xml:space="preserve">B/I        Készletek (=B/I/1+…+B/I/5) </t>
  </si>
  <si>
    <t>B/II/1        Nem tartós részesedések</t>
  </si>
  <si>
    <t>B/II/2        Forgatási célú hitelviszonyt megtestesítő értékpapírok</t>
  </si>
  <si>
    <t>B/II/2c        - ebből: államkötvények</t>
  </si>
  <si>
    <t xml:space="preserve">B/II        Értékpapírok (=B/II/1+B/II/2) </t>
  </si>
  <si>
    <t xml:space="preserve">B)        NEMZETI VAGYONBA TARTOZÓ FORGÓESZKÖZÖK (= B/I+B/II) </t>
  </si>
  <si>
    <t>C/I        Hosszú lejáratú betétek</t>
  </si>
  <si>
    <t>C/II        Pénztárak, csekkek, betétkönyvek</t>
  </si>
  <si>
    <t>C/III        Forintszámlák</t>
  </si>
  <si>
    <t>C/IV        Devizaszámlák</t>
  </si>
  <si>
    <t>C/V        Idegen pénzeszközök</t>
  </si>
  <si>
    <t xml:space="preserve">C)        PÉNZESZKÖZÖK (=C/I+…+C/V) </t>
  </si>
  <si>
    <t xml:space="preserve">D/I/1        Költségvetési évben esedékes követelések működési célú támogatások bevételeire államháztartáson belülről </t>
  </si>
  <si>
    <t>D/I/2        Költségvetési évben esedékes követelések felhalmozási célú támogatások bevételeire államháztartáson belülről (46&gt;=47)</t>
  </si>
  <si>
    <t>D/I/3        Költségvetési évben esedékes követelések közhatalmi bevételre</t>
  </si>
  <si>
    <t>D/I/4        Költségvetési évben esedékes követelések működési bevételre</t>
  </si>
  <si>
    <t>D/I/5        Költségvetési évben esedékes követelések felhalmozási bevételre</t>
  </si>
  <si>
    <t>D/I/6        Költségvetési évben esedékes követelések működési célú átvett pénzeszközre (51&gt;=52)</t>
  </si>
  <si>
    <t>D/I/7        Költségvetési évben esedékes követelések felhalmozási célú átvett pénzeszközre (53&gt;=54)</t>
  </si>
  <si>
    <t>D/I/8        Költségvetési évben esedékes követelések finanszírozási bevételekre (55&gt;=56)</t>
  </si>
  <si>
    <t xml:space="preserve">D/I        Költségvetési évben esedékes követelések (=D/I/1+…+D/I/8) </t>
  </si>
  <si>
    <t>D/II/1        Költségvetési évet követően esedékes követelések működési célú támogatások bevételeire államháztartáson belülről</t>
  </si>
  <si>
    <t xml:space="preserve">D/II/2        Költségvetési évet követően esedékes követelések felhalmozási célú támogatások bevételeire államháztartáson belülről </t>
  </si>
  <si>
    <t>D/II/3        Költségvetési évet követően esedékes követelések közhatalmi bevételre</t>
  </si>
  <si>
    <t>D/II/4        Költségvetési évet követően esedékes követelések működési bevételre</t>
  </si>
  <si>
    <t>D/II/5        Költségvetési évet követően esedékes követelések felhalmozási bevételre</t>
  </si>
  <si>
    <t xml:space="preserve">D/II/6        Költségvetési évet követően esedékes követelések működési célú átvett pénzeszközre </t>
  </si>
  <si>
    <t xml:space="preserve">D/II/7        Költségvetési évet követően esedékes követelések felhalmozási célú átvett pénzeszközre </t>
  </si>
  <si>
    <t>D/II/8        Költségvetési évet követően esedékes követelések finanszírozási bevételekre (69&gt;=70)</t>
  </si>
  <si>
    <t xml:space="preserve">D/II        Költségvetési évet követően esedékes követelések (=D/II/1+…+D/II/8) </t>
  </si>
  <si>
    <t xml:space="preserve">D/III/1        Adott előlegek </t>
  </si>
  <si>
    <t>D/III/1e       - ebből: foglalkoztatottaknak adott előlegek</t>
  </si>
  <si>
    <t>D/III/2        Továbbadási célból folyósított támogatások, ellátások elszámolása</t>
  </si>
  <si>
    <t>D/III/3        Más által beszedett bevételek elszámolása</t>
  </si>
  <si>
    <t>D/III/4        Forgótőke elszámolása</t>
  </si>
  <si>
    <t>D/III/5        Vagyonkezelésbe adott eszközökkel kapcsolatos visszapótlási követelés elszámolása</t>
  </si>
  <si>
    <t>D/III/6        Nem társadalombiztosítás pénzügyi alapjait terhelő kifizetett ellátások megtérítésének elszámolása</t>
  </si>
  <si>
    <t>D/III/7        Folyósított, megelőlegezett társadalombiztosítási és családtámogatási ellátások elszámolása</t>
  </si>
  <si>
    <t xml:space="preserve">D/III        Követelés jellegű sajátos elszámolások (=D/III/1+…+D/III/7) </t>
  </si>
  <si>
    <t xml:space="preserve">D)        KÖVETELÉSEK (=D/I+D/II+D/III) </t>
  </si>
  <si>
    <t>E)        EGYÉB SAJÁTOS ESZKÖZOLDALI ELSZÁMOLÁSOK</t>
  </si>
  <si>
    <t>F/1        Eredményszemléletű bevételek aktív időbeli elhatárolása</t>
  </si>
  <si>
    <t>F/2        Költségek, ráfordítások aktív időbeli elhatárolása</t>
  </si>
  <si>
    <t>F/3        Halasztott ráfordítások</t>
  </si>
  <si>
    <t xml:space="preserve">F)        AKTÍV IDŐBELI ELHATÁROLÁSOK (=F/1+F/2+F/3) </t>
  </si>
  <si>
    <t xml:space="preserve">ESZKÖZÖK ÖSSZESEN (=A+B+C+D+E+F) 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</si>
  <si>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</si>
  <si>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</si>
  <si>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</si>
  <si>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</si>
  <si>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</si>
  <si>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</si>
  <si>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</si>
  <si>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 xml:space="preserve">G)        SAJÁT TŐKE (=G/I+…+G/VI) </t>
  </si>
  <si>
    <t>H/I/1        Költségvetési évben esedékes kötelezettségek személyi juttatásokra</t>
  </si>
  <si>
    <t>H/I/2        Költségvetési évben esedékes kötelezettségek munkaadókat terhelő járulékokra és szociális hozzájárulási adóra</t>
  </si>
  <si>
    <t>H/I/3        Költségvetési évben esedékes kötelezettségek dologi kiadásokra</t>
  </si>
  <si>
    <t>H/I/4        Költségvetési évben esedékes kötelezettségek ellátottak pénzbeli juttatásaira</t>
  </si>
  <si>
    <t xml:space="preserve">H/I/5        Költségvetési évben esedékes kötelezettségek egyéb működési célú kiadásokra </t>
  </si>
  <si>
    <t>H/I/6        Költségvetési évben esedékes kötelezettségek beruházásokra</t>
  </si>
  <si>
    <t>H/I/7        Költségvetési évben esedékes kötelezettségek felújításokra</t>
  </si>
  <si>
    <t xml:space="preserve">H/I/8        Költségvetési évben esedékes kötelezettségek egyéb felhalmozási célú kiadásokra </t>
  </si>
  <si>
    <t xml:space="preserve">H/I/9        Költségvetési évben esedékes kötelezettségek finanszírozási kiadásokra </t>
  </si>
  <si>
    <t xml:space="preserve">H/I        Költségvetési évben esedékes kötelezettségek (=H/I/1+…H/I/9) </t>
  </si>
  <si>
    <t>H/II/1        Költségvetési évet követően esedékes kötelezettségek személyi juttatásokra</t>
  </si>
  <si>
    <t>H/II/2        Költségvetési évet követően esedékes kötelezettségek munkaadókat terhelő járulékokra és szociális hozzájárulási adóra</t>
  </si>
  <si>
    <t>H/II/3        Költségvetési évet követően esedékes kötelezettségek dologi kiadásokra</t>
  </si>
  <si>
    <t>H/II/4        Költségvetési évet követően esedékes kötelezettségek ellátottak pénzbeli juttatásaira</t>
  </si>
  <si>
    <t>H/II/5        Költségvetési évet követően esedékes kötelezettségek egyéb működési célú kiadásokra</t>
  </si>
  <si>
    <t>H/II/6        Költségvetési évet követően esedékes kötelezettségek beruházásokra</t>
  </si>
  <si>
    <t>H/II/7        Költségvetési évet követően esedékes kötelezettségek felújításokra</t>
  </si>
  <si>
    <t xml:space="preserve">H/II/8        Költségvetési évet követően esedékes kötelezettségek egyéb felhalmozási célú kiadásokra </t>
  </si>
  <si>
    <t>H/II/9        Költségvetési évet követően esedékes kötelezettségek finanszírozási kiadásokra</t>
  </si>
  <si>
    <t>H/II/9a        - ebből: költségvetési évet követően esedékes kötelezettségek államháztartáson belüli megelőlegezések visszafizetésére</t>
  </si>
  <si>
    <t>H/II/9b        - ebből: költségvetési évet követően esedékes kötelezettségek hosszú lejáratú hitelek, kölcsönök törlesztésére</t>
  </si>
  <si>
    <t xml:space="preserve">H/II        Költségvetési évet követően esedékes kötelezettségek (=H/II/1+…H/II/9) 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</si>
  <si>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</si>
  <si>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</si>
  <si>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</si>
  <si>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</si>
  <si>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</si>
  <si>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</si>
  <si>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>H/III/7        Munkáltató által korengedményes nyugdíjhoz megfizetett hozzájárulás elszámolása</t>
  </si>
  <si>
    <t>H/III/8      Letétre, megőrzésre, fedezetkezelésre átvett biztosítékok</t>
  </si>
  <si>
    <t>H/III        Kötelezettség jellegű sajátos elszámolások (=H)/III/1+…+H)/III/7)</t>
  </si>
  <si>
    <t xml:space="preserve">H)        KÖTELEZETTSÉGEK (=H/I+H/II+H/III) </t>
  </si>
  <si>
    <t>I)        EGYÉB SAJÁTOS FORRÁSOLDALI ELSZÁMOLÁSOK</t>
  </si>
  <si>
    <t>J/1        Eredményszemléletű bevételek passzív időbeli elhatárolása</t>
  </si>
  <si>
    <t>J/2        Költségek, ráfordítások passzív időbeli elhatárolása</t>
  </si>
  <si>
    <t>J/3        Halasztott eredményszemléletű bevételek</t>
  </si>
  <si>
    <t xml:space="preserve">J)        PASSZÍV IDŐBELI ELHATÁROLÁSOK (=J/1+J/2+J/3) </t>
  </si>
  <si>
    <t xml:space="preserve">FORRÁSOK ÖSSZESEN (=G+H+I+J)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</si>
</sst>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MS Sans Serif"/>
      <family val="2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1" fillId="0" borderId="0" xfId="1"/>
    <xf numFmtId="0" fontId="2" fillId="0" borderId="0" xfId="2" applyFont="1"/>
    <xf numFmtId="0" fontId="4" fillId="0" borderId="0" xfId="0" applyFont="1" applyAlignment="1">
      <alignment horizontal="right"/>
    </xf>
    <xf numFmtId="0" fontId="5" fillId="0" borderId="0" xfId="2" applyFont="1" applyAlignment="1"/>
    <xf numFmtId="0" fontId="5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right"/>
    </xf>
    <xf numFmtId="0" fontId="6" fillId="0" borderId="1" xfId="2" applyFont="1" applyFill="1" applyBorder="1" applyAlignment="1">
      <alignment horizontal="center" vertical="top" wrapText="1"/>
    </xf>
    <xf numFmtId="0" fontId="7" fillId="0" borderId="1" xfId="2" applyFont="1" applyBorder="1" applyAlignment="1">
      <alignment horizontal="center" vertical="top" wrapText="1"/>
    </xf>
    <xf numFmtId="0" fontId="2" fillId="0" borderId="1" xfId="2" applyFont="1" applyBorder="1"/>
    <xf numFmtId="0" fontId="3" fillId="0" borderId="1" xfId="2" applyFont="1" applyBorder="1" applyAlignment="1">
      <alignment horizontal="left" vertical="top" wrapText="1"/>
    </xf>
    <xf numFmtId="3" fontId="3" fillId="0" borderId="1" xfId="2" applyNumberFormat="1" applyFont="1" applyBorder="1" applyAlignment="1">
      <alignment horizontal="right" vertical="top" wrapText="1"/>
    </xf>
    <xf numFmtId="0" fontId="7" fillId="0" borderId="1" xfId="2" applyFont="1" applyBorder="1" applyAlignment="1">
      <alignment horizontal="left" vertical="top" wrapText="1"/>
    </xf>
    <xf numFmtId="3" fontId="7" fillId="0" borderId="1" xfId="2" applyNumberFormat="1" applyFont="1" applyBorder="1" applyAlignment="1">
      <alignment horizontal="right" vertical="top" wrapText="1"/>
    </xf>
    <xf numFmtId="0" fontId="0" fillId="0" borderId="1" xfId="2" applyFont="1" applyBorder="1" applyAlignment="1">
      <alignment horizontal="left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3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0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3" fontId="0" fillId="0" borderId="0" xfId="0" applyNumberFormat="1"/>
    <xf numFmtId="3" fontId="8" fillId="0" borderId="0" xfId="0" applyNumberFormat="1" applyFont="1"/>
  </cellXfs>
  <cellStyles count="3">
    <cellStyle name="Normál" xfId="0" builtinId="0"/>
    <cellStyle name="Normál_ktgvetés2007_végleges" xfId="1"/>
    <cellStyle name="Normál_Mérleg,  eredménykimutatás, maradványkimutatá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9%20.%20&#233;vi%20k&#246;lts&#233;gvet&#233;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 melléklet"/>
      <sheetName val="5_melléklet"/>
      <sheetName val="kisértékű"/>
      <sheetName val="Finanszírozás"/>
      <sheetName val="6_melléklet"/>
      <sheetName val="7_melléklet"/>
      <sheetName val="8_melléklet"/>
      <sheetName val="9_melléklet"/>
      <sheetName val="10_melléklet"/>
      <sheetName val="11_sz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3"/>
  <sheetViews>
    <sheetView tabSelected="1" workbookViewId="0">
      <selection activeCell="C2" sqref="C2"/>
    </sheetView>
  </sheetViews>
  <sheetFormatPr defaultRowHeight="12.75" x14ac:dyDescent="0.2"/>
  <cols>
    <col min="1" max="1" width="44.42578125" customWidth="1"/>
    <col min="2" max="2" width="27.5703125" customWidth="1"/>
    <col min="3" max="3" width="23.5703125" customWidth="1"/>
    <col min="4" max="4" width="25" customWidth="1"/>
  </cols>
  <sheetData>
    <row r="1" spans="1:5" x14ac:dyDescent="0.2">
      <c r="A1" s="1" t="s">
        <v>0</v>
      </c>
      <c r="B1" s="2"/>
      <c r="C1" s="3" t="s">
        <v>1</v>
      </c>
      <c r="D1" s="3"/>
      <c r="E1" s="4"/>
    </row>
    <row r="2" spans="1:5" x14ac:dyDescent="0.2">
      <c r="A2" s="1" t="s">
        <v>2</v>
      </c>
      <c r="B2" s="2"/>
      <c r="C2" s="2"/>
      <c r="D2" s="2"/>
    </row>
    <row r="3" spans="1:5" x14ac:dyDescent="0.2">
      <c r="A3" s="2"/>
      <c r="B3" s="2"/>
      <c r="C3" s="2"/>
      <c r="D3" s="2"/>
    </row>
    <row r="4" spans="1:5" x14ac:dyDescent="0.2">
      <c r="A4" s="5" t="s">
        <v>3</v>
      </c>
      <c r="B4" s="5"/>
      <c r="C4" s="5"/>
      <c r="D4" s="5"/>
    </row>
    <row r="5" spans="1:5" x14ac:dyDescent="0.2">
      <c r="A5" s="6"/>
      <c r="B5" s="6"/>
      <c r="C5" s="6"/>
      <c r="D5" s="6"/>
    </row>
    <row r="6" spans="1:5" x14ac:dyDescent="0.2">
      <c r="A6" s="2"/>
      <c r="B6" s="2"/>
      <c r="C6" s="2"/>
      <c r="D6" s="7" t="s">
        <v>4</v>
      </c>
    </row>
    <row r="7" spans="1:5" ht="39.75" customHeight="1" x14ac:dyDescent="0.2">
      <c r="A7" s="8" t="s">
        <v>5</v>
      </c>
      <c r="B7" s="8" t="s">
        <v>6</v>
      </c>
      <c r="C7" s="8" t="s">
        <v>7</v>
      </c>
      <c r="D7" s="8" t="s">
        <v>8</v>
      </c>
    </row>
    <row r="8" spans="1:5" x14ac:dyDescent="0.2">
      <c r="A8" s="9" t="s">
        <v>9</v>
      </c>
      <c r="B8" s="10"/>
      <c r="C8" s="10"/>
      <c r="D8" s="10"/>
    </row>
    <row r="9" spans="1:5" x14ac:dyDescent="0.2">
      <c r="A9" s="11" t="s">
        <v>10</v>
      </c>
      <c r="B9" s="12">
        <v>514</v>
      </c>
      <c r="C9" s="12">
        <v>0</v>
      </c>
      <c r="D9" s="12">
        <v>359</v>
      </c>
    </row>
    <row r="10" spans="1:5" x14ac:dyDescent="0.2">
      <c r="A10" s="11" t="s">
        <v>11</v>
      </c>
      <c r="B10" s="12">
        <v>996</v>
      </c>
      <c r="C10" s="12">
        <v>0</v>
      </c>
      <c r="D10" s="12">
        <v>3816</v>
      </c>
    </row>
    <row r="11" spans="1:5" x14ac:dyDescent="0.2">
      <c r="A11" s="11" t="s">
        <v>12</v>
      </c>
      <c r="B11" s="12">
        <v>0</v>
      </c>
      <c r="C11" s="12">
        <v>0</v>
      </c>
      <c r="D11" s="12">
        <v>0</v>
      </c>
    </row>
    <row r="12" spans="1:5" ht="19.5" customHeight="1" x14ac:dyDescent="0.2">
      <c r="A12" s="13" t="s">
        <v>13</v>
      </c>
      <c r="B12" s="14">
        <f>SUM(B9:B11)</f>
        <v>1510</v>
      </c>
      <c r="C12" s="14">
        <v>0</v>
      </c>
      <c r="D12" s="14">
        <f>SUM(D9:D11)</f>
        <v>4175</v>
      </c>
    </row>
    <row r="13" spans="1:5" ht="25.5" x14ac:dyDescent="0.2">
      <c r="A13" s="11" t="s">
        <v>14</v>
      </c>
      <c r="B13" s="12">
        <v>4450948</v>
      </c>
      <c r="C13" s="12">
        <v>0</v>
      </c>
      <c r="D13" s="12">
        <v>4519302</v>
      </c>
    </row>
    <row r="14" spans="1:5" ht="28.15" customHeight="1" x14ac:dyDescent="0.2">
      <c r="A14" s="11" t="s">
        <v>15</v>
      </c>
      <c r="B14" s="12">
        <v>524288</v>
      </c>
      <c r="C14" s="12">
        <v>0</v>
      </c>
      <c r="D14" s="12">
        <v>416882</v>
      </c>
    </row>
    <row r="15" spans="1:5" x14ac:dyDescent="0.2">
      <c r="A15" s="11" t="s">
        <v>16</v>
      </c>
      <c r="B15" s="12">
        <v>0</v>
      </c>
      <c r="C15" s="12">
        <v>0</v>
      </c>
      <c r="D15" s="12">
        <v>0</v>
      </c>
    </row>
    <row r="16" spans="1:5" x14ac:dyDescent="0.2">
      <c r="A16" s="11" t="s">
        <v>17</v>
      </c>
      <c r="B16" s="12">
        <v>88715</v>
      </c>
      <c r="C16" s="12">
        <v>0</v>
      </c>
      <c r="D16" s="12">
        <v>8333</v>
      </c>
    </row>
    <row r="17" spans="1:4" x14ac:dyDescent="0.2">
      <c r="A17" s="11" t="s">
        <v>18</v>
      </c>
      <c r="B17" s="12">
        <v>0</v>
      </c>
      <c r="C17" s="12">
        <v>0</v>
      </c>
      <c r="D17" s="12">
        <v>0</v>
      </c>
    </row>
    <row r="18" spans="1:4" x14ac:dyDescent="0.2">
      <c r="A18" s="13" t="s">
        <v>19</v>
      </c>
      <c r="B18" s="14">
        <f>SUM(B13:B17)</f>
        <v>5063951</v>
      </c>
      <c r="C18" s="14">
        <f>C16</f>
        <v>0</v>
      </c>
      <c r="D18" s="14">
        <f>SUM(D13:D17)</f>
        <v>4944517</v>
      </c>
    </row>
    <row r="19" spans="1:4" x14ac:dyDescent="0.2">
      <c r="A19" s="15" t="s">
        <v>20</v>
      </c>
      <c r="B19" s="12">
        <v>34686</v>
      </c>
      <c r="C19" s="12">
        <v>0</v>
      </c>
      <c r="D19" s="12">
        <v>34686</v>
      </c>
    </row>
    <row r="20" spans="1:4" ht="25.5" x14ac:dyDescent="0.2">
      <c r="A20" s="11" t="s">
        <v>21</v>
      </c>
      <c r="B20" s="12">
        <v>0</v>
      </c>
      <c r="C20" s="12">
        <v>0</v>
      </c>
      <c r="D20" s="12">
        <v>0</v>
      </c>
    </row>
    <row r="21" spans="1:4" ht="25.5" x14ac:dyDescent="0.2">
      <c r="A21" s="11" t="s">
        <v>22</v>
      </c>
      <c r="B21" s="12">
        <v>0</v>
      </c>
      <c r="C21" s="12">
        <v>0</v>
      </c>
      <c r="D21" s="12">
        <v>0</v>
      </c>
    </row>
    <row r="22" spans="1:4" ht="25.5" x14ac:dyDescent="0.2">
      <c r="A22" s="13" t="s">
        <v>23</v>
      </c>
      <c r="B22" s="14">
        <f>SUM(B19:B21)</f>
        <v>34686</v>
      </c>
      <c r="C22" s="14">
        <v>0</v>
      </c>
      <c r="D22" s="14">
        <f>SUM(D19:D21)</f>
        <v>34686</v>
      </c>
    </row>
    <row r="23" spans="1:4" ht="30.75" customHeight="1" x14ac:dyDescent="0.2">
      <c r="A23" s="11" t="s">
        <v>24</v>
      </c>
      <c r="B23" s="12">
        <v>0</v>
      </c>
      <c r="C23" s="12">
        <v>0</v>
      </c>
      <c r="D23" s="12">
        <v>0</v>
      </c>
    </row>
    <row r="24" spans="1:4" ht="27" customHeight="1" x14ac:dyDescent="0.2">
      <c r="A24" s="11" t="s">
        <v>25</v>
      </c>
      <c r="B24" s="12">
        <v>0</v>
      </c>
      <c r="C24" s="12">
        <v>0</v>
      </c>
      <c r="D24" s="12">
        <v>0</v>
      </c>
    </row>
    <row r="25" spans="1:4" ht="26.25" customHeight="1" x14ac:dyDescent="0.2">
      <c r="A25" s="13" t="s">
        <v>26</v>
      </c>
      <c r="B25" s="14">
        <v>0</v>
      </c>
      <c r="C25" s="14">
        <v>0</v>
      </c>
      <c r="D25" s="14">
        <v>0</v>
      </c>
    </row>
    <row r="26" spans="1:4" ht="30.75" customHeight="1" x14ac:dyDescent="0.2">
      <c r="A26" s="13" t="s">
        <v>27</v>
      </c>
      <c r="B26" s="14">
        <f>B22+B18+B12</f>
        <v>5100147</v>
      </c>
      <c r="C26" s="14">
        <f>C18</f>
        <v>0</v>
      </c>
      <c r="D26" s="14">
        <f>D22+D18+D12</f>
        <v>4983378</v>
      </c>
    </row>
    <row r="27" spans="1:4" x14ac:dyDescent="0.2">
      <c r="A27" s="11" t="s">
        <v>28</v>
      </c>
      <c r="B27" s="12">
        <v>0</v>
      </c>
      <c r="C27" s="12">
        <v>0</v>
      </c>
      <c r="D27" s="12">
        <v>0</v>
      </c>
    </row>
    <row r="28" spans="1:4" ht="26.25" customHeight="1" x14ac:dyDescent="0.2">
      <c r="A28" s="11" t="s">
        <v>29</v>
      </c>
      <c r="B28" s="12">
        <v>0</v>
      </c>
      <c r="C28" s="12">
        <v>0</v>
      </c>
      <c r="D28" s="12">
        <v>0</v>
      </c>
    </row>
    <row r="29" spans="1:4" x14ac:dyDescent="0.2">
      <c r="A29" s="11" t="s">
        <v>30</v>
      </c>
      <c r="B29" s="12">
        <v>0</v>
      </c>
      <c r="C29" s="12">
        <v>0</v>
      </c>
      <c r="D29" s="12">
        <v>0</v>
      </c>
    </row>
    <row r="30" spans="1:4" ht="32.25" customHeight="1" x14ac:dyDescent="0.2">
      <c r="A30" s="11" t="s">
        <v>31</v>
      </c>
      <c r="B30" s="12">
        <v>0</v>
      </c>
      <c r="C30" s="12">
        <v>0</v>
      </c>
      <c r="D30" s="12">
        <v>0</v>
      </c>
    </row>
    <row r="31" spans="1:4" x14ac:dyDescent="0.2">
      <c r="A31" s="11" t="s">
        <v>32</v>
      </c>
      <c r="B31" s="12">
        <v>0</v>
      </c>
      <c r="C31" s="12">
        <v>0</v>
      </c>
      <c r="D31" s="12">
        <v>0</v>
      </c>
    </row>
    <row r="32" spans="1:4" ht="18" customHeight="1" x14ac:dyDescent="0.2">
      <c r="A32" s="13" t="s">
        <v>33</v>
      </c>
      <c r="B32" s="14">
        <v>0</v>
      </c>
      <c r="C32" s="14">
        <v>0</v>
      </c>
      <c r="D32" s="14">
        <v>0</v>
      </c>
    </row>
    <row r="33" spans="1:4" x14ac:dyDescent="0.2">
      <c r="A33" s="11" t="s">
        <v>34</v>
      </c>
      <c r="B33" s="12">
        <v>0</v>
      </c>
      <c r="C33" s="12">
        <v>0</v>
      </c>
      <c r="D33" s="12">
        <v>0</v>
      </c>
    </row>
    <row r="34" spans="1:4" ht="35.25" customHeight="1" x14ac:dyDescent="0.2">
      <c r="A34" s="11" t="s">
        <v>35</v>
      </c>
      <c r="B34" s="12">
        <v>225000</v>
      </c>
      <c r="C34" s="12">
        <v>0</v>
      </c>
      <c r="D34" s="12">
        <v>186500</v>
      </c>
    </row>
    <row r="35" spans="1:4" x14ac:dyDescent="0.2">
      <c r="A35" s="11" t="s">
        <v>36</v>
      </c>
      <c r="B35" s="12">
        <v>225000</v>
      </c>
      <c r="C35" s="12">
        <v>0</v>
      </c>
      <c r="D35" s="12">
        <v>186500</v>
      </c>
    </row>
    <row r="36" spans="1:4" x14ac:dyDescent="0.2">
      <c r="A36" s="13" t="s">
        <v>37</v>
      </c>
      <c r="B36" s="14">
        <f>B34</f>
        <v>225000</v>
      </c>
      <c r="C36" s="14">
        <v>0</v>
      </c>
      <c r="D36" s="14">
        <f>D34</f>
        <v>186500</v>
      </c>
    </row>
    <row r="37" spans="1:4" ht="27" customHeight="1" x14ac:dyDescent="0.2">
      <c r="A37" s="13" t="s">
        <v>38</v>
      </c>
      <c r="B37" s="14">
        <f>B34</f>
        <v>225000</v>
      </c>
      <c r="C37" s="14">
        <v>0</v>
      </c>
      <c r="D37" s="14">
        <f>D34</f>
        <v>186500</v>
      </c>
    </row>
    <row r="38" spans="1:4" x14ac:dyDescent="0.2">
      <c r="A38" s="11" t="s">
        <v>39</v>
      </c>
      <c r="B38" s="12">
        <v>0</v>
      </c>
      <c r="C38" s="12">
        <v>0</v>
      </c>
      <c r="D38" s="12">
        <v>0</v>
      </c>
    </row>
    <row r="39" spans="1:4" x14ac:dyDescent="0.2">
      <c r="A39" s="11" t="s">
        <v>40</v>
      </c>
      <c r="B39" s="12">
        <v>1522</v>
      </c>
      <c r="C39" s="12">
        <v>0</v>
      </c>
      <c r="D39" s="12">
        <v>1968</v>
      </c>
    </row>
    <row r="40" spans="1:4" x14ac:dyDescent="0.2">
      <c r="A40" s="11" t="s">
        <v>41</v>
      </c>
      <c r="B40" s="12">
        <v>196827</v>
      </c>
      <c r="C40" s="12">
        <v>0</v>
      </c>
      <c r="D40" s="12">
        <v>49155</v>
      </c>
    </row>
    <row r="41" spans="1:4" x14ac:dyDescent="0.2">
      <c r="A41" s="11" t="s">
        <v>42</v>
      </c>
      <c r="B41" s="12">
        <v>0</v>
      </c>
      <c r="C41" s="12">
        <v>0</v>
      </c>
      <c r="D41" s="12">
        <v>0</v>
      </c>
    </row>
    <row r="42" spans="1:4" x14ac:dyDescent="0.2">
      <c r="A42" s="11" t="s">
        <v>43</v>
      </c>
      <c r="B42" s="12">
        <v>0</v>
      </c>
      <c r="C42" s="12">
        <v>0</v>
      </c>
      <c r="D42" s="12">
        <v>0</v>
      </c>
    </row>
    <row r="43" spans="1:4" x14ac:dyDescent="0.2">
      <c r="A43" s="13" t="s">
        <v>44</v>
      </c>
      <c r="B43" s="14">
        <f>B39+B40</f>
        <v>198349</v>
      </c>
      <c r="C43" s="14">
        <v>0</v>
      </c>
      <c r="D43" s="14">
        <f>D39+D40</f>
        <v>51123</v>
      </c>
    </row>
    <row r="44" spans="1:4" ht="48" customHeight="1" x14ac:dyDescent="0.2">
      <c r="A44" s="15" t="s">
        <v>45</v>
      </c>
      <c r="B44" s="12">
        <v>0</v>
      </c>
      <c r="C44" s="12">
        <v>0</v>
      </c>
      <c r="D44" s="12">
        <v>0</v>
      </c>
    </row>
    <row r="45" spans="1:4" ht="41.25" customHeight="1" x14ac:dyDescent="0.2">
      <c r="A45" s="11" t="s">
        <v>46</v>
      </c>
      <c r="B45" s="12">
        <v>0</v>
      </c>
      <c r="C45" s="12">
        <v>0</v>
      </c>
      <c r="D45" s="12">
        <v>0</v>
      </c>
    </row>
    <row r="46" spans="1:4" ht="30.75" customHeight="1" x14ac:dyDescent="0.2">
      <c r="A46" s="11" t="s">
        <v>47</v>
      </c>
      <c r="B46" s="12">
        <v>13186</v>
      </c>
      <c r="C46" s="12">
        <v>0</v>
      </c>
      <c r="D46" s="12">
        <v>13921</v>
      </c>
    </row>
    <row r="47" spans="1:4" ht="30.75" customHeight="1" x14ac:dyDescent="0.2">
      <c r="A47" s="11" t="s">
        <v>48</v>
      </c>
      <c r="B47" s="12">
        <v>13932</v>
      </c>
      <c r="C47" s="12">
        <v>0</v>
      </c>
      <c r="D47" s="12">
        <v>13705</v>
      </c>
    </row>
    <row r="48" spans="1:4" ht="32.25" customHeight="1" x14ac:dyDescent="0.2">
      <c r="A48" s="11" t="s">
        <v>49</v>
      </c>
      <c r="B48" s="12">
        <v>0</v>
      </c>
      <c r="C48" s="12">
        <v>0</v>
      </c>
      <c r="D48" s="12">
        <v>0</v>
      </c>
    </row>
    <row r="49" spans="1:4" ht="34.5" customHeight="1" x14ac:dyDescent="0.2">
      <c r="A49" s="11" t="s">
        <v>50</v>
      </c>
      <c r="B49" s="12">
        <v>0</v>
      </c>
      <c r="C49" s="12">
        <v>0</v>
      </c>
      <c r="D49" s="12">
        <v>0</v>
      </c>
    </row>
    <row r="50" spans="1:4" ht="31.5" customHeight="1" x14ac:dyDescent="0.2">
      <c r="A50" s="11" t="s">
        <v>51</v>
      </c>
      <c r="B50" s="12">
        <v>0</v>
      </c>
      <c r="C50" s="12">
        <v>0</v>
      </c>
      <c r="D50" s="12">
        <v>0</v>
      </c>
    </row>
    <row r="51" spans="1:4" ht="35.25" customHeight="1" x14ac:dyDescent="0.2">
      <c r="A51" s="11" t="s">
        <v>52</v>
      </c>
      <c r="B51" s="12">
        <v>0</v>
      </c>
      <c r="C51" s="12">
        <v>0</v>
      </c>
      <c r="D51" s="12">
        <v>0</v>
      </c>
    </row>
    <row r="52" spans="1:4" ht="31.5" customHeight="1" x14ac:dyDescent="0.2">
      <c r="A52" s="13" t="s">
        <v>53</v>
      </c>
      <c r="B52" s="14">
        <f>SUM(B44:B51)</f>
        <v>27118</v>
      </c>
      <c r="C52" s="14">
        <v>0</v>
      </c>
      <c r="D52" s="14">
        <f>SUM(D44:D51)</f>
        <v>27626</v>
      </c>
    </row>
    <row r="53" spans="1:4" ht="46.5" customHeight="1" x14ac:dyDescent="0.2">
      <c r="A53" s="15" t="s">
        <v>54</v>
      </c>
      <c r="B53" s="12">
        <v>0</v>
      </c>
      <c r="C53" s="12">
        <v>0</v>
      </c>
      <c r="D53" s="12">
        <v>0</v>
      </c>
    </row>
    <row r="54" spans="1:4" ht="46.5" customHeight="1" x14ac:dyDescent="0.2">
      <c r="A54" s="15" t="s">
        <v>55</v>
      </c>
      <c r="B54" s="12">
        <v>0</v>
      </c>
      <c r="C54" s="12">
        <v>0</v>
      </c>
      <c r="D54" s="12">
        <v>0</v>
      </c>
    </row>
    <row r="55" spans="1:4" ht="33.75" customHeight="1" x14ac:dyDescent="0.2">
      <c r="A55" s="11" t="s">
        <v>56</v>
      </c>
      <c r="B55" s="12">
        <v>0</v>
      </c>
      <c r="C55" s="12">
        <v>0</v>
      </c>
      <c r="D55" s="12">
        <v>0</v>
      </c>
    </row>
    <row r="56" spans="1:4" ht="36" customHeight="1" x14ac:dyDescent="0.2">
      <c r="A56" s="11" t="s">
        <v>57</v>
      </c>
      <c r="B56" s="12">
        <v>0</v>
      </c>
      <c r="C56" s="12">
        <v>0</v>
      </c>
      <c r="D56" s="12">
        <v>0</v>
      </c>
    </row>
    <row r="57" spans="1:4" ht="33.75" customHeight="1" x14ac:dyDescent="0.2">
      <c r="A57" s="11" t="s">
        <v>58</v>
      </c>
      <c r="B57" s="12">
        <v>0</v>
      </c>
      <c r="C57" s="12">
        <v>0</v>
      </c>
      <c r="D57" s="12">
        <v>0</v>
      </c>
    </row>
    <row r="58" spans="1:4" ht="36" customHeight="1" x14ac:dyDescent="0.2">
      <c r="A58" s="15" t="s">
        <v>59</v>
      </c>
      <c r="B58" s="12">
        <v>0</v>
      </c>
      <c r="C58" s="12">
        <v>0</v>
      </c>
      <c r="D58" s="12">
        <v>0</v>
      </c>
    </row>
    <row r="59" spans="1:4" ht="33" customHeight="1" x14ac:dyDescent="0.2">
      <c r="A59" s="15" t="s">
        <v>60</v>
      </c>
      <c r="B59" s="12">
        <v>0</v>
      </c>
      <c r="C59" s="12">
        <v>0</v>
      </c>
      <c r="D59" s="12">
        <v>0</v>
      </c>
    </row>
    <row r="60" spans="1:4" ht="35.25" customHeight="1" x14ac:dyDescent="0.2">
      <c r="A60" s="11" t="s">
        <v>61</v>
      </c>
      <c r="B60" s="12">
        <v>0</v>
      </c>
      <c r="C60" s="12">
        <v>0</v>
      </c>
      <c r="D60" s="12">
        <v>0</v>
      </c>
    </row>
    <row r="61" spans="1:4" ht="25.5" x14ac:dyDescent="0.2">
      <c r="A61" s="13" t="s">
        <v>62</v>
      </c>
      <c r="B61" s="14">
        <f>SUM(B53:B60)</f>
        <v>0</v>
      </c>
      <c r="C61" s="14">
        <v>0</v>
      </c>
      <c r="D61" s="14">
        <f>SUM(D53:D60)</f>
        <v>0</v>
      </c>
    </row>
    <row r="62" spans="1:4" x14ac:dyDescent="0.2">
      <c r="A62" s="11" t="s">
        <v>63</v>
      </c>
      <c r="B62" s="12">
        <f>B63</f>
        <v>135</v>
      </c>
      <c r="C62" s="12">
        <v>0</v>
      </c>
      <c r="D62" s="12">
        <v>106</v>
      </c>
    </row>
    <row r="63" spans="1:4" ht="25.5" x14ac:dyDescent="0.2">
      <c r="A63" s="15" t="s">
        <v>64</v>
      </c>
      <c r="B63" s="12">
        <v>135</v>
      </c>
      <c r="C63" s="12">
        <v>0</v>
      </c>
      <c r="D63" s="12">
        <v>135</v>
      </c>
    </row>
    <row r="64" spans="1:4" ht="44.25" customHeight="1" x14ac:dyDescent="0.2">
      <c r="A64" s="11" t="s">
        <v>65</v>
      </c>
      <c r="B64" s="12">
        <v>0</v>
      </c>
      <c r="C64" s="12">
        <v>0</v>
      </c>
      <c r="D64" s="12">
        <v>0</v>
      </c>
    </row>
    <row r="65" spans="1:4" ht="25.5" x14ac:dyDescent="0.2">
      <c r="A65" s="11" t="s">
        <v>66</v>
      </c>
      <c r="B65" s="12">
        <v>0</v>
      </c>
      <c r="C65" s="12">
        <v>0</v>
      </c>
      <c r="D65" s="12">
        <v>0</v>
      </c>
    </row>
    <row r="66" spans="1:4" x14ac:dyDescent="0.2">
      <c r="A66" s="11" t="s">
        <v>67</v>
      </c>
      <c r="B66" s="12">
        <v>700</v>
      </c>
      <c r="C66" s="12">
        <v>0</v>
      </c>
      <c r="D66" s="12">
        <v>700</v>
      </c>
    </row>
    <row r="67" spans="1:4" ht="39.75" customHeight="1" x14ac:dyDescent="0.2">
      <c r="A67" s="11" t="s">
        <v>68</v>
      </c>
      <c r="B67" s="12">
        <v>0</v>
      </c>
      <c r="C67" s="12">
        <v>0</v>
      </c>
      <c r="D67" s="12">
        <v>0</v>
      </c>
    </row>
    <row r="68" spans="1:4" ht="40.5" customHeight="1" x14ac:dyDescent="0.2">
      <c r="A68" s="11" t="s">
        <v>69</v>
      </c>
      <c r="B68" s="12">
        <v>0</v>
      </c>
      <c r="C68" s="12">
        <v>0</v>
      </c>
      <c r="D68" s="12">
        <v>0</v>
      </c>
    </row>
    <row r="69" spans="1:4" ht="42.75" customHeight="1" x14ac:dyDescent="0.2">
      <c r="A69" s="11" t="s">
        <v>70</v>
      </c>
      <c r="B69" s="12">
        <v>178</v>
      </c>
      <c r="C69" s="12">
        <v>0</v>
      </c>
      <c r="D69" s="12">
        <v>208</v>
      </c>
    </row>
    <row r="70" spans="1:4" ht="36.75" customHeight="1" x14ac:dyDescent="0.2">
      <c r="A70" s="13" t="s">
        <v>71</v>
      </c>
      <c r="B70" s="14">
        <f>B62+B66+B69</f>
        <v>1013</v>
      </c>
      <c r="C70" s="14">
        <v>0</v>
      </c>
      <c r="D70" s="14">
        <f>D62+D66+D69</f>
        <v>1014</v>
      </c>
    </row>
    <row r="71" spans="1:4" x14ac:dyDescent="0.2">
      <c r="A71" s="13" t="s">
        <v>72</v>
      </c>
      <c r="B71" s="14">
        <f>B52+B61+B70</f>
        <v>28131</v>
      </c>
      <c r="C71" s="14">
        <v>0</v>
      </c>
      <c r="D71" s="14">
        <f>D52+D61+D70</f>
        <v>28640</v>
      </c>
    </row>
    <row r="72" spans="1:4" ht="32.25" customHeight="1" x14ac:dyDescent="0.2">
      <c r="A72" s="13" t="s">
        <v>73</v>
      </c>
      <c r="B72" s="14">
        <v>4831</v>
      </c>
      <c r="C72" s="14">
        <v>0</v>
      </c>
      <c r="D72" s="14">
        <v>1787</v>
      </c>
    </row>
    <row r="73" spans="1:4" ht="28.5" customHeight="1" x14ac:dyDescent="0.2">
      <c r="A73" s="11" t="s">
        <v>74</v>
      </c>
      <c r="B73" s="12">
        <v>0</v>
      </c>
      <c r="C73" s="12">
        <v>0</v>
      </c>
      <c r="D73" s="12">
        <v>0</v>
      </c>
    </row>
    <row r="74" spans="1:4" ht="25.5" x14ac:dyDescent="0.2">
      <c r="A74" s="11" t="s">
        <v>75</v>
      </c>
      <c r="B74" s="12">
        <v>0</v>
      </c>
      <c r="C74" s="12">
        <v>0</v>
      </c>
      <c r="D74" s="12">
        <v>0</v>
      </c>
    </row>
    <row r="75" spans="1:4" x14ac:dyDescent="0.2">
      <c r="A75" s="11" t="s">
        <v>76</v>
      </c>
      <c r="B75" s="12">
        <v>0</v>
      </c>
      <c r="C75" s="12">
        <v>0</v>
      </c>
      <c r="D75" s="12">
        <v>0</v>
      </c>
    </row>
    <row r="76" spans="1:4" ht="30" customHeight="1" x14ac:dyDescent="0.2">
      <c r="A76" s="13" t="s">
        <v>77</v>
      </c>
      <c r="B76" s="14">
        <v>0</v>
      </c>
      <c r="C76" s="14">
        <v>0</v>
      </c>
      <c r="D76" s="14">
        <v>0</v>
      </c>
    </row>
    <row r="77" spans="1:4" x14ac:dyDescent="0.2">
      <c r="A77" s="13" t="s">
        <v>78</v>
      </c>
      <c r="B77" s="14">
        <f>B26+B37+B43+B71+B72+B76</f>
        <v>5556458</v>
      </c>
      <c r="C77" s="14">
        <f>C26</f>
        <v>0</v>
      </c>
      <c r="D77" s="14">
        <f>D26+D37+D43+D71+D72+D76</f>
        <v>5251428</v>
      </c>
    </row>
    <row r="78" spans="1:4" x14ac:dyDescent="0.2">
      <c r="A78" s="16"/>
      <c r="B78" s="17"/>
      <c r="C78" s="17"/>
      <c r="D78" s="18"/>
    </row>
    <row r="79" spans="1:4" x14ac:dyDescent="0.2">
      <c r="A79" s="19"/>
      <c r="B79" s="20"/>
      <c r="C79" s="20"/>
      <c r="D79" s="21"/>
    </row>
    <row r="80" spans="1:4" x14ac:dyDescent="0.2">
      <c r="A80" s="19"/>
      <c r="B80" s="20"/>
      <c r="C80" s="20"/>
      <c r="D80" s="21"/>
    </row>
    <row r="81" spans="1:4" x14ac:dyDescent="0.2">
      <c r="A81" s="19"/>
      <c r="B81" s="20"/>
      <c r="C81" s="20"/>
      <c r="D81" s="21"/>
    </row>
    <row r="82" spans="1:4" x14ac:dyDescent="0.2">
      <c r="A82" s="19"/>
      <c r="B82" s="20"/>
      <c r="C82" s="20"/>
      <c r="D82" s="21"/>
    </row>
    <row r="83" spans="1:4" x14ac:dyDescent="0.2">
      <c r="A83" s="19"/>
      <c r="B83" s="20"/>
      <c r="C83" s="20"/>
      <c r="D83" s="21"/>
    </row>
    <row r="84" spans="1:4" x14ac:dyDescent="0.2">
      <c r="A84" s="19"/>
      <c r="B84" s="20"/>
      <c r="C84" s="20"/>
      <c r="D84" s="21"/>
    </row>
    <row r="85" spans="1:4" x14ac:dyDescent="0.2">
      <c r="A85" s="22"/>
      <c r="B85" s="23"/>
      <c r="C85" s="23"/>
      <c r="D85" s="24"/>
    </row>
    <row r="86" spans="1:4" x14ac:dyDescent="0.2">
      <c r="A86" s="9" t="s">
        <v>79</v>
      </c>
      <c r="B86" s="10"/>
      <c r="C86" s="10"/>
      <c r="D86" s="10"/>
    </row>
    <row r="87" spans="1:4" ht="19.899999999999999" customHeight="1" x14ac:dyDescent="0.2">
      <c r="A87" s="11" t="s">
        <v>80</v>
      </c>
      <c r="B87" s="12">
        <f>3267686+176522</f>
        <v>3444208</v>
      </c>
      <c r="C87" s="12">
        <v>0</v>
      </c>
      <c r="D87" s="12">
        <f>3267686+176522</f>
        <v>3444208</v>
      </c>
    </row>
    <row r="88" spans="1:4" ht="19.899999999999999" customHeight="1" x14ac:dyDescent="0.2">
      <c r="A88" s="11" t="s">
        <v>81</v>
      </c>
      <c r="B88" s="12">
        <v>258544</v>
      </c>
      <c r="C88" s="12">
        <v>0</v>
      </c>
      <c r="D88" s="12">
        <v>258544</v>
      </c>
    </row>
    <row r="89" spans="1:4" ht="25.5" x14ac:dyDescent="0.2">
      <c r="A89" s="11" t="s">
        <v>82</v>
      </c>
      <c r="B89" s="12">
        <f>5883+6210+4978+75+1</f>
        <v>17147</v>
      </c>
      <c r="C89" s="12">
        <v>0</v>
      </c>
      <c r="D89" s="12">
        <f>5883+6210+4978+75+1</f>
        <v>17147</v>
      </c>
    </row>
    <row r="90" spans="1:4" ht="18" customHeight="1" x14ac:dyDescent="0.2">
      <c r="A90" s="11" t="s">
        <v>83</v>
      </c>
      <c r="B90" s="12">
        <v>-372434</v>
      </c>
      <c r="C90" s="12">
        <v>0</v>
      </c>
      <c r="D90" s="12">
        <v>-554041</v>
      </c>
    </row>
    <row r="91" spans="1:4" ht="15.6" customHeight="1" x14ac:dyDescent="0.2">
      <c r="A91" s="11" t="s">
        <v>84</v>
      </c>
      <c r="B91" s="12">
        <v>0</v>
      </c>
      <c r="C91" s="12">
        <v>0</v>
      </c>
      <c r="D91" s="12">
        <v>0</v>
      </c>
    </row>
    <row r="92" spans="1:4" ht="22.9" customHeight="1" x14ac:dyDescent="0.2">
      <c r="A92" s="11" t="s">
        <v>85</v>
      </c>
      <c r="B92" s="12">
        <v>-181607</v>
      </c>
      <c r="C92" s="12">
        <v>0</v>
      </c>
      <c r="D92" s="12">
        <v>-254638</v>
      </c>
    </row>
    <row r="93" spans="1:4" ht="20.45" customHeight="1" x14ac:dyDescent="0.2">
      <c r="A93" s="13" t="s">
        <v>86</v>
      </c>
      <c r="B93" s="14">
        <f>SUM(B87:B92)</f>
        <v>3165858</v>
      </c>
      <c r="C93" s="14">
        <f>C92</f>
        <v>0</v>
      </c>
      <c r="D93" s="14">
        <f>SUM(D87:D92)</f>
        <v>2911220</v>
      </c>
    </row>
    <row r="94" spans="1:4" ht="32.25" customHeight="1" x14ac:dyDescent="0.2">
      <c r="A94" s="11" t="s">
        <v>87</v>
      </c>
      <c r="B94" s="12">
        <v>0</v>
      </c>
      <c r="C94" s="12">
        <v>0</v>
      </c>
      <c r="D94" s="12">
        <v>0</v>
      </c>
    </row>
    <row r="95" spans="1:4" ht="42.75" customHeight="1" x14ac:dyDescent="0.2">
      <c r="A95" s="11" t="s">
        <v>88</v>
      </c>
      <c r="B95" s="12">
        <v>0</v>
      </c>
      <c r="C95" s="12">
        <v>0</v>
      </c>
      <c r="D95" s="12">
        <v>0</v>
      </c>
    </row>
    <row r="96" spans="1:4" ht="36" customHeight="1" x14ac:dyDescent="0.2">
      <c r="A96" s="11" t="s">
        <v>89</v>
      </c>
      <c r="B96" s="12">
        <v>633</v>
      </c>
      <c r="C96" s="12">
        <v>0</v>
      </c>
      <c r="D96" s="12">
        <v>634</v>
      </c>
    </row>
    <row r="97" spans="1:4" ht="29.25" customHeight="1" x14ac:dyDescent="0.2">
      <c r="A97" s="11" t="s">
        <v>90</v>
      </c>
      <c r="B97" s="12">
        <v>0</v>
      </c>
      <c r="C97" s="12">
        <v>0</v>
      </c>
      <c r="D97" s="12">
        <v>0</v>
      </c>
    </row>
    <row r="98" spans="1:4" ht="29.25" customHeight="1" x14ac:dyDescent="0.2">
      <c r="A98" s="15" t="s">
        <v>91</v>
      </c>
      <c r="B98" s="12">
        <v>0</v>
      </c>
      <c r="C98" s="12">
        <v>0</v>
      </c>
      <c r="D98" s="12">
        <v>0</v>
      </c>
    </row>
    <row r="99" spans="1:4" ht="38.25" customHeight="1" x14ac:dyDescent="0.2">
      <c r="A99" s="11" t="s">
        <v>92</v>
      </c>
      <c r="B99" s="12">
        <v>0</v>
      </c>
      <c r="C99" s="12">
        <v>0</v>
      </c>
      <c r="D99" s="12">
        <v>0</v>
      </c>
    </row>
    <row r="100" spans="1:4" ht="34.5" customHeight="1" x14ac:dyDescent="0.2">
      <c r="A100" s="11" t="s">
        <v>93</v>
      </c>
      <c r="B100" s="12">
        <v>0</v>
      </c>
      <c r="C100" s="12">
        <v>0</v>
      </c>
      <c r="D100" s="12">
        <v>0</v>
      </c>
    </row>
    <row r="101" spans="1:4" ht="30.75" customHeight="1" x14ac:dyDescent="0.2">
      <c r="A101" s="15" t="s">
        <v>94</v>
      </c>
      <c r="B101" s="12">
        <v>0</v>
      </c>
      <c r="C101" s="12">
        <v>0</v>
      </c>
      <c r="D101" s="12">
        <v>0</v>
      </c>
    </row>
    <row r="102" spans="1:4" ht="33.75" customHeight="1" x14ac:dyDescent="0.2">
      <c r="A102" s="15" t="s">
        <v>95</v>
      </c>
      <c r="B102" s="12">
        <v>4944</v>
      </c>
      <c r="C102" s="12">
        <v>0</v>
      </c>
      <c r="D102" s="12">
        <v>0</v>
      </c>
    </row>
    <row r="103" spans="1:4" ht="39.75" customHeight="1" x14ac:dyDescent="0.2">
      <c r="A103" s="13" t="s">
        <v>96</v>
      </c>
      <c r="B103" s="14">
        <f>SUM(B94:B102)</f>
        <v>5577</v>
      </c>
      <c r="C103" s="14">
        <v>0</v>
      </c>
      <c r="D103" s="14">
        <f>SUM(D94:D102)</f>
        <v>634</v>
      </c>
    </row>
    <row r="104" spans="1:4" ht="33.75" customHeight="1" x14ac:dyDescent="0.2">
      <c r="A104" s="11" t="s">
        <v>97</v>
      </c>
      <c r="B104" s="12">
        <v>0</v>
      </c>
      <c r="C104" s="12">
        <v>0</v>
      </c>
      <c r="D104" s="12">
        <v>0</v>
      </c>
    </row>
    <row r="105" spans="1:4" ht="47.25" customHeight="1" x14ac:dyDescent="0.2">
      <c r="A105" s="11" t="s">
        <v>98</v>
      </c>
      <c r="B105" s="12">
        <v>0</v>
      </c>
      <c r="C105" s="12">
        <v>0</v>
      </c>
      <c r="D105" s="12">
        <v>0</v>
      </c>
    </row>
    <row r="106" spans="1:4" ht="33" customHeight="1" x14ac:dyDescent="0.2">
      <c r="A106" s="11" t="s">
        <v>99</v>
      </c>
      <c r="B106" s="12">
        <v>0</v>
      </c>
      <c r="C106" s="12">
        <v>0</v>
      </c>
      <c r="D106" s="12">
        <v>0</v>
      </c>
    </row>
    <row r="107" spans="1:4" ht="33.75" customHeight="1" x14ac:dyDescent="0.2">
      <c r="A107" s="11" t="s">
        <v>100</v>
      </c>
      <c r="B107" s="12">
        <v>0</v>
      </c>
      <c r="C107" s="12">
        <v>0</v>
      </c>
      <c r="D107" s="12">
        <v>0</v>
      </c>
    </row>
    <row r="108" spans="1:4" ht="48.75" customHeight="1" x14ac:dyDescent="0.2">
      <c r="A108" s="15" t="s">
        <v>101</v>
      </c>
      <c r="B108" s="12">
        <v>0</v>
      </c>
      <c r="C108" s="12">
        <v>0</v>
      </c>
      <c r="D108" s="12">
        <v>0</v>
      </c>
    </row>
    <row r="109" spans="1:4" ht="25.5" x14ac:dyDescent="0.2">
      <c r="A109" s="11" t="s">
        <v>102</v>
      </c>
      <c r="B109" s="12">
        <v>0</v>
      </c>
      <c r="C109" s="12">
        <v>0</v>
      </c>
      <c r="D109" s="12">
        <v>0</v>
      </c>
    </row>
    <row r="110" spans="1:4" ht="32.25" customHeight="1" x14ac:dyDescent="0.2">
      <c r="A110" s="11" t="s">
        <v>103</v>
      </c>
      <c r="B110" s="12">
        <v>0</v>
      </c>
      <c r="C110" s="12">
        <v>0</v>
      </c>
      <c r="D110" s="12">
        <v>0</v>
      </c>
    </row>
    <row r="111" spans="1:4" ht="36" customHeight="1" x14ac:dyDescent="0.2">
      <c r="A111" s="15" t="s">
        <v>104</v>
      </c>
      <c r="B111" s="12">
        <v>0</v>
      </c>
      <c r="C111" s="12">
        <v>0</v>
      </c>
      <c r="D111" s="12">
        <v>0</v>
      </c>
    </row>
    <row r="112" spans="1:4" ht="33" customHeight="1" x14ac:dyDescent="0.2">
      <c r="A112" s="15" t="s">
        <v>105</v>
      </c>
      <c r="B112" s="12">
        <v>230528</v>
      </c>
      <c r="C112" s="12">
        <v>0</v>
      </c>
      <c r="D112" s="12">
        <f>D113+D114</f>
        <v>214975</v>
      </c>
    </row>
    <row r="113" spans="1:4" ht="45" customHeight="1" x14ac:dyDescent="0.2">
      <c r="A113" s="11" t="s">
        <v>106</v>
      </c>
      <c r="B113" s="12">
        <v>12023</v>
      </c>
      <c r="C113" s="12">
        <v>0</v>
      </c>
      <c r="D113" s="12">
        <v>11303</v>
      </c>
    </row>
    <row r="114" spans="1:4" ht="47.25" customHeight="1" x14ac:dyDescent="0.2">
      <c r="A114" s="11" t="s">
        <v>107</v>
      </c>
      <c r="B114" s="12">
        <v>218504</v>
      </c>
      <c r="C114" s="12">
        <v>0</v>
      </c>
      <c r="D114" s="12">
        <v>203672</v>
      </c>
    </row>
    <row r="115" spans="1:4" ht="36" customHeight="1" x14ac:dyDescent="0.2">
      <c r="A115" s="13" t="s">
        <v>108</v>
      </c>
      <c r="B115" s="14">
        <f>B104+B105+B106+B107+B108+B109+B110+B111+B112</f>
        <v>230528</v>
      </c>
      <c r="C115" s="14">
        <v>0</v>
      </c>
      <c r="D115" s="14">
        <f>D104+D105+D106+D107+D108+D109+D110+D111+D112</f>
        <v>214975</v>
      </c>
    </row>
    <row r="116" spans="1:4" x14ac:dyDescent="0.2">
      <c r="A116" s="11" t="s">
        <v>109</v>
      </c>
      <c r="B116" s="12">
        <v>15220</v>
      </c>
      <c r="C116" s="12">
        <v>0</v>
      </c>
      <c r="D116" s="12">
        <v>11705</v>
      </c>
    </row>
    <row r="117" spans="1:4" ht="39" customHeight="1" x14ac:dyDescent="0.2">
      <c r="A117" s="11" t="s">
        <v>110</v>
      </c>
      <c r="B117" s="12">
        <v>0</v>
      </c>
      <c r="C117" s="12">
        <v>0</v>
      </c>
      <c r="D117" s="12">
        <v>0</v>
      </c>
    </row>
    <row r="118" spans="1:4" ht="25.5" x14ac:dyDescent="0.2">
      <c r="A118" s="11" t="s">
        <v>111</v>
      </c>
      <c r="B118" s="12">
        <v>387</v>
      </c>
      <c r="C118" s="12">
        <v>0</v>
      </c>
      <c r="D118" s="12">
        <v>379</v>
      </c>
    </row>
    <row r="119" spans="1:4" x14ac:dyDescent="0.2">
      <c r="A119" s="11" t="s">
        <v>112</v>
      </c>
      <c r="B119" s="12">
        <v>0</v>
      </c>
      <c r="C119" s="12">
        <v>0</v>
      </c>
      <c r="D119" s="12">
        <v>0</v>
      </c>
    </row>
    <row r="120" spans="1:4" ht="44.25" customHeight="1" x14ac:dyDescent="0.2">
      <c r="A120" s="11" t="s">
        <v>113</v>
      </c>
      <c r="B120" s="12">
        <v>0</v>
      </c>
      <c r="C120" s="12">
        <v>0</v>
      </c>
      <c r="D120" s="12">
        <v>0</v>
      </c>
    </row>
    <row r="121" spans="1:4" ht="43.5" customHeight="1" x14ac:dyDescent="0.2">
      <c r="A121" s="11" t="s">
        <v>114</v>
      </c>
      <c r="B121" s="12">
        <v>0</v>
      </c>
      <c r="C121" s="12">
        <v>0</v>
      </c>
      <c r="D121" s="12">
        <v>0</v>
      </c>
    </row>
    <row r="122" spans="1:4" ht="36" customHeight="1" x14ac:dyDescent="0.2">
      <c r="A122" s="11" t="s">
        <v>115</v>
      </c>
      <c r="B122" s="12">
        <v>0</v>
      </c>
      <c r="C122" s="12">
        <v>0</v>
      </c>
      <c r="D122" s="12">
        <v>0</v>
      </c>
    </row>
    <row r="123" spans="1:4" ht="30" customHeight="1" x14ac:dyDescent="0.2">
      <c r="A123" s="15" t="s">
        <v>116</v>
      </c>
      <c r="B123" s="12">
        <v>28049</v>
      </c>
      <c r="C123" s="12"/>
      <c r="D123" s="12">
        <v>0</v>
      </c>
    </row>
    <row r="124" spans="1:4" ht="33" customHeight="1" x14ac:dyDescent="0.2">
      <c r="A124" s="13" t="s">
        <v>117</v>
      </c>
      <c r="B124" s="14">
        <f>SUM(B116:B123)</f>
        <v>43656</v>
      </c>
      <c r="C124" s="14">
        <v>0</v>
      </c>
      <c r="D124" s="14">
        <f>SUM(D116:D123)</f>
        <v>12084</v>
      </c>
    </row>
    <row r="125" spans="1:4" x14ac:dyDescent="0.2">
      <c r="A125" s="13" t="s">
        <v>118</v>
      </c>
      <c r="B125" s="14">
        <f>B103+B115+B124</f>
        <v>279761</v>
      </c>
      <c r="C125" s="14">
        <v>0</v>
      </c>
      <c r="D125" s="14">
        <f>D103+D115+D124</f>
        <v>227693</v>
      </c>
    </row>
    <row r="126" spans="1:4" ht="39.75" customHeight="1" x14ac:dyDescent="0.2">
      <c r="A126" s="13" t="s">
        <v>119</v>
      </c>
      <c r="B126" s="14">
        <v>0</v>
      </c>
      <c r="C126" s="14">
        <v>0</v>
      </c>
      <c r="D126" s="14">
        <v>0</v>
      </c>
    </row>
    <row r="127" spans="1:4" ht="40.5" customHeight="1" x14ac:dyDescent="0.2">
      <c r="A127" s="15" t="s">
        <v>120</v>
      </c>
      <c r="B127" s="12">
        <v>0</v>
      </c>
      <c r="C127" s="12">
        <v>0</v>
      </c>
      <c r="D127" s="12">
        <v>0</v>
      </c>
    </row>
    <row r="128" spans="1:4" ht="25.5" x14ac:dyDescent="0.2">
      <c r="A128" s="15" t="s">
        <v>121</v>
      </c>
      <c r="B128" s="12">
        <v>30866</v>
      </c>
      <c r="C128" s="12">
        <v>0</v>
      </c>
      <c r="D128" s="12">
        <v>32542</v>
      </c>
    </row>
    <row r="129" spans="1:5" x14ac:dyDescent="0.2">
      <c r="A129" s="15" t="s">
        <v>122</v>
      </c>
      <c r="B129" s="12">
        <v>2079973</v>
      </c>
      <c r="C129" s="12">
        <v>0</v>
      </c>
      <c r="D129" s="12">
        <v>2079973</v>
      </c>
    </row>
    <row r="130" spans="1:5" ht="29.25" customHeight="1" x14ac:dyDescent="0.2">
      <c r="A130" s="13" t="s">
        <v>123</v>
      </c>
      <c r="B130" s="14">
        <f>SUM(B127:B129)</f>
        <v>2110839</v>
      </c>
      <c r="C130" s="14">
        <v>0</v>
      </c>
      <c r="D130" s="14">
        <f>SUM(D127:D129)</f>
        <v>2112515</v>
      </c>
    </row>
    <row r="131" spans="1:5" x14ac:dyDescent="0.2">
      <c r="A131" s="13" t="s">
        <v>124</v>
      </c>
      <c r="B131" s="14">
        <f>B93+B125+B126+B130</f>
        <v>5556458</v>
      </c>
      <c r="C131" s="14">
        <f>C92</f>
        <v>0</v>
      </c>
      <c r="D131" s="14">
        <f>D93+D125+D126+D130</f>
        <v>5251428</v>
      </c>
      <c r="E131" s="25"/>
    </row>
    <row r="132" spans="1:5" x14ac:dyDescent="0.2">
      <c r="B132" s="26"/>
      <c r="C132" s="26"/>
      <c r="D132" s="26"/>
    </row>
    <row r="133" spans="1:5" x14ac:dyDescent="0.2">
      <c r="E133" s="25"/>
    </row>
  </sheetData>
  <mergeCells count="4">
    <mergeCell ref="C1:D1"/>
    <mergeCell ref="A4:D4"/>
    <mergeCell ref="A5:D5"/>
    <mergeCell ref="A78:D8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2019-02-15T08:19:55Z</dcterms:created>
  <dcterms:modified xsi:type="dcterms:W3CDTF">2019-02-15T08:20:11Z</dcterms:modified>
</cp:coreProperties>
</file>