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AB00"/>
  <workbookPr/>
  <bookViews>
    <workbookView xWindow="0" yWindow="0" windowWidth="12120" windowHeight="8196" tabRatio="728" firstSheet="13" activeTab="15"/>
  </bookViews>
  <sheets>
    <sheet name="1 MELL KÖNYVVITELI MÉRLEG" sheetId="1" r:id="rId1"/>
    <sheet name="2.mell 1 OLD PÜ MÉRLEG ÖSSZ." sheetId="2" r:id="rId2"/>
    <sheet name="2.mell 2 OLD PÜ MÉRLEG KÖT.F." sheetId="3" r:id="rId3"/>
    <sheet name="3.mell 1 OLD  " sheetId="4" r:id="rId4"/>
    <sheet name="3 MELL 2 OLD  " sheetId="5" r:id="rId5"/>
    <sheet name="4 mell. célj. tám" sheetId="6" r:id="rId6"/>
    <sheet name="5. mell. EU-s" sheetId="7" r:id="rId7"/>
    <sheet name="6. mell fELPÉC  KÖRJEGYZŐSÉG" sheetId="8" r:id="rId8"/>
    <sheet name="7 mell közfoglalkoztatás " sheetId="9" r:id="rId9"/>
    <sheet name="8.mell. beruházás" sheetId="10" r:id="rId10"/>
    <sheet name="9.mell. FELÚJÍT" sheetId="11" r:id="rId11"/>
    <sheet name="10.mell 1. PÉNZMARADVÁNY" sheetId="12" r:id="rId12"/>
    <sheet name="10.mell 2. PÉNZESZKLEVEZ" sheetId="13" r:id="rId13"/>
    <sheet name="11. mell létszámkeret" sheetId="14" r:id="rId14"/>
    <sheet name="12. mell vagyonkim 1. eszközök " sheetId="15" r:id="rId15"/>
    <sheet name="13. mell vagyonkim 1 0-ra írtak" sheetId="16" r:id="rId16"/>
  </sheets>
  <definedNames>
    <definedName name="_xlnm.Print_Titles" localSheetId="0">'1 MELL KÖNYVVITELI MÉRLEG'!$1:$5</definedName>
    <definedName name="_xlnm.Print_Titles" localSheetId="14">'12. mell vagyonkim 1. eszközök '!$2:$6</definedName>
    <definedName name="_xlnm.Print_Titles" localSheetId="7">'6. mell fELPÉC  KÖRJEGYZŐSÉG'!$1:$6</definedName>
    <definedName name="_xlnm.Print_Area" localSheetId="0">'1 MELL KÖNYVVITELI MÉRLEG'!$A$1:$AK$155</definedName>
    <definedName name="_xlnm.Print_Area" localSheetId="11">'10.mell 1. PÉNZMARADVÁNY'!$A$1:$AM$46</definedName>
    <definedName name="_xlnm.Print_Area" localSheetId="14">'12. mell vagyonkim 1. eszközök '!$A$1:$E$158</definedName>
    <definedName name="_xlnm.Print_Area" localSheetId="1">'2.mell 1 OLD PÜ MÉRLEG ÖSSZ.'!$A$1:$E$134</definedName>
    <definedName name="_xlnm.Print_Area" localSheetId="2">'2.mell 2 OLD PÜ MÉRLEG KÖT.F.'!$A$1:$E$131</definedName>
    <definedName name="_xlnm.Print_Area" localSheetId="3">'3.mell 1 OLD  '!$A$1:$J$34</definedName>
    <definedName name="_xlnm.Print_Area" localSheetId="7">'6. mell fELPÉC  KÖRJEGYZŐSÉG'!$A$1:$F$51</definedName>
  </definedNames>
  <calcPr fullCalcOnLoad="1"/>
</workbook>
</file>

<file path=xl/comments8.xml><?xml version="1.0" encoding="utf-8"?>
<comments xmlns="http://schemas.openxmlformats.org/spreadsheetml/2006/main">
  <authors>
    <author>User</author>
  </authors>
  <commentList>
    <comment ref="G3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<sst xmlns="http://schemas.openxmlformats.org/spreadsheetml/2006/main" count="1527" uniqueCount="862">
  <si>
    <t>ÖNKORMÁNYZATI KÖNYVVITELI MÉRLEG 2013.</t>
  </si>
  <si>
    <t>Ezer forintban</t>
  </si>
  <si>
    <t>ESZKÖZÖK</t>
  </si>
  <si>
    <t>Sor-szám</t>
  </si>
  <si>
    <t>Előző év</t>
  </si>
  <si>
    <t>Tárgyév</t>
  </si>
  <si>
    <t>állományi érték</t>
  </si>
  <si>
    <t>A</t>
  </si>
  <si>
    <t>B</t>
  </si>
  <si>
    <t>C</t>
  </si>
  <si>
    <t>D</t>
  </si>
  <si>
    <t>1. Alapítás-átszervezés aktivált értéke (111-ből, 112-ből)</t>
  </si>
  <si>
    <t>01</t>
  </si>
  <si>
    <t>2. Kísérleti fejlesztés aktivált értéke (111-ből, 112-ből)</t>
  </si>
  <si>
    <t>02</t>
  </si>
  <si>
    <t>3. Vagyoni értékű jogok (111-ből, 112-ből)</t>
  </si>
  <si>
    <t>03</t>
  </si>
  <si>
    <t>4. Szellemi termékek (111-ből, 112-ből)</t>
  </si>
  <si>
    <t>04</t>
  </si>
  <si>
    <t>5. Immateriális javakra adott előlegek (1181., 1182.)</t>
  </si>
  <si>
    <t>05</t>
  </si>
  <si>
    <t>6. Immateriális javak értékhelyesbítése (119.)</t>
  </si>
  <si>
    <t>06</t>
  </si>
  <si>
    <t>I. Immateriális javak összesen (01+…+06)</t>
  </si>
  <si>
    <t>07</t>
  </si>
  <si>
    <t>1. Ingatlanok és a kapcsolódó vagyoni értékű jogok (121., 122-ből)</t>
  </si>
  <si>
    <t>08</t>
  </si>
  <si>
    <t>2. Gépek, berendezések és felszerelések (1311., 1312-ből)</t>
  </si>
  <si>
    <t>09</t>
  </si>
  <si>
    <t>3. Járművek (1321., 1322-ből)</t>
  </si>
  <si>
    <t>4. Tenyészállatok (141., 142-ből)</t>
  </si>
  <si>
    <t>5. Beruházások, felújítások (122-ből, 127., 1312-ből, 1317., 1322-ből, 1327., 142-ből, 147.)</t>
  </si>
  <si>
    <t>6. Beruházásra adott előlegek (128., 1318., 1328., 148. 1598., 1599.)</t>
  </si>
  <si>
    <t>7. Állami készletek, tartalékok (1591., 1592.)</t>
  </si>
  <si>
    <t>8. Tárgyi eszközök értékhelyesbítése (129., 1319., 1329., 149.)</t>
  </si>
  <si>
    <t>II. Tárgyi eszközök összesen (08+...+15)</t>
  </si>
  <si>
    <t>1. Tartós részesedés (171., 1751.)</t>
  </si>
  <si>
    <t>Ebből: - tartós társulási részesedés (1711-ből, 1751-ből,)</t>
  </si>
  <si>
    <t>2. Tartós hitelviszonyt megtestesítő értékpapír (172-174., 1752.)</t>
  </si>
  <si>
    <t>3. Tartósan adott kölcsön (191-194-ből, 1981-ből)</t>
  </si>
  <si>
    <t>4. Hosszú lejáratú betétek (178., 1988.)</t>
  </si>
  <si>
    <t>Ebből:  4/a Hosszú lejáratú betétek bekerülési (könyv szerinti) értéke (178)</t>
  </si>
  <si>
    <t xml:space="preserve">             4/b Hosszú lejáratú betétek elszámolt értékvesztése (1988)</t>
  </si>
  <si>
    <t>5. Egyéb hosszú lejáratú követelések (195-ből, 1982-ből)</t>
  </si>
  <si>
    <t>6. Befektetett pénzügyi eszközök értékhelyesbítése (179.)</t>
  </si>
  <si>
    <t>III. Befektetett pénzügyi eszközök összesen (17+19+20+21+24+25)</t>
  </si>
  <si>
    <t>1. Üzemeltetésre, kezelésre átadott eszközök (161., 162.)</t>
  </si>
  <si>
    <t>2. Koncesszióba adott eszközök (163., 164.)</t>
  </si>
  <si>
    <t>3. Vagyonkezelésbe adott eszközök (167., 168.)</t>
  </si>
  <si>
    <t>4. Vagyonkezelésbe vett eszközök (165., 166.)</t>
  </si>
  <si>
    <t>5. Üzemeltetésre, kezelésre átadott, koncesszióba, vagyonkezelésbe adott, illetve vagyonkezelésbe vett eszközök értékhelyesbítése (169.)</t>
  </si>
  <si>
    <t>IV. Üzemeltetésre, kezelésre átadott, koncesszióba, vagyonkezelésbe adott, illetve vagyonkezelésbe              vett eszközök  (27+…+31)</t>
  </si>
  <si>
    <t>A) BEFEKTETETT ESZKÖZÖK ÖSSZESEN (07+16+26+32)</t>
  </si>
  <si>
    <t>1. Anyagok (21., 241.)</t>
  </si>
  <si>
    <t>2. Befejezetlen termelés és félkész termékek (253., 263.)</t>
  </si>
  <si>
    <t>3. Növendék-, hízó és egyéb állatok (252., 262.)</t>
  </si>
  <si>
    <t>4. Késztermékek (251., 261.)</t>
  </si>
  <si>
    <t>5/a Áruk, betétdíja gönyölegek, közvetített szolgáltatások (22., 231., 232., 234., 242., 243., 244., 246.)</t>
  </si>
  <si>
    <t>5/b. Követelés fejében átvett eszközök, készletek ( 233., 245.)</t>
  </si>
  <si>
    <t>I. Készletek összesen (34+…+39)</t>
  </si>
  <si>
    <t>1. Követelések áruszállításból és szolgáltatásból (vevők) (282., 283., 284., 2882., 2883., 2884.)</t>
  </si>
  <si>
    <t>2. Adósok (281., 2881.)</t>
  </si>
  <si>
    <t>3. Rövid lejáratú adott kölcsönök (27., 278, 19-ből)</t>
  </si>
  <si>
    <t>Ebből: - tartósan adott kölcsönökből a mérlegfordulónapot követő egy éven belül esedékes részletek (191-194-ből, 1981-ből)</t>
  </si>
  <si>
    <t>4. Egyéb követelések (285-287., 2885-2887., 19-ből)</t>
  </si>
  <si>
    <t>Ebből: - támogatási program előlegek (2871.)</t>
  </si>
  <si>
    <t xml:space="preserve">            - előfinanszírozás miatti követelések (2876.)</t>
  </si>
  <si>
    <t xml:space="preserve">            - támogatási programok szabálytalan kifizetése miatti követelések (2872.)</t>
  </si>
  <si>
    <t xml:space="preserve">            - nemzetközi támogatási programok miatti követelések (2874.)</t>
  </si>
  <si>
    <t xml:space="preserve">            - garancia- és kezességvállalásból származó követelések (2873.)</t>
  </si>
  <si>
    <t xml:space="preserve">            - egyéb hosszú lejáratú követelésekből a mérlegfordulónapot követő egy éven belül esedékes részletek (195-ből, 1982-ből)</t>
  </si>
  <si>
    <t>II. Követelések összesen (41+42+43+45)</t>
  </si>
  <si>
    <t>1. Forgatási célú részesedés (295-ből, 298-ból)</t>
  </si>
  <si>
    <t>1/a Forgatási célú részesedés bekerülési (könyv szerinti) értéke (295-ből)</t>
  </si>
  <si>
    <t>1/b Forgatási célú részesedés elszámolt értékvesztése (298-ból)</t>
  </si>
  <si>
    <t>2. Forgatási célú hitelviszonyt megtestesítő értékpapír (291-ből, 292-ből, 293-ból, 294-ből, 298-ból)</t>
  </si>
  <si>
    <t>2/a Forgatási célú hitelviszonyt megtestesítő értékpapír bekerülési (könyv szerinti) értéke (291-ből, 292-ből, 293-ból, 294-ből)</t>
  </si>
  <si>
    <t>2/b Forgatási célú hitelviszonyt megtestesítő értékpapír elszámolt értékvesztése (298-ból)</t>
  </si>
  <si>
    <t>III. Értékpapírok összesen (53+56)</t>
  </si>
  <si>
    <t>1. Pénztárak, csekkek, betétkönyvek (31.)</t>
  </si>
  <si>
    <t>2. Költségvetési pénzforgalmi számlák (32.)</t>
  </si>
  <si>
    <t>Ebből:  2/a Költségvetési pénzforgalmi számlák bekerülési (könyv szerinti) értéke (32-ből)</t>
  </si>
  <si>
    <t xml:space="preserve">             2/b Költségvetési pénzforgalmi számlák elszámolt értékvesztése (329.)</t>
  </si>
  <si>
    <t xml:space="preserve">3. Elszámolási számlák (33-34.) </t>
  </si>
  <si>
    <t>4. Idegen pénzeszközök számlái (35-36.)</t>
  </si>
  <si>
    <t>Ebből:  4/a Idegen pénzeszközök bekerülési (könyv szerinti) értéke (35-ből, 36-ból)</t>
  </si>
  <si>
    <t xml:space="preserve">             4/b Idegen pénzeszközök elszámolt értékvesztése (3599, 369)</t>
  </si>
  <si>
    <t>IV. Pénzeszközök összesen (60+61+64+65)</t>
  </si>
  <si>
    <t>1. Költségvetési aktív függő elszámolások (391.)</t>
  </si>
  <si>
    <t>2. Költségvetési aktív átfutó elszámolások (392., 395., 396., 398.)</t>
  </si>
  <si>
    <t>3. Költségvetési aktív kiegyenlítő elszámolások (394.)</t>
  </si>
  <si>
    <t>4. Költségvetésen kívüli aktív pénzügyi elszámolások (399.)</t>
  </si>
  <si>
    <t>V. Egyéb aktív pénzügyi elszámolások összesen (69+...+72)</t>
  </si>
  <si>
    <t>B) FORGÓESZKÖZÖK ÖSSZESEN (40+52+59+68+73)</t>
  </si>
  <si>
    <t>ESZKÖZÖK ÖSSZESEN (33+74)</t>
  </si>
  <si>
    <t>FORRÁSOK</t>
  </si>
  <si>
    <t>1. Kezelésbe vett eszközök tartós tőkéje (4111.)</t>
  </si>
  <si>
    <t>2. Saját tulajdonban lévő eszközök tartós tőkéje (4112.)</t>
  </si>
  <si>
    <t>I. Tartós tőke (76+77)</t>
  </si>
  <si>
    <t>1. Kezelésbe vett eszközök tőkeváltozása (412.)</t>
  </si>
  <si>
    <t>2. Saját tulajdonban lévő eszközök tőkeváltozása (413.)</t>
  </si>
  <si>
    <t>II. Tőkeváltozások (79+80)</t>
  </si>
  <si>
    <t>1. Kezelésbe vett eszközök értékelési tartaléka (4171.)</t>
  </si>
  <si>
    <t>2. Saját tulajdonban lévő eszközök értékelési tartaléka (4172.)</t>
  </si>
  <si>
    <t>III. Értékelési tartalék (82+83)</t>
  </si>
  <si>
    <t>D) SAJÁT TŐKE ÖSSZESEN (78+81+84)</t>
  </si>
  <si>
    <r>
      <t xml:space="preserve">1. Költségvetési tartalék elszámolása (4211., 4214.) </t>
    </r>
    <r>
      <rPr>
        <b/>
        <sz val="12"/>
        <color indexed="8"/>
        <rFont val="Arial"/>
        <family val="2"/>
      </rPr>
      <t>(87+88)</t>
    </r>
  </si>
  <si>
    <t>Ebből: - tárgyévi költségvetési tartalék elszámolása (4211.)</t>
  </si>
  <si>
    <t xml:space="preserve">            - előző év(ek) költségvetési tartalék elszámolása (4214.)</t>
  </si>
  <si>
    <t>2. Költségvetési pénzmaradvány (4212.)</t>
  </si>
  <si>
    <t>3. Költségvetési kiadási megtakarítás (425.)</t>
  </si>
  <si>
    <t>4. Költségvetési bevételi lemaradás (426.)</t>
  </si>
  <si>
    <t>5. Előirányzat-maradvány (424.)</t>
  </si>
  <si>
    <t>I. Költségvetési tartalékok összesen (86+89+...+92)</t>
  </si>
  <si>
    <r>
      <t xml:space="preserve">1. Vállalkozási tartalék elszámolása (4221., 4224.) </t>
    </r>
    <r>
      <rPr>
        <b/>
        <sz val="12"/>
        <color indexed="8"/>
        <rFont val="Arial"/>
        <family val="2"/>
      </rPr>
      <t>(95+96)</t>
    </r>
  </si>
  <si>
    <t>Ebből: - tárgyévi vállalkozási tartalék elszámolása (4221.)</t>
  </si>
  <si>
    <t xml:space="preserve">            - előző év(ek) vállalkozási tartalék elszámolása (4224.)</t>
  </si>
  <si>
    <t>2. Vállalkozási maradvány (4222., 4223.)</t>
  </si>
  <si>
    <t>3. Vállalkozási kiadási megtakarítás (427.)</t>
  </si>
  <si>
    <t>4. Vállalkozási bevételi lemaradás (428.)</t>
  </si>
  <si>
    <t>II. Vállalkozási tartalékok összesen (94+97+98+99)</t>
  </si>
  <si>
    <t>E) TARTALÉKOK ÖSSZESEN (93+100)</t>
  </si>
  <si>
    <t>1. Hosszú lejáratra kapott kölcsönök (43512., 43612.)</t>
  </si>
  <si>
    <t>2. Tartozások fejlesztési célú kötvénykibocsátásból (43411-ből)</t>
  </si>
  <si>
    <t>3. Tartozások működési célú kötvénykibocsátásból (43412-ből)</t>
  </si>
  <si>
    <t xml:space="preserve">4. Beruházási és fejlesztési hitelek (431112., 432112., 43312.) </t>
  </si>
  <si>
    <t>5. Működési célú hosszú lejáratú hitelek (431122., 432122.)</t>
  </si>
  <si>
    <t>6. Egyéb hosszú lejáratú kötelezettségek (438-ból)</t>
  </si>
  <si>
    <t>Ebből: - hosszú lejáratú szállítói tartozások (4386)</t>
  </si>
  <si>
    <t>I. Hosszú lejáratú kötelezettségek összesen (102+…+107)</t>
  </si>
  <si>
    <t>1. Rövid lejáratú kapott kölcsönök (43511., 43611., 4531., 4541.)</t>
  </si>
  <si>
    <t>Ebből:  - hosszú lejáratra kapott kölcsönök következő évet terhelő törlesztő részletei (43511., 43611.)</t>
  </si>
  <si>
    <t>2. Rövid lejáratú hitelek (4311-ből, 4321-ből, 4331-ből, 4341-ből,4511., 4521., 4551.,4561., 4571.)</t>
  </si>
  <si>
    <t>Ebből: - likvid hitelek és rövid lejáratú működési célú kötvénykibocsátások (455-ből, 456-ból, 457-ből)</t>
  </si>
  <si>
    <t xml:space="preserve">            - felhalmozási célú kötvénykibocsátásból származó tartozások következő évet terhelő törlesztő                                                                                 részletei (43411-ből)</t>
  </si>
  <si>
    <t xml:space="preserve">            - működési célú kötvénykibocsátásból származó tartozások következő évet terhelő törlesztő részletei (43412-ből)</t>
  </si>
  <si>
    <t xml:space="preserve">            - beruházási, fejlesztési hitelek következő évet terhelő törlesztő részletei (431111., 432111., 43311.)</t>
  </si>
  <si>
    <t xml:space="preserve">            - működési célú hosszú lejáratú hitelek következő évet terhelő törlesztő részletei (431121., 432121.)</t>
  </si>
  <si>
    <r>
      <t xml:space="preserve">3. Kötelezettségek áruszállításból és szolgáltatásból (szállítók) (441-443.) </t>
    </r>
    <r>
      <rPr>
        <b/>
        <sz val="12"/>
        <rFont val="Arial"/>
        <family val="2"/>
      </rPr>
      <t>(119+120)</t>
    </r>
  </si>
  <si>
    <t>Ebből: - tárgyévi költségvetést terhelő szállítói kötelezettségek</t>
  </si>
  <si>
    <t xml:space="preserve">            - tárgyévet követő évet terhelő szállítói kötelezettségek</t>
  </si>
  <si>
    <t>4. Egyéb rövid lejáratú kötelezettségek (438-ból, 444., 445., 446., 447., 449.)</t>
  </si>
  <si>
    <t>Ebből: - váltótartozások (444.)</t>
  </si>
  <si>
    <t xml:space="preserve">            - munkavállalókkal szembeni különféle kötelezettségek (445.)</t>
  </si>
  <si>
    <t xml:space="preserve">            - költségvetéssel szembeni kötelezettségek (446.)</t>
  </si>
  <si>
    <t xml:space="preserve">            - helyi adó túlfizetése miatti kötelezettségek (4472.)</t>
  </si>
  <si>
    <t xml:space="preserve">            - támogatási program előlege miatti kötelezettségek (4491.)</t>
  </si>
  <si>
    <t xml:space="preserve">            - előfinanszírozás miatti kötelezettségek (4495.)</t>
  </si>
  <si>
    <t xml:space="preserve">            - szabálytalan kifizetések miatti kötelezettségek (4492.)</t>
  </si>
  <si>
    <t xml:space="preserve">            - nemzetközi támogatási programok miatti kötelezettségek (4494.)</t>
  </si>
  <si>
    <t xml:space="preserve">            - garancia és kezességvállalásból származó kötelezettségek (4493.)</t>
  </si>
  <si>
    <t xml:space="preserve">            - egyéb hosszú lejáratú kötelezettségek következő évet terhelő törlesztő részletei (438-ból)</t>
  </si>
  <si>
    <t xml:space="preserve">            - tárgyévi költségvetést terhelő egyéb rövid lejáratú kötelezettségek (4499-ből)</t>
  </si>
  <si>
    <t xml:space="preserve">            - a tárgyévet követő évet terhelő egyéb rövid lejáratú kötelezettségek (4499-ből)</t>
  </si>
  <si>
    <t xml:space="preserve">            - egyéb különféle kötelezettségek (4499-ből)</t>
  </si>
  <si>
    <t>II. Rövid lejáratú kötelezettségek összesen (110+112+118+121)</t>
  </si>
  <si>
    <t>1. Költségvetési passzív függő elszámolások (481.)</t>
  </si>
  <si>
    <t>2. Költségvetési passzív átfutó elszámolások (482.,485., 486.)</t>
  </si>
  <si>
    <t>3. Költségvetési passzív kiegyenlítő elszámolások (483-484.)</t>
  </si>
  <si>
    <t>4. Költségvetésen kívüli passzív pénzügyi elszámolások (488)</t>
  </si>
  <si>
    <t>Ebből: - Költségvetésen kívüli letéti elszámolások (488-ból)</t>
  </si>
  <si>
    <t xml:space="preserve">            - Nemzetközi támogatási programok deviza elszámolása (488-ból)</t>
  </si>
  <si>
    <t>III. Egyéb passzív pénzügyi elszámolások összesen (136+...+139)</t>
  </si>
  <si>
    <t>F) KÖTELEZETTSÉGEK ÖSSZESEN (109+135+142)</t>
  </si>
  <si>
    <t>FORRÁSOK ÖSSZESEN (85+101+143)</t>
  </si>
  <si>
    <t>B E V É T E L E K</t>
  </si>
  <si>
    <t>Sor-
szám</t>
  </si>
  <si>
    <t>Bevételi jogcím</t>
  </si>
  <si>
    <t xml:space="preserve">2013. évi </t>
  </si>
  <si>
    <t>Eredeti előirányzat</t>
  </si>
  <si>
    <t>Módosított előirányzat</t>
  </si>
  <si>
    <t>Teljesítés</t>
  </si>
  <si>
    <t>E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</si>
  <si>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</si>
  <si>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</si>
  <si>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</si>
  <si>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</si>
  <si>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</si>
  <si>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</si>
  <si>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</si>
  <si>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</si>
  <si>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</si>
  <si>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</si>
  <si>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</si>
  <si>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</si>
  <si>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</si>
  <si>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</si>
  <si>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</si>
  <si>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</si>
  <si>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</si>
  <si>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</si>
  <si>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</si>
  <si>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</si>
  <si>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</si>
  <si>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</si>
  <si>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</si>
  <si>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</si>
  <si>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</si>
  <si>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</si>
  <si>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</si>
  <si>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</si>
  <si>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</si>
  <si>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</si>
  <si>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</si>
  <si>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</si>
  <si>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</si>
  <si>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r>
      <t xml:space="preserve">III. Működési költségvetés bevételei </t>
    </r>
    <r>
      <rPr>
        <sz val="8"/>
        <rFont val="Times New Roman CE"/>
        <family val="1"/>
      </rPr>
      <t>(5.1+…+5.8.)</t>
    </r>
  </si>
  <si>
    <t>5.1.</t>
  </si>
  <si>
    <t>Települési önkormányzatok működési támogatása</t>
  </si>
  <si>
    <t>5.2.</t>
  </si>
  <si>
    <t>Egyes jövedelempótló támogatások kiegészítése</t>
  </si>
  <si>
    <t>5.3.</t>
  </si>
  <si>
    <t>Hozzájárulás a pénzbeli szociális ellátásokhoz</t>
  </si>
  <si>
    <t>5.4.</t>
  </si>
  <si>
    <t>Könyvtári, közművelődési feladatok támogatása</t>
  </si>
  <si>
    <t>5.5.</t>
  </si>
  <si>
    <t>Központosított működési célú előirányzatok</t>
  </si>
  <si>
    <t>5.6.</t>
  </si>
  <si>
    <t>Szerkezetátalakítási tartalék</t>
  </si>
  <si>
    <t>5.7.</t>
  </si>
  <si>
    <t>Vis maior támogatás</t>
  </si>
  <si>
    <t>5.8.</t>
  </si>
  <si>
    <t>Egyéb támogatás</t>
  </si>
  <si>
    <t>6.</t>
  </si>
  <si>
    <r>
      <t>IV</t>
    </r>
    <r>
      <rPr>
        <b/>
        <sz val="8"/>
        <rFont val="Times New Roman"/>
        <family val="1"/>
      </rPr>
      <t>. Támogatásértékű bevételek (6.1.+6.2.)</t>
    </r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</si>
  <si>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</si>
  <si>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</si>
  <si>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</si>
  <si>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</si>
  <si>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</si>
  <si>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</si>
  <si>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</si>
  <si>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</si>
  <si>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</si>
  <si>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</si>
  <si>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</si>
  <si>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</si>
  <si>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</si>
  <si>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</si>
  <si>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</si>
  <si>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</si>
  <si>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</si>
  <si>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</si>
  <si>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</si>
  <si>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</si>
  <si>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</si>
  <si>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</si>
  <si>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</si>
  <si>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</si>
  <si>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</si>
  <si>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</si>
  <si>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</si>
  <si>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</si>
  <si>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</si>
  <si>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</si>
  <si>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</si>
  <si>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</si>
  <si>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</si>
  <si>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</si>
  <si>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>8.4.</t>
  </si>
  <si>
    <t>Felhalmozási célú tám.ért.bevétel társtól és ktgvetési szerveitől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</si>
  <si>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</si>
  <si>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</si>
  <si>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</si>
  <si>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</si>
  <si>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</si>
  <si>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</si>
  <si>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</si>
  <si>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</si>
  <si>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</si>
  <si>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Előző évek működési célú pénzmaradvány vállalkozási maradványa</t>
  </si>
  <si>
    <t>11.1.2.</t>
  </si>
  <si>
    <t>Előző évek felhalmozási célú pénzmaradvány vállalkozási maradványa</t>
  </si>
  <si>
    <t>11.1.3.</t>
  </si>
  <si>
    <t xml:space="preserve">   Vállalkozási maradvány igénybevétele </t>
  </si>
  <si>
    <t>11.1.4.</t>
  </si>
  <si>
    <t xml:space="preserve">   Betét visszavonásából származó bevétel</t>
  </si>
  <si>
    <t>11.1.5.</t>
  </si>
  <si>
    <t xml:space="preserve">   Értékpapír értékesítése</t>
  </si>
  <si>
    <t>11.1.6.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</si>
  <si>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</si>
  <si>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</si>
  <si>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</si>
  <si>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</si>
  <si>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</si>
  <si>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</si>
  <si>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</si>
  <si>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</si>
  <si>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</si>
  <si>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</si>
  <si>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</si>
  <si>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</si>
  <si>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</si>
  <si>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</si>
  <si>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</si>
  <si>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</si>
  <si>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</si>
  <si>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</si>
  <si>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</si>
  <si>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</si>
  <si>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Kiadási jogcím</t>
  </si>
  <si>
    <r>
      <t xml:space="preserve">I. Működési költségvetés kiadásai </t>
    </r>
    <r>
      <rPr>
        <sz val="8"/>
        <rFont val="Times New Roman CE"/>
        <family val="1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</si>
  <si>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</si>
  <si>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</si>
  <si>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</si>
  <si>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</si>
  <si>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</si>
  <si>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</si>
  <si>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</si>
  <si>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</si>
  <si>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</si>
  <si>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</si>
  <si>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</si>
  <si>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</si>
  <si>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</si>
  <si>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</si>
  <si>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</si>
  <si>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</si>
  <si>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</si>
  <si>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</si>
  <si>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</si>
  <si>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>- Működési célú támogatásértékű kiadás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</si>
  <si>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</si>
  <si>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</si>
  <si>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</si>
  <si>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</si>
  <si>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</si>
  <si>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</si>
  <si>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r>
      <t xml:space="preserve">II. Felhalmozási költségvetés kiadásai </t>
    </r>
    <r>
      <rPr>
        <sz val="8"/>
        <rFont val="Times New Roman CE"/>
        <family val="1"/>
      </rPr>
      <t>(2.1+…+2.3)</t>
    </r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</si>
  <si>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</si>
  <si>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</si>
  <si>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</si>
  <si>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</si>
  <si>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</si>
  <si>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</si>
  <si>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</si>
  <si>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</si>
  <si>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</si>
  <si>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</si>
  <si>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</si>
  <si>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</si>
  <si>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</si>
  <si>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</si>
  <si>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</si>
  <si>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  hozzájárulásának kiadásai</t>
  </si>
  <si>
    <t>2.11.</t>
  </si>
  <si>
    <t>- Felhalmozási célú támogatásértékű kiadások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</si>
  <si>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</si>
  <si>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</si>
  <si>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</si>
  <si>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</si>
  <si>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</si>
  <si>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</si>
  <si>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</si>
  <si>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(6.1.1.+…+6.1.7.)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</si>
  <si>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</si>
  <si>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</si>
  <si>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</si>
  <si>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</si>
  <si>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</si>
  <si>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</si>
  <si>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</si>
  <si>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</si>
  <si>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</si>
  <si>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kiadások (6.2.1.+...+6.2.8.)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</si>
  <si>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</si>
  <si>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</si>
  <si>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</si>
  <si>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</si>
  <si>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</si>
  <si>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</si>
  <si>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</si>
  <si>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</si>
  <si>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Működési célú pénzügyi műveletek kiadásai</t>
  </si>
  <si>
    <t>9.</t>
  </si>
  <si>
    <t>VI. Függő, átfutó, kiegyenlítő kiadások</t>
  </si>
  <si>
    <t>.10.</t>
  </si>
  <si>
    <t>KIADÁSOK ÖSSZESEN: (7+8)</t>
  </si>
  <si>
    <t>KÖLTSÉGVETÉSI BEVÉTELEK ÉS KIADÁSOK EGYENLEGE</t>
  </si>
  <si>
    <t>Költségvetési hiány, többlet ( költségvetési bevételek 10. sor - költségvetési kiadások 5. sor) (+/-)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</si>
  <si>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</si>
  <si>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</si>
  <si>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</si>
  <si>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</si>
  <si>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</si>
  <si>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2013. évi eredeti előirányzat</t>
  </si>
  <si>
    <t>2013. évi módosított előirányzat</t>
  </si>
  <si>
    <t>2013. évi
teljesítés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</si>
  <si>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</si>
  <si>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</si>
  <si>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</si>
  <si>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</si>
  <si>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</si>
  <si>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Működési költségvetés bevételei</t>
  </si>
  <si>
    <t xml:space="preserve">Támogatásértékű bevételek </t>
  </si>
  <si>
    <t>Átvett pénzeszközök államháztartáson belülről</t>
  </si>
  <si>
    <t>Tartalékok</t>
  </si>
  <si>
    <t xml:space="preserve">    - 5.-ből: EU támogatás</t>
  </si>
  <si>
    <t>Kölcsön nyújtása</t>
  </si>
  <si>
    <t>Átvett pénzeszközök államháztartáson  kívülről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</si>
  <si>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</si>
  <si>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</si>
  <si>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</si>
  <si>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</si>
  <si>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</si>
  <si>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Értékpapír vásárlása, visszavásárlása</t>
  </si>
  <si>
    <t>15.</t>
  </si>
  <si>
    <t xml:space="preserve">   Költségvetési maradvány igénybevétele 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</si>
  <si>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</si>
  <si>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</si>
  <si>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</si>
  <si>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</si>
  <si>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</si>
  <si>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</si>
  <si>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</si>
  <si>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</si>
  <si>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</si>
  <si>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</si>
  <si>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</si>
  <si>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</si>
  <si>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</si>
  <si>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</si>
  <si>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Működési célú  pénzeszköz átadás (körjegyzőség)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</si>
  <si>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</si>
  <si>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</si>
  <si>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</si>
  <si>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</si>
  <si>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</si>
  <si>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</si>
  <si>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</si>
  <si>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</si>
  <si>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</si>
  <si>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</si>
  <si>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</si>
  <si>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</si>
  <si>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</si>
  <si>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</si>
  <si>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</si>
  <si>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</si>
  <si>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</si>
  <si>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</si>
  <si>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</si>
  <si>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</si>
  <si>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2013. évi teljesítés</t>
  </si>
  <si>
    <t>F</t>
  </si>
  <si>
    <t>G</t>
  </si>
  <si>
    <t>H</t>
  </si>
  <si>
    <t>I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</si>
  <si>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</si>
  <si>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</si>
  <si>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</si>
  <si>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>Címzett és céltámogatások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</si>
  <si>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</si>
  <si>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</si>
  <si>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</si>
  <si>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</si>
  <si>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</si>
  <si>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</si>
  <si>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</si>
  <si>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</si>
  <si>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</si>
  <si>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</si>
  <si>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</si>
  <si>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Kölcsön nyújtás</t>
  </si>
  <si>
    <t>Költségvetési bevételek összesen:</t>
  </si>
  <si>
    <t>Költségvetési kiadások összesen: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</si>
  <si>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</si>
  <si>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</si>
  <si>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</si>
  <si>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</si>
  <si>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</si>
  <si>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</si>
  <si>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</si>
  <si>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</si>
  <si>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</si>
  <si>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</si>
  <si>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</si>
  <si>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</si>
  <si>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</si>
  <si>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</si>
  <si>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</si>
  <si>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</si>
  <si>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
(14+20)</t>
  </si>
  <si>
    <t>Felhalmozási célú finanszírozási kiadások összesen
(14+...+25)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</si>
  <si>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</si>
  <si>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</si>
  <si>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</si>
  <si>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</si>
  <si>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</si>
  <si>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</si>
  <si>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</si>
  <si>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31.</t>
  </si>
  <si>
    <t>Ezer forintban!</t>
  </si>
  <si>
    <t>Támogatott szervezet neve</t>
  </si>
  <si>
    <t>Támogatás célja</t>
  </si>
  <si>
    <t>Tervezett 
(E Ft)</t>
  </si>
  <si>
    <t>Tényleges 
(E Ft)</t>
  </si>
  <si>
    <t>Felpécért Alapítvány</t>
  </si>
  <si>
    <t xml:space="preserve">működési </t>
  </si>
  <si>
    <t>Felpéci Sportkör SE</t>
  </si>
  <si>
    <t>Felpéci Polgárőrség</t>
  </si>
  <si>
    <t>32.</t>
  </si>
  <si>
    <t>33.</t>
  </si>
  <si>
    <t>Összesen:</t>
  </si>
  <si>
    <t>Források</t>
  </si>
  <si>
    <t>Támogatási szerződés szerinti bevételek, kiadások</t>
  </si>
  <si>
    <t>Eredeti</t>
  </si>
  <si>
    <t>Módosított</t>
  </si>
  <si>
    <t>Évenkénti üteme</t>
  </si>
  <si>
    <t>Összes bevétel,
kiadás</t>
  </si>
  <si>
    <t>2013. előtt</t>
  </si>
  <si>
    <t>2013. évi</t>
  </si>
  <si>
    <t>2013.után</t>
  </si>
  <si>
    <t>Összesen</t>
  </si>
  <si>
    <t>Teljesítés %-a 
2013. XII. 31-ig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</si>
  <si>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</si>
  <si>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</si>
  <si>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</si>
  <si>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</si>
  <si>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</si>
  <si>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</si>
  <si>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</si>
  <si>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</si>
  <si>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</si>
  <si>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</si>
  <si>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</si>
  <si>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 xml:space="preserve"> 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</si>
  <si>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</si>
  <si>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</si>
  <si>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</si>
  <si>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</si>
  <si>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</si>
  <si>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</si>
  <si>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</si>
  <si>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Önkormányzaton kívüli EU-s projekthez történő hozzájárulás 2013. évi előirányzata és teljesítése</t>
  </si>
  <si>
    <t>Támogatott neve</t>
  </si>
  <si>
    <t>Költségvetési szerv megnevezése</t>
  </si>
  <si>
    <t>KÖRJEGYZŐSÉG</t>
  </si>
  <si>
    <t>Ezer forintban !</t>
  </si>
  <si>
    <t>Száma</t>
  </si>
  <si>
    <t>Előirányzat-csoport, kiemelt előirányzat megnevezése</t>
  </si>
  <si>
    <t>I. Intézményi működési bevételek (1.1.+…+1.8.)</t>
  </si>
  <si>
    <t>1.5.</t>
  </si>
  <si>
    <t>Általános forgalmi adó bevétel</t>
  </si>
  <si>
    <t>Osztalék,  hozambevétel</t>
  </si>
  <si>
    <t>Kamatbevétel</t>
  </si>
  <si>
    <t>II. Átvett pénzeszközök  államháztartáson belülről (2.1.+2.3.)</t>
  </si>
  <si>
    <t>Működési támogatás államháztartáson belülről</t>
  </si>
  <si>
    <t xml:space="preserve"> - ebből EU támogatás</t>
  </si>
  <si>
    <t>Felhalmozási támogatás államháztartáson belülről</t>
  </si>
  <si>
    <t>III. Átvett pénzeszköz államháztartáson kívülről (3.1.+3.2.)</t>
  </si>
  <si>
    <t>VI. Önkormányzati támogatás</t>
  </si>
  <si>
    <t>Költségvetési bevételek összesen (1+…+4)</t>
  </si>
  <si>
    <t>V. Finanszírozási bevételek (6.1.+6.2.)</t>
  </si>
  <si>
    <t>Vállalkozási maradvány igénybevétele</t>
  </si>
  <si>
    <t>VI. Függő, átfutó, kiegyenlítő bevételek</t>
  </si>
  <si>
    <t>BEVÉTELEK ÖSSZESEN: (5+6+7)</t>
  </si>
  <si>
    <t>I. Működési költségvetés kiadásai (1.1+…+1.5.)</t>
  </si>
  <si>
    <t>II. Felhalmozási költségvetés kiadásai (2.1+…+2.3)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</si>
  <si>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</si>
  <si>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</si>
  <si>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</si>
  <si>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</si>
  <si>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</si>
  <si>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</si>
  <si>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</si>
  <si>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Közfoglalkoztatás 2013. évi bevételei, kiadásai</t>
  </si>
  <si>
    <t>ezer Ft</t>
  </si>
  <si>
    <t>BEVÉTELEK</t>
  </si>
  <si>
    <t>8904446 Rövid időtartamú közfoglalkoztatás</t>
  </si>
  <si>
    <t>8904431 Hosszabb időtartamú közfoglalkoztatás</t>
  </si>
  <si>
    <t>Árukészlet értékesítés</t>
  </si>
  <si>
    <t>Támogatás értékű bevételek</t>
  </si>
  <si>
    <t>KIADÁSOK</t>
  </si>
  <si>
    <t>8904441 Rövid időtartamú közfoglalkoztatás</t>
  </si>
  <si>
    <t>Munkaadókat terhelő járulékok</t>
  </si>
  <si>
    <t>Dologi juttatások</t>
  </si>
  <si>
    <t>Felhalmozási kiadások</t>
  </si>
  <si>
    <r>
      <t>§</t>
    </r>
    <r>
      <rPr>
        <sz val="7"/>
        <rFont val="Times New Roman"/>
        <family val="1"/>
      </rPr>
      <t xml:space="preserve"> </t>
    </r>
    <r>
      <rPr>
        <b/>
        <sz val="10"/>
        <rFont val="Times New Roman"/>
        <family val="1"/>
      </rPr>
      <t>Felújítás</t>
    </r>
  </si>
  <si>
    <r>
      <t>§</t>
    </r>
    <r>
      <rPr>
        <sz val="7"/>
        <rFont val="Times New Roman"/>
        <family val="1"/>
      </rPr>
      <t xml:space="preserve"> </t>
    </r>
    <r>
      <rPr>
        <b/>
        <sz val="10"/>
        <rFont val="Times New Roman"/>
        <family val="1"/>
      </rPr>
      <t>Beruházás</t>
    </r>
  </si>
  <si>
    <t>Önkormányzat hozzájárulása:  3427 e Ft.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</si>
  <si>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</si>
  <si>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</si>
  <si>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</si>
  <si>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</si>
  <si>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Felhasználás
2012. XII.31-ig</t>
  </si>
  <si>
    <t>2013. év 
teljesítés</t>
  </si>
  <si>
    <t>Összes teljesítés 2013. dec. 31-ig</t>
  </si>
  <si>
    <t>G=(D+F)</t>
  </si>
  <si>
    <t>Pedrolló szivattyú 4 Block 12/13</t>
  </si>
  <si>
    <t>Faipari szalagfűrész HSB 610</t>
  </si>
  <si>
    <t>Fahasítógép ZI-HS12PT</t>
  </si>
  <si>
    <t>Talajfúrógép BT121</t>
  </si>
  <si>
    <t>Uborkaválogatógép</t>
  </si>
  <si>
    <t>3 medencés mosogató</t>
  </si>
  <si>
    <t>2 medencés mosogató</t>
  </si>
  <si>
    <t>Snapper fűnyírótraktor</t>
  </si>
  <si>
    <t>Biomassza tüzelésű kazánrendszer</t>
  </si>
  <si>
    <t>Komplett játszótéri eszköz</t>
  </si>
  <si>
    <t>Zöldségdaraboló</t>
  </si>
  <si>
    <t>Húsdaráló</t>
  </si>
  <si>
    <t>Hűtőkamra</t>
  </si>
  <si>
    <t>Aszalóállvány</t>
  </si>
  <si>
    <t>Motorfűrész MS291</t>
  </si>
  <si>
    <t>Salgo polc (feldolgozó)</t>
  </si>
  <si>
    <t>Inox asztal</t>
  </si>
  <si>
    <t>Főzőzsámoly</t>
  </si>
  <si>
    <t>Napkollektor</t>
  </si>
  <si>
    <t>ÖSSZESEN:</t>
  </si>
  <si>
    <t>Felújítási kiadások előirányzata felújításonként</t>
  </si>
  <si>
    <t>Felújítás  megnevezése</t>
  </si>
  <si>
    <t>7=(D+F)</t>
  </si>
  <si>
    <t>ÖNKORMÁNYZATI  PÉNZMARADVÁNY-KIMUTATÁS  2013.</t>
  </si>
  <si>
    <t>ezer forint</t>
  </si>
  <si>
    <t>MEGNEVEZÉS</t>
  </si>
  <si>
    <t>1. A hosszú lejáratú költségvetési betétszámlák záróegyenlegei</t>
  </si>
  <si>
    <t>2. A rövid lejáratú költségvetési pénzforgalmi és betétszámlák záróegyenlegei</t>
  </si>
  <si>
    <t>3. Pénztárak és betétkönyvek záróegyenlegei</t>
  </si>
  <si>
    <t>A.   Záró pénzkészlet  (1+2+3)</t>
  </si>
  <si>
    <t>4. Forgatási célú értékpapírok záró állománya</t>
  </si>
  <si>
    <t>5. Rövid lejáratú likvid hitelek és működési célú kötvénykibocsátás záró állománya (-)</t>
  </si>
  <si>
    <t>B.  Forgatási célú finanszírozási műveletek egyenlege  (4+5)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</si>
  <si>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</si>
  <si>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</si>
  <si>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</si>
  <si>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6. Költségvetési aktív elszámolások záróegyenlege</t>
  </si>
  <si>
    <t>- Költségvetési passzív függő elszámolások záróegyenlege  (-)</t>
  </si>
  <si>
    <t>- Költségvetési passzív átfutó elszámolások záróegyenlege  (-)</t>
  </si>
  <si>
    <t>- Költségvetési passzív kiegyenlítő elszámolások záróegyenlege (-)</t>
  </si>
  <si>
    <t>7. Költségvetési passzív elszámolások záróegyenlege  (-)</t>
  </si>
  <si>
    <t>C.  Egyéb aktív és passzív pénzügyi elszámolások összesen  (6+7) (±)</t>
  </si>
  <si>
    <t>8. Előző évben (években) képzett költségvetési tartalékok                    maradványa  (-)</t>
  </si>
  <si>
    <t>9. Előző évben (években) képzett vállalkozási tartalékok     maradványa (-)</t>
  </si>
  <si>
    <t>D.  Előző évben (években) képzett tartalékok maradványa                                                     (8+9) (-)</t>
  </si>
  <si>
    <t>E.  Vállalkozási tevékenység pénzforgalmi vállalkozási maradványa  (-)</t>
  </si>
  <si>
    <t>F.  Tárgyévi helyesbített pénzmaradvány   (A+B+C+D+E)</t>
  </si>
  <si>
    <t xml:space="preserve">10. Intézményi költségvetési befizetés többlettámogatás miatt </t>
  </si>
  <si>
    <t xml:space="preserve">11. Költségvetési befizetés többlettámogatás miatt </t>
  </si>
  <si>
    <t xml:space="preserve">12. Költségvetési kiutalás kiutalatlan intézményi támogatás miatt </t>
  </si>
  <si>
    <t xml:space="preserve">13. Költségvetési kiutalás kiutalatlan támogatás miatt </t>
  </si>
  <si>
    <t>G.  Finanszírozásból származó korrekciók (±10±11±12±13) (±)</t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</si>
  <si>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</si>
  <si>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</si>
  <si>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</si>
  <si>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t>15. A pénzmaradványt külön jogszabály alapján módosító tétel  (±)</t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</si>
  <si>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</si>
  <si>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</si>
  <si>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</si>
  <si>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</si>
  <si>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</si>
  <si>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 xml:space="preserve">           - Felhalmozási célú kötelezettséggel terhelt
             pénzmaradvány</t>
  </si>
  <si>
    <t>18. Szabad pénzmaradvány</t>
  </si>
  <si>
    <t>Ebből: - Működési célú szabad pénzmaradvány</t>
  </si>
  <si>
    <t xml:space="preserve">           - Felhalmozási célú szabad pénzmaradvány</t>
  </si>
  <si>
    <t>38</t>
  </si>
  <si>
    <t>PÉNZESZKÖZ-VÁLTOZÁSOK LEVEZETÉSE</t>
  </si>
  <si>
    <t>Összeg  ( E Ft )</t>
  </si>
  <si>
    <r>
      <t>Pénzkészlet 2013. január 1-jén,  e</t>
    </r>
    <r>
      <rPr>
        <i/>
        <sz val="10"/>
        <rFont val="Times New Roman CE"/>
        <family val="1"/>
      </rPr>
      <t>bből:</t>
    </r>
  </si>
  <si>
    <t> Bankszámlák egyenlege</t>
  </si>
  <si>
    <t> Pénztárak és betétkönyvek egyenlege</t>
  </si>
  <si>
    <t>Bevételek   ( + )</t>
  </si>
  <si>
    <t>Kiadások    ( - )</t>
  </si>
  <si>
    <r>
      <t xml:space="preserve">Záró pénzkészlet 2013. december 31-én, </t>
    </r>
    <r>
      <rPr>
        <i/>
        <sz val="10"/>
        <rFont val="Times New Roman CE"/>
        <family val="1"/>
      </rPr>
      <t xml:space="preserve">ebből:
</t>
    </r>
  </si>
  <si>
    <t>Az önkormányzat létszámkerete 2013.</t>
  </si>
  <si>
    <t>2013.eredeti előirányzat</t>
  </si>
  <si>
    <t>2013. módosított előirányzat</t>
  </si>
  <si>
    <t>2013. teljesítés</t>
  </si>
  <si>
    <t>munkajogi</t>
  </si>
  <si>
    <t>statisztikai</t>
  </si>
  <si>
    <t>Önkormányzat egyéb</t>
  </si>
  <si>
    <t>Önkormányzat közfoglalkoztatott</t>
  </si>
  <si>
    <t>Sorszám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</si>
  <si>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</si>
  <si>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</si>
  <si>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</si>
  <si>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</si>
  <si>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</si>
  <si>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</si>
  <si>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</si>
  <si>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</si>
  <si>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</si>
  <si>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 xml:space="preserve">VAGYONKIMUTATÁS
„0”-ra leírt tárgyi eszközökről
 2013.
</t>
  </si>
  <si>
    <t>Mennyiség (db)</t>
  </si>
  <si>
    <t>Toshiba laptop L20-182</t>
  </si>
  <si>
    <t>Monitor +HP 1020 lézernyomtató</t>
  </si>
  <si>
    <t>Multifunkciós Másoló, Nyomtató</t>
  </si>
  <si>
    <t>Multifunkciós Nyomtató, Másoló</t>
  </si>
  <si>
    <t>Másoló Toshiba E 160</t>
  </si>
  <si>
    <t>Nyomató, Epson FX 1170</t>
  </si>
  <si>
    <t>Számítógép (alapgép óvoda)</t>
  </si>
  <si>
    <t>Számítógép (hordozható)</t>
  </si>
  <si>
    <t>Számítógép EA</t>
  </si>
  <si>
    <t>Számítógép P4</t>
  </si>
  <si>
    <t>Számítógép, közepes konfigur</t>
  </si>
  <si>
    <t>Beépített szekrény</t>
  </si>
  <si>
    <t>Biotron lámpa</t>
  </si>
  <si>
    <t>Bozótvágó FS 120</t>
  </si>
  <si>
    <t>CD lejátszó</t>
  </si>
  <si>
    <t>Cserépkályha, Iskola</t>
  </si>
  <si>
    <t>Cserépkályha, Jegyzői iroda</t>
  </si>
  <si>
    <t>Cserépkályha, Múv ház</t>
  </si>
  <si>
    <t>Cserépkályha, Rendelő</t>
  </si>
  <si>
    <t>Cserépkályha, Óvoda ebédlő</t>
  </si>
  <si>
    <t xml:space="preserve">Cserépkályha, Óvoda  </t>
  </si>
  <si>
    <t>Csillár 10 ágú</t>
  </si>
  <si>
    <t>EKG készülék</t>
  </si>
  <si>
    <t>Fagyasztó, Zanussi</t>
  </si>
  <si>
    <t>Fogászati kezelőegység</t>
  </si>
  <si>
    <t>Fűnyíró</t>
  </si>
  <si>
    <t>Fűnyiró MB 3R</t>
  </si>
  <si>
    <t>Gázboyler, Óvoda</t>
  </si>
  <si>
    <t>Gáztűzhely, Bosch Kombi</t>
  </si>
  <si>
    <t>Gázzsámoly</t>
  </si>
  <si>
    <t>Hangtechnikai Berendezés</t>
  </si>
  <si>
    <t>Hótolólap</t>
  </si>
  <si>
    <t>Hűtőláda Lehel 300</t>
  </si>
  <si>
    <t>Kartotékszekrény</t>
  </si>
  <si>
    <t>Kettesy Szemészeti Tábla</t>
  </si>
  <si>
    <t>Kocsifecskendő</t>
  </si>
  <si>
    <t>Könyvszekrény</t>
  </si>
  <si>
    <t>Láncos Mászóka, Óvoda</t>
  </si>
  <si>
    <t>Látásvizsgáló</t>
  </si>
  <si>
    <t>Mászógömb, Óvoda</t>
  </si>
  <si>
    <t>Műszerszekrény</t>
  </si>
  <si>
    <t>Otoscop Szett</t>
  </si>
  <si>
    <t>Pianino</t>
  </si>
  <si>
    <t>Pinocchio Mászóvár, Óvoda</t>
  </si>
  <si>
    <t>Pinpongasztal</t>
  </si>
  <si>
    <t>Rugós Ló, Óvoda</t>
  </si>
  <si>
    <t>Sterilizátor, Chirana</t>
  </si>
  <si>
    <t>Szeneskályha</t>
  </si>
  <si>
    <t>Színpadi Függöny (Brokát)</t>
  </si>
  <si>
    <t>Települési zászló</t>
  </si>
  <si>
    <t>Televizió</t>
  </si>
  <si>
    <t>Unicomt Vizeletvizsgáló</t>
  </si>
  <si>
    <t>Zongora</t>
  </si>
  <si>
    <t>Égető kemence</t>
  </si>
  <si>
    <t>Időpont</t>
  </si>
  <si>
    <t>2012.dec.31.</t>
  </si>
  <si>
    <t>2013.dec.31.</t>
  </si>
  <si>
    <t>brutto</t>
  </si>
  <si>
    <t>netto</t>
  </si>
  <si>
    <t>Immateriális javak összesen:</t>
  </si>
  <si>
    <t>Immat. javak vagyoni értékű jogok</t>
  </si>
  <si>
    <t>Immat. javak szellemi termékek</t>
  </si>
  <si>
    <t>Tárgyi eszközök összesen:</t>
  </si>
  <si>
    <t>464.268</t>
  </si>
  <si>
    <t>490.138</t>
  </si>
  <si>
    <t>485.031</t>
  </si>
  <si>
    <t>Ingatlanok</t>
  </si>
  <si>
    <t>463.309</t>
  </si>
  <si>
    <t>473.195</t>
  </si>
  <si>
    <t>462.990</t>
  </si>
  <si>
    <t>Ebböl: forgalom képtelen földterület</t>
  </si>
  <si>
    <t>189.603</t>
  </si>
  <si>
    <t xml:space="preserve">           korlátozottan forg. Képes földterület</t>
  </si>
  <si>
    <t>4.644</t>
  </si>
  <si>
    <t xml:space="preserve">           forgalomképes földterület</t>
  </si>
  <si>
    <t>1.427</t>
  </si>
  <si>
    <t xml:space="preserve">           korlátozottan forgalomképes telek</t>
  </si>
  <si>
    <t>7.345</t>
  </si>
  <si>
    <t>31.379</t>
  </si>
  <si>
    <t xml:space="preserve">           forgalomképes telek</t>
  </si>
  <si>
    <t>6.995</t>
  </si>
  <si>
    <t>Ültetvény,forgalomképes</t>
  </si>
  <si>
    <t>1.490</t>
  </si>
  <si>
    <t xml:space="preserve">           korlátozottan forgalomépes épület</t>
  </si>
  <si>
    <t>33.322</t>
  </si>
  <si>
    <t>24.100</t>
  </si>
  <si>
    <t xml:space="preserve"> forgalomképtelen egyéb építmény</t>
  </si>
  <si>
    <t>25.353</t>
  </si>
  <si>
    <t>19.645</t>
  </si>
  <si>
    <t>258.353</t>
  </si>
  <si>
    <t>188.702</t>
  </si>
  <si>
    <t>korl. forgalomépes egyéb építm.</t>
  </si>
  <si>
    <t>96.648</t>
  </si>
  <si>
    <t>59.069</t>
  </si>
  <si>
    <t>19.640</t>
  </si>
  <si>
    <t>16.678</t>
  </si>
  <si>
    <t>Gépek, berendezések, felszerelések</t>
  </si>
  <si>
    <t>9.182</t>
  </si>
  <si>
    <t>18.332</t>
  </si>
  <si>
    <t>Ebből: ügyviteli gép, berend., felszerelés</t>
  </si>
  <si>
    <t>3.730</t>
  </si>
  <si>
    <t>1.850</t>
  </si>
  <si>
    <t>egyéb gép, berend., felszerelés</t>
  </si>
  <si>
    <t>9.972</t>
  </si>
  <si>
    <t>8.871</t>
  </si>
  <si>
    <t>7.332</t>
  </si>
  <si>
    <t>16.482</t>
  </si>
  <si>
    <t>Járművek</t>
  </si>
  <si>
    <t>1.550</t>
  </si>
  <si>
    <t>1.528</t>
  </si>
  <si>
    <t>1.218</t>
  </si>
  <si>
    <t>6.233</t>
  </si>
  <si>
    <t>2.491</t>
  </si>
  <si>
    <t>Tartós részesedés (víz)</t>
  </si>
  <si>
    <t>5.270</t>
  </si>
  <si>
    <t>Üzemeltetésre, kezelésre átadott eszközök</t>
  </si>
  <si>
    <t>61.983</t>
  </si>
  <si>
    <t>59.812</t>
  </si>
  <si>
    <t>56.169</t>
  </si>
  <si>
    <t>Befektetett eszközök összesen:</t>
  </si>
  <si>
    <t>531.521</t>
  </si>
  <si>
    <t>555.220</t>
  </si>
  <si>
    <t>555.222</t>
  </si>
  <si>
    <t>546.470</t>
  </si>
  <si>
    <t>Készletek összesen:</t>
  </si>
  <si>
    <t>1.571</t>
  </si>
  <si>
    <t>1.477</t>
  </si>
  <si>
    <t>Ebből: készermékek</t>
  </si>
  <si>
    <t>1.665</t>
  </si>
  <si>
    <t>Követelések összesen:</t>
  </si>
  <si>
    <t>5.009</t>
  </si>
  <si>
    <t>Ebből: adósok</t>
  </si>
  <si>
    <t>2.710</t>
  </si>
  <si>
    <t>Pénzeszközök összesen:</t>
  </si>
  <si>
    <t>15.131</t>
  </si>
  <si>
    <t>9.543</t>
  </si>
  <si>
    <t>9.503</t>
  </si>
  <si>
    <t>Ebből: pénztár</t>
  </si>
  <si>
    <t>költségvetési bankszámlák</t>
  </si>
  <si>
    <t>14.698</t>
  </si>
  <si>
    <t>9.496</t>
  </si>
  <si>
    <t>idegen pénzeszközök</t>
  </si>
  <si>
    <t>Aktív pénzügyi elszámolások</t>
  </si>
  <si>
    <t>1.051</t>
  </si>
  <si>
    <t>1.757</t>
  </si>
  <si>
    <t>Forgóeszközök összesen:</t>
  </si>
  <si>
    <t>21.940</t>
  </si>
  <si>
    <t>17.154</t>
  </si>
  <si>
    <t>13.554</t>
  </si>
  <si>
    <t>Eszközök összesen:</t>
  </si>
  <si>
    <t>553.461</t>
  </si>
  <si>
    <t>572.374</t>
  </si>
  <si>
    <t>561.170</t>
  </si>
  <si>
    <t>Saját Tőke</t>
  </si>
  <si>
    <t>555.727</t>
  </si>
  <si>
    <t>548.305</t>
  </si>
  <si>
    <t>Tartős Tőke (induló tőke)</t>
  </si>
  <si>
    <t>528.393</t>
  </si>
  <si>
    <t>Tőke változások</t>
  </si>
  <si>
    <t>27.334</t>
  </si>
  <si>
    <t>19.912</t>
  </si>
  <si>
    <t>16.057</t>
  </si>
  <si>
    <t>10.590</t>
  </si>
  <si>
    <t>Tárgyévi költségvetési Tartalék</t>
  </si>
  <si>
    <t>5.358</t>
  </si>
  <si>
    <t>Költségvetési pénzmaradvány</t>
  </si>
  <si>
    <t>10.699</t>
  </si>
  <si>
    <t>Kötelezettségek</t>
  </si>
  <si>
    <t>1.129</t>
  </si>
  <si>
    <t>Kötelezettségek adó túlfizetésből</t>
  </si>
  <si>
    <t>Passzív pénzügyi elszámolás</t>
  </si>
  <si>
    <t>Források összesen</t>
  </si>
  <si>
    <t>560.024</t>
  </si>
  <si>
    <t>Vagyonkimutatás 2013.</t>
  </si>
  <si>
    <t>EU-s projekt neve, azonosítója:</t>
  </si>
  <si>
    <t>Európai uniós támogatással megvalósuló projektek 
bevételei, kiadásai, hozzájárulások</t>
  </si>
  <si>
    <t>3.melléklet a 4/2014. (V.15.) önkormányzati rendelethez</t>
  </si>
  <si>
    <t>6. melléklet a 4/2014. (V.15.) önkormányzati rendelethez</t>
  </si>
  <si>
    <t>11. melléklet a 4/2014. (V.15.)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</si>
</sst>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#,###"/>
    <numFmt numFmtId="166" formatCode="yyyy\-mm\-dd"/>
    <numFmt numFmtId="167" formatCode="#,##0.0"/>
    <numFmt numFmtId="168" formatCode="#,###__"/>
    <numFmt numFmtId="169" formatCode="#,###__;\-#,###__"/>
    <numFmt numFmtId="170" formatCode="00"/>
    <numFmt numFmtId="171" formatCode="#,###\ _F_t;\-#,###\ _F_t"/>
  </numFmts>
  <fonts count="77">
    <font>
      <sz val="10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9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10"/>
      <color indexed="8"/>
      <name val="Arial"/>
      <family val="2"/>
    </font>
    <font>
      <b/>
      <sz val="16"/>
      <color indexed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11"/>
      <name val="Times New Roman CE"/>
      <family val="1"/>
    </font>
    <font>
      <b/>
      <i/>
      <sz val="8"/>
      <name val="Times New Roman"/>
      <family val="1"/>
    </font>
    <font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b/>
      <u val="double"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 CE"/>
      <family val="0"/>
    </font>
    <font>
      <b/>
      <i/>
      <sz val="11"/>
      <name val="Times New Roman CE"/>
      <family val="0"/>
    </font>
    <font>
      <sz val="9"/>
      <name val="Tahoma"/>
      <family val="0"/>
    </font>
    <font>
      <b/>
      <sz val="9"/>
      <name val="Tahoma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1" fillId="0" borderId="0" applyFill="0" applyBorder="0" applyAlignment="0" applyProtection="0"/>
  </cellStyleXfs>
  <cellXfs count="638">
    <xf numFmtId="0" fontId="0" fillId="0" borderId="0" xfId="0" applyAlignment="1">
      <alignment/>
    </xf>
    <xf numFmtId="0" fontId="26" fillId="0" borderId="0" xfId="58" applyFont="1">
      <alignment/>
      <protection/>
    </xf>
    <xf numFmtId="0" fontId="28" fillId="0" borderId="0" xfId="58" applyFont="1" applyBorder="1" applyAlignment="1">
      <alignment/>
      <protection/>
    </xf>
    <xf numFmtId="0" fontId="28" fillId="0" borderId="0" xfId="58" applyFont="1" applyBorder="1" applyAlignment="1">
      <alignment horizontal="center"/>
      <protection/>
    </xf>
    <xf numFmtId="0" fontId="31" fillId="0" borderId="0" xfId="58" applyFont="1">
      <alignment/>
      <protection/>
    </xf>
    <xf numFmtId="0" fontId="36" fillId="0" borderId="0" xfId="58" applyFont="1">
      <alignment/>
      <protection/>
    </xf>
    <xf numFmtId="0" fontId="30" fillId="0" borderId="0" xfId="58" applyFont="1" applyFill="1">
      <alignment/>
      <protection/>
    </xf>
    <xf numFmtId="0" fontId="30" fillId="0" borderId="0" xfId="58" applyFont="1">
      <alignment/>
      <protection/>
    </xf>
    <xf numFmtId="0" fontId="33" fillId="0" borderId="0" xfId="58" applyFont="1" applyFill="1">
      <alignment/>
      <protection/>
    </xf>
    <xf numFmtId="0" fontId="31" fillId="0" borderId="0" xfId="58" applyFont="1" applyFill="1">
      <alignment/>
      <protection/>
    </xf>
    <xf numFmtId="0" fontId="31" fillId="15" borderId="0" xfId="58" applyFont="1" applyFill="1">
      <alignment/>
      <protection/>
    </xf>
    <xf numFmtId="0" fontId="39" fillId="0" borderId="10" xfId="58" applyFont="1" applyBorder="1" applyAlignment="1">
      <alignment vertical="top" wrapText="1"/>
      <protection/>
    </xf>
    <xf numFmtId="0" fontId="39" fillId="0" borderId="0" xfId="58" applyFont="1" applyBorder="1" applyAlignment="1">
      <alignment vertical="top" wrapText="1"/>
      <protection/>
    </xf>
    <xf numFmtId="0" fontId="26" fillId="0" borderId="0" xfId="58" applyFont="1" applyAlignment="1">
      <alignment horizontal="right"/>
      <protection/>
    </xf>
    <xf numFmtId="0" fontId="17" fillId="0" borderId="0" xfId="59" applyFont="1" applyFill="1">
      <alignment/>
      <protection/>
    </xf>
    <xf numFmtId="0" fontId="17" fillId="0" borderId="0" xfId="59" applyFont="1" applyFill="1" applyAlignment="1">
      <alignment horizontal="right" vertical="center" indent="1"/>
      <protection/>
    </xf>
    <xf numFmtId="0" fontId="17" fillId="0" borderId="0" xfId="59" applyFill="1">
      <alignment/>
      <protection/>
    </xf>
    <xf numFmtId="165" fontId="40" fillId="0" borderId="11" xfId="59" applyNumberFormat="1" applyFont="1" applyFill="1" applyBorder="1" applyAlignment="1" applyProtection="1">
      <alignment vertical="center"/>
      <protection/>
    </xf>
    <xf numFmtId="0" fontId="41" fillId="0" borderId="11" xfId="0" applyFont="1" applyFill="1" applyBorder="1" applyAlignment="1" applyProtection="1">
      <alignment horizontal="right" vertical="center"/>
      <protection/>
    </xf>
    <xf numFmtId="0" fontId="42" fillId="0" borderId="12" xfId="59" applyFont="1" applyFill="1" applyBorder="1" applyAlignment="1" applyProtection="1">
      <alignment horizontal="center" vertical="center" wrapText="1"/>
      <protection/>
    </xf>
    <xf numFmtId="0" fontId="42" fillId="0" borderId="13" xfId="59" applyFont="1" applyFill="1" applyBorder="1" applyAlignment="1" applyProtection="1">
      <alignment horizontal="center" vertical="center" wrapText="1"/>
      <protection/>
    </xf>
    <xf numFmtId="0" fontId="43" fillId="0" borderId="14" xfId="59" applyFont="1" applyFill="1" applyBorder="1" applyAlignment="1" applyProtection="1">
      <alignment horizontal="center" vertical="center" wrapText="1"/>
      <protection/>
    </xf>
    <xf numFmtId="0" fontId="43" fillId="0" borderId="15" xfId="59" applyFont="1" applyFill="1" applyBorder="1" applyAlignment="1" applyProtection="1">
      <alignment horizontal="center" vertical="center" wrapText="1"/>
      <protection/>
    </xf>
    <xf numFmtId="0" fontId="43" fillId="0" borderId="16" xfId="59" applyFont="1" applyFill="1" applyBorder="1" applyAlignment="1" applyProtection="1">
      <alignment horizontal="center" vertical="center" wrapText="1"/>
      <protection/>
    </xf>
    <xf numFmtId="0" fontId="44" fillId="0" borderId="0" xfId="59" applyFont="1" applyFill="1">
      <alignment/>
      <protection/>
    </xf>
    <xf numFmtId="0" fontId="43" fillId="0" borderId="17" xfId="59" applyFont="1" applyFill="1" applyBorder="1" applyAlignment="1" applyProtection="1">
      <alignment horizontal="left" vertical="center" wrapText="1" indent="1"/>
      <protection/>
    </xf>
    <xf numFmtId="0" fontId="43" fillId="0" borderId="15" xfId="59" applyFont="1" applyFill="1" applyBorder="1" applyAlignment="1" applyProtection="1">
      <alignment horizontal="left" vertical="center" wrapText="1" indent="1"/>
      <protection/>
    </xf>
    <xf numFmtId="165" fontId="43" fillId="0" borderId="18" xfId="59" applyNumberFormat="1" applyFont="1" applyFill="1" applyBorder="1" applyAlignment="1" applyProtection="1">
      <alignment horizontal="right" vertical="center" wrapText="1" indent="1"/>
      <protection/>
    </xf>
    <xf numFmtId="165" fontId="43" fillId="0" borderId="19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9" applyFont="1" applyFill="1">
      <alignment/>
      <protection/>
    </xf>
    <xf numFmtId="0" fontId="43" fillId="0" borderId="14" xfId="59" applyFont="1" applyFill="1" applyBorder="1" applyAlignment="1" applyProtection="1">
      <alignment horizontal="left" vertical="center" wrapText="1" indent="1"/>
      <protection/>
    </xf>
    <xf numFmtId="0" fontId="45" fillId="0" borderId="15" xfId="0" applyFont="1" applyBorder="1" applyAlignment="1" applyProtection="1">
      <alignment horizontal="left" vertical="center" wrapText="1" indent="1"/>
      <protection/>
    </xf>
    <xf numFmtId="165" fontId="43" fillId="0" borderId="15" xfId="59" applyNumberFormat="1" applyFont="1" applyFill="1" applyBorder="1" applyAlignment="1" applyProtection="1">
      <alignment horizontal="right" vertical="center" wrapText="1" indent="1"/>
      <protection/>
    </xf>
    <xf numFmtId="165" fontId="43" fillId="0" borderId="16" xfId="59" applyNumberFormat="1" applyFont="1" applyFill="1" applyBorder="1" applyAlignment="1" applyProtection="1">
      <alignment horizontal="right" vertical="center" wrapText="1" indent="1"/>
      <protection/>
    </xf>
    <xf numFmtId="49" fontId="44" fillId="0" borderId="20" xfId="59" applyNumberFormat="1" applyFont="1" applyFill="1" applyBorder="1" applyAlignment="1" applyProtection="1">
      <alignment horizontal="left" vertical="center" wrapText="1" indent="1"/>
      <protection/>
    </xf>
    <xf numFmtId="0" fontId="46" fillId="0" borderId="21" xfId="0" applyFont="1" applyBorder="1" applyAlignment="1" applyProtection="1">
      <alignment horizontal="left" vertical="center" wrapText="1" indent="1"/>
      <protection/>
    </xf>
    <xf numFmtId="165" fontId="44" fillId="0" borderId="22" xfId="59" applyNumberFormat="1" applyFont="1" applyFill="1" applyBorder="1" applyAlignment="1" applyProtection="1">
      <alignment horizontal="right" vertical="center" wrapText="1" indent="1"/>
      <protection locked="0"/>
    </xf>
    <xf numFmtId="165" fontId="44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24" xfId="0" applyFont="1" applyBorder="1" applyAlignment="1" applyProtection="1">
      <alignment horizontal="left" vertical="center" wrapText="1" indent="1"/>
      <protection/>
    </xf>
    <xf numFmtId="0" fontId="46" fillId="0" borderId="25" xfId="0" applyFont="1" applyBorder="1" applyAlignment="1" applyProtection="1">
      <alignment horizontal="left" vertical="center" wrapText="1" indent="1"/>
      <protection/>
    </xf>
    <xf numFmtId="49" fontId="44" fillId="0" borderId="26" xfId="59" applyNumberFormat="1" applyFont="1" applyFill="1" applyBorder="1" applyAlignment="1" applyProtection="1">
      <alignment horizontal="left" vertical="center" wrapText="1" indent="1"/>
      <protection/>
    </xf>
    <xf numFmtId="0" fontId="44" fillId="0" borderId="21" xfId="59" applyFont="1" applyFill="1" applyBorder="1" applyAlignment="1" applyProtection="1">
      <alignment horizontal="left" vertical="center" wrapText="1" indent="1"/>
      <protection/>
    </xf>
    <xf numFmtId="165" fontId="44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5" fontId="44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0" fontId="44" fillId="0" borderId="22" xfId="59" applyFont="1" applyFill="1" applyBorder="1" applyAlignment="1" applyProtection="1">
      <alignment horizontal="left" vertical="center" wrapText="1" indent="1"/>
      <protection/>
    </xf>
    <xf numFmtId="49" fontId="44" fillId="0" borderId="28" xfId="59" applyNumberFormat="1" applyFont="1" applyFill="1" applyBorder="1" applyAlignment="1" applyProtection="1">
      <alignment horizontal="left" vertical="center" wrapText="1" indent="1"/>
      <protection/>
    </xf>
    <xf numFmtId="0" fontId="44" fillId="0" borderId="29" xfId="59" applyFont="1" applyFill="1" applyBorder="1" applyAlignment="1" applyProtection="1">
      <alignment horizontal="left" vertical="center" wrapText="1" indent="1"/>
      <protection/>
    </xf>
    <xf numFmtId="165" fontId="44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5" fontId="44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49" fontId="44" fillId="0" borderId="31" xfId="59" applyNumberFormat="1" applyFont="1" applyFill="1" applyBorder="1" applyAlignment="1" applyProtection="1">
      <alignment horizontal="left" vertical="center" wrapText="1" indent="1"/>
      <protection/>
    </xf>
    <xf numFmtId="0" fontId="44" fillId="0" borderId="25" xfId="59" applyFont="1" applyFill="1" applyBorder="1" applyAlignment="1" applyProtection="1">
      <alignment horizontal="left" vertical="center" wrapText="1" indent="1"/>
      <protection/>
    </xf>
    <xf numFmtId="165" fontId="44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5" fontId="44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5" fontId="43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5" fontId="43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49" fontId="44" fillId="0" borderId="33" xfId="59" applyNumberFormat="1" applyFont="1" applyFill="1" applyBorder="1" applyAlignment="1" applyProtection="1">
      <alignment horizontal="left" vertical="center" wrapText="1" indent="1"/>
      <protection/>
    </xf>
    <xf numFmtId="0" fontId="44" fillId="0" borderId="24" xfId="59" applyFont="1" applyFill="1" applyBorder="1" applyAlignment="1" applyProtection="1">
      <alignment horizontal="left" vertical="center" wrapText="1" indent="1"/>
      <protection/>
    </xf>
    <xf numFmtId="165" fontId="44" fillId="0" borderId="24" xfId="59" applyNumberFormat="1" applyFont="1" applyFill="1" applyBorder="1" applyAlignment="1" applyProtection="1">
      <alignment horizontal="right" vertical="center" wrapText="1" indent="1"/>
      <protection locked="0"/>
    </xf>
    <xf numFmtId="165" fontId="44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49" fontId="44" fillId="0" borderId="35" xfId="59" applyNumberFormat="1" applyFont="1" applyFill="1" applyBorder="1" applyAlignment="1" applyProtection="1">
      <alignment horizontal="left" vertical="center" wrapText="1" indent="1"/>
      <protection/>
    </xf>
    <xf numFmtId="165" fontId="44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65" fontId="44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0" fontId="44" fillId="0" borderId="36" xfId="59" applyFont="1" applyFill="1" applyBorder="1" applyAlignment="1" applyProtection="1">
      <alignment horizontal="left" vertical="center" wrapText="1" indent="1"/>
      <protection/>
    </xf>
    <xf numFmtId="0" fontId="43" fillId="0" borderId="38" xfId="59" applyFont="1" applyFill="1" applyBorder="1" applyAlignment="1" applyProtection="1">
      <alignment horizontal="left" vertical="center" wrapText="1" indent="1"/>
      <protection/>
    </xf>
    <xf numFmtId="49" fontId="44" fillId="0" borderId="39" xfId="59" applyNumberFormat="1" applyFont="1" applyFill="1" applyBorder="1" applyAlignment="1" applyProtection="1">
      <alignment horizontal="left" vertical="center" wrapText="1" indent="1"/>
      <protection/>
    </xf>
    <xf numFmtId="0" fontId="47" fillId="0" borderId="24" xfId="0" applyFont="1" applyBorder="1" applyAlignment="1" applyProtection="1">
      <alignment horizontal="left" vertical="center" wrapText="1" indent="1"/>
      <protection/>
    </xf>
    <xf numFmtId="165" fontId="48" fillId="0" borderId="24" xfId="59" applyNumberFormat="1" applyFont="1" applyFill="1" applyBorder="1" applyAlignment="1" applyProtection="1">
      <alignment horizontal="right" vertical="center" wrapText="1" indent="1"/>
      <protection/>
    </xf>
    <xf numFmtId="165" fontId="48" fillId="0" borderId="34" xfId="59" applyNumberFormat="1" applyFont="1" applyFill="1" applyBorder="1" applyAlignment="1" applyProtection="1">
      <alignment horizontal="right" vertical="center" wrapText="1" indent="1"/>
      <protection/>
    </xf>
    <xf numFmtId="49" fontId="44" fillId="0" borderId="40" xfId="59" applyNumberFormat="1" applyFont="1" applyFill="1" applyBorder="1" applyAlignment="1" applyProtection="1">
      <alignment horizontal="left" vertical="center" wrapText="1" indent="1"/>
      <protection/>
    </xf>
    <xf numFmtId="0" fontId="46" fillId="0" borderId="22" xfId="0" applyFont="1" applyBorder="1" applyAlignment="1" applyProtection="1">
      <alignment horizontal="left" vertical="center" wrapText="1" indent="1"/>
      <protection/>
    </xf>
    <xf numFmtId="0" fontId="47" fillId="0" borderId="22" xfId="0" applyFont="1" applyBorder="1" applyAlignment="1" applyProtection="1">
      <alignment horizontal="left" vertical="center" wrapText="1" indent="1"/>
      <protection/>
    </xf>
    <xf numFmtId="165" fontId="48" fillId="0" borderId="22" xfId="59" applyNumberFormat="1" applyFont="1" applyFill="1" applyBorder="1" applyAlignment="1" applyProtection="1">
      <alignment horizontal="right" vertical="center" wrapText="1" indent="1"/>
      <protection/>
    </xf>
    <xf numFmtId="165" fontId="48" fillId="0" borderId="23" xfId="59" applyNumberFormat="1" applyFont="1" applyFill="1" applyBorder="1" applyAlignment="1" applyProtection="1">
      <alignment horizontal="right" vertical="center" wrapText="1" indent="1"/>
      <protection/>
    </xf>
    <xf numFmtId="0" fontId="46" fillId="0" borderId="22" xfId="0" applyFont="1" applyBorder="1" applyAlignment="1" applyProtection="1">
      <alignment horizontal="left" vertical="center" indent="1"/>
      <protection/>
    </xf>
    <xf numFmtId="49" fontId="44" fillId="0" borderId="41" xfId="59" applyNumberFormat="1" applyFont="1" applyFill="1" applyBorder="1" applyAlignment="1" applyProtection="1">
      <alignment horizontal="left" vertical="center" wrapText="1" indent="1"/>
      <protection/>
    </xf>
    <xf numFmtId="0" fontId="46" fillId="0" borderId="12" xfId="0" applyFont="1" applyBorder="1" applyAlignment="1" applyProtection="1">
      <alignment horizontal="left" vertical="center" indent="1"/>
      <protection/>
    </xf>
    <xf numFmtId="0" fontId="45" fillId="0" borderId="12" xfId="0" applyFont="1" applyBorder="1" applyAlignment="1" applyProtection="1">
      <alignment horizontal="left" vertical="center" wrapText="1" indent="1"/>
      <protection/>
    </xf>
    <xf numFmtId="0" fontId="46" fillId="0" borderId="12" xfId="0" applyFont="1" applyBorder="1" applyAlignment="1" applyProtection="1">
      <alignment horizontal="left" vertical="center" wrapText="1" indent="1"/>
      <protection/>
    </xf>
    <xf numFmtId="0" fontId="46" fillId="0" borderId="42" xfId="0" applyFont="1" applyBorder="1" applyAlignment="1" applyProtection="1">
      <alignment horizontal="left" vertical="center" wrapText="1" indent="1"/>
      <protection/>
    </xf>
    <xf numFmtId="0" fontId="45" fillId="0" borderId="25" xfId="0" applyFont="1" applyBorder="1" applyAlignment="1" applyProtection="1">
      <alignment horizontal="left" vertical="center" wrapText="1" indent="1"/>
      <protection/>
    </xf>
    <xf numFmtId="165" fontId="43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5" fontId="43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0" fontId="49" fillId="0" borderId="15" xfId="59" applyFont="1" applyFill="1" applyBorder="1" applyAlignment="1" applyProtection="1">
      <alignment horizontal="left" vertical="center" wrapText="1" indent="1"/>
      <protection/>
    </xf>
    <xf numFmtId="165" fontId="49" fillId="0" borderId="15" xfId="59" applyNumberFormat="1" applyFont="1" applyFill="1" applyBorder="1" applyAlignment="1" applyProtection="1">
      <alignment horizontal="right" vertical="center" wrapText="1" indent="1"/>
      <protection/>
    </xf>
    <xf numFmtId="165" fontId="49" fillId="0" borderId="16" xfId="59" applyNumberFormat="1" applyFont="1" applyFill="1" applyBorder="1" applyAlignment="1" applyProtection="1">
      <alignment horizontal="right" vertical="center" wrapText="1" indent="1"/>
      <protection/>
    </xf>
    <xf numFmtId="0" fontId="45" fillId="0" borderId="14" xfId="0" applyFont="1" applyBorder="1" applyAlignment="1" applyProtection="1">
      <alignment horizontal="left" vertical="center" wrapText="1" indent="1"/>
      <protection/>
    </xf>
    <xf numFmtId="49" fontId="45" fillId="0" borderId="33" xfId="0" applyNumberFormat="1" applyFont="1" applyBorder="1" applyAlignment="1" applyProtection="1">
      <alignment horizontal="left" vertical="center" wrapText="1" indent="1"/>
      <protection/>
    </xf>
    <xf numFmtId="49" fontId="46" fillId="0" borderId="20" xfId="0" applyNumberFormat="1" applyFont="1" applyBorder="1" applyAlignment="1" applyProtection="1">
      <alignment horizontal="left" vertical="center" wrapText="1" indent="2"/>
      <protection/>
    </xf>
    <xf numFmtId="49" fontId="45" fillId="0" borderId="20" xfId="0" applyNumberFormat="1" applyFont="1" applyBorder="1" applyAlignment="1" applyProtection="1">
      <alignment horizontal="left" vertical="center" wrapText="1" indent="1"/>
      <protection/>
    </xf>
    <xf numFmtId="49" fontId="46" fillId="0" borderId="43" xfId="0" applyNumberFormat="1" applyFont="1" applyBorder="1" applyAlignment="1" applyProtection="1">
      <alignment horizontal="left" vertical="center" wrapText="1" indent="2"/>
      <protection/>
    </xf>
    <xf numFmtId="165" fontId="44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5" fontId="44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0" fontId="50" fillId="0" borderId="14" xfId="0" applyFont="1" applyBorder="1" applyAlignment="1" applyProtection="1">
      <alignment horizontal="left" vertical="center" wrapText="1" indent="1"/>
      <protection/>
    </xf>
    <xf numFmtId="0" fontId="50" fillId="0" borderId="15" xfId="0" applyFont="1" applyBorder="1" applyAlignment="1" applyProtection="1">
      <alignment horizontal="left" vertical="center" wrapText="1" indent="1"/>
      <protection/>
    </xf>
    <xf numFmtId="0" fontId="51" fillId="0" borderId="31" xfId="0" applyFont="1" applyBorder="1" applyAlignment="1" applyProtection="1">
      <alignment horizontal="left" vertical="center" wrapText="1" indent="1"/>
      <protection/>
    </xf>
    <xf numFmtId="0" fontId="50" fillId="0" borderId="25" xfId="0" applyFont="1" applyBorder="1" applyAlignment="1" applyProtection="1">
      <alignment horizontal="left" vertical="center" wrapText="1" indent="1"/>
      <protection/>
    </xf>
    <xf numFmtId="165" fontId="42" fillId="0" borderId="15" xfId="59" applyNumberFormat="1" applyFont="1" applyFill="1" applyBorder="1" applyAlignment="1" applyProtection="1">
      <alignment horizontal="right" vertical="center" wrapText="1" indent="1"/>
      <protection/>
    </xf>
    <xf numFmtId="165" fontId="42" fillId="0" borderId="16" xfId="59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59" applyFont="1" applyFill="1" applyBorder="1" applyAlignment="1" applyProtection="1">
      <alignment horizontal="center" vertical="center" wrapText="1"/>
      <protection/>
    </xf>
    <xf numFmtId="0" fontId="24" fillId="0" borderId="0" xfId="59" applyFont="1" applyFill="1" applyBorder="1" applyAlignment="1" applyProtection="1">
      <alignment vertical="center" wrapText="1"/>
      <protection/>
    </xf>
    <xf numFmtId="165" fontId="24" fillId="0" borderId="0" xfId="59" applyNumberFormat="1" applyFont="1" applyFill="1" applyBorder="1" applyAlignment="1" applyProtection="1">
      <alignment horizontal="right" vertical="center" wrapText="1" indent="1"/>
      <protection/>
    </xf>
    <xf numFmtId="165" fontId="40" fillId="0" borderId="11" xfId="59" applyNumberFormat="1" applyFont="1" applyFill="1" applyBorder="1" applyAlignment="1" applyProtection="1">
      <alignment/>
      <protection/>
    </xf>
    <xf numFmtId="0" fontId="41" fillId="0" borderId="11" xfId="0" applyFont="1" applyFill="1" applyBorder="1" applyAlignment="1" applyProtection="1">
      <alignment horizontal="right"/>
      <protection/>
    </xf>
    <xf numFmtId="0" fontId="17" fillId="0" borderId="0" xfId="59" applyFill="1" applyAlignment="1">
      <alignment/>
      <protection/>
    </xf>
    <xf numFmtId="0" fontId="43" fillId="0" borderId="18" xfId="59" applyFont="1" applyFill="1" applyBorder="1" applyAlignment="1" applyProtection="1">
      <alignment vertical="center" wrapText="1"/>
      <protection/>
    </xf>
    <xf numFmtId="0" fontId="44" fillId="0" borderId="44" xfId="59" applyFont="1" applyFill="1" applyBorder="1" applyAlignment="1" applyProtection="1">
      <alignment horizontal="left" vertical="center" wrapText="1" indent="1"/>
      <protection/>
    </xf>
    <xf numFmtId="0" fontId="44" fillId="0" borderId="0" xfId="59" applyFont="1" applyFill="1" applyBorder="1" applyAlignment="1" applyProtection="1">
      <alignment horizontal="left" vertical="center" wrapText="1" indent="1"/>
      <protection/>
    </xf>
    <xf numFmtId="0" fontId="44" fillId="0" borderId="22" xfId="59" applyFont="1" applyFill="1" applyBorder="1" applyAlignment="1" applyProtection="1">
      <alignment horizontal="left" indent="6"/>
      <protection/>
    </xf>
    <xf numFmtId="0" fontId="44" fillId="0" borderId="22" xfId="59" applyFont="1" applyFill="1" applyBorder="1" applyAlignment="1" applyProtection="1">
      <alignment horizontal="left" vertical="center" wrapText="1" indent="6"/>
      <protection/>
    </xf>
    <xf numFmtId="0" fontId="44" fillId="0" borderId="36" xfId="59" applyFont="1" applyFill="1" applyBorder="1" applyAlignment="1" applyProtection="1">
      <alignment horizontal="left" vertical="center" wrapText="1" indent="6"/>
      <protection/>
    </xf>
    <xf numFmtId="49" fontId="44" fillId="0" borderId="43" xfId="59" applyNumberFormat="1" applyFont="1" applyFill="1" applyBorder="1" applyAlignment="1" applyProtection="1">
      <alignment horizontal="left" vertical="center" wrapText="1" indent="1"/>
      <protection/>
    </xf>
    <xf numFmtId="0" fontId="44" fillId="0" borderId="12" xfId="59" applyFont="1" applyFill="1" applyBorder="1" applyAlignment="1" applyProtection="1">
      <alignment horizontal="left" vertical="center" wrapText="1" indent="6"/>
      <protection/>
    </xf>
    <xf numFmtId="0" fontId="43" fillId="0" borderId="15" xfId="59" applyFont="1" applyFill="1" applyBorder="1" applyAlignment="1" applyProtection="1">
      <alignment vertical="center" wrapText="1"/>
      <protection/>
    </xf>
    <xf numFmtId="0" fontId="46" fillId="0" borderId="22" xfId="0" applyFont="1" applyBorder="1" applyAlignment="1" applyProtection="1">
      <alignment horizontal="left" vertical="center" wrapText="1" indent="6"/>
      <protection/>
    </xf>
    <xf numFmtId="0" fontId="46" fillId="0" borderId="12" xfId="0" applyFont="1" applyBorder="1" applyAlignment="1" applyProtection="1">
      <alignment horizontal="left" vertical="center" wrapText="1" indent="6"/>
      <protection/>
    </xf>
    <xf numFmtId="165" fontId="44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5" fontId="44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59" applyFill="1" applyAlignment="1">
      <alignment horizontal="left" vertical="center" indent="1"/>
      <protection/>
    </xf>
    <xf numFmtId="0" fontId="43" fillId="0" borderId="28" xfId="59" applyFont="1" applyFill="1" applyBorder="1" applyAlignment="1" applyProtection="1">
      <alignment horizontal="left" vertical="center" wrapText="1" indent="1"/>
      <protection/>
    </xf>
    <xf numFmtId="0" fontId="49" fillId="0" borderId="29" xfId="59" applyFont="1" applyFill="1" applyBorder="1" applyAlignment="1" applyProtection="1">
      <alignment horizontal="left" vertical="center" wrapText="1" indent="1"/>
      <protection/>
    </xf>
    <xf numFmtId="49" fontId="45" fillId="0" borderId="14" xfId="0" applyNumberFormat="1" applyFont="1" applyBorder="1" applyAlignment="1" applyProtection="1">
      <alignment horizontal="left" vertical="center" wrapText="1" indent="1"/>
      <protection/>
    </xf>
    <xf numFmtId="0" fontId="47" fillId="0" borderId="15" xfId="0" applyFont="1" applyBorder="1" applyAlignment="1" applyProtection="1">
      <alignment horizontal="left" vertical="center" wrapText="1" indent="1"/>
      <protection/>
    </xf>
    <xf numFmtId="49" fontId="46" fillId="0" borderId="33" xfId="0" applyNumberFormat="1" applyFont="1" applyBorder="1" applyAlignment="1" applyProtection="1">
      <alignment horizontal="left" vertical="center" wrapText="1" indent="2"/>
      <protection/>
    </xf>
    <xf numFmtId="49" fontId="46" fillId="0" borderId="35" xfId="0" applyNumberFormat="1" applyFont="1" applyBorder="1" applyAlignment="1" applyProtection="1">
      <alignment horizontal="left" vertical="center" wrapText="1" indent="2"/>
      <protection/>
    </xf>
    <xf numFmtId="0" fontId="46" fillId="0" borderId="36" xfId="0" applyFont="1" applyBorder="1" applyAlignment="1" applyProtection="1">
      <alignment horizontal="left" vertical="center" wrapText="1" indent="1"/>
      <protection/>
    </xf>
    <xf numFmtId="0" fontId="45" fillId="0" borderId="14" xfId="0" applyFont="1" applyBorder="1" applyAlignment="1" applyProtection="1">
      <alignment horizontal="center" vertical="center" wrapText="1"/>
      <protection/>
    </xf>
    <xf numFmtId="165" fontId="45" fillId="0" borderId="15" xfId="0" applyNumberFormat="1" applyFont="1" applyBorder="1" applyAlignment="1" applyProtection="1">
      <alignment horizontal="right" vertical="center" wrapText="1" indent="1"/>
      <protection/>
    </xf>
    <xf numFmtId="165" fontId="45" fillId="0" borderId="16" xfId="0" applyNumberFormat="1" applyFont="1" applyBorder="1" applyAlignment="1" applyProtection="1">
      <alignment horizontal="right" vertical="center" wrapText="1" indent="1"/>
      <protection/>
    </xf>
    <xf numFmtId="0" fontId="45" fillId="0" borderId="31" xfId="0" applyFont="1" applyBorder="1" applyAlignment="1" applyProtection="1">
      <alignment horizontal="center" vertical="center" wrapText="1"/>
      <protection/>
    </xf>
    <xf numFmtId="0" fontId="50" fillId="0" borderId="15" xfId="0" applyFont="1" applyBorder="1" applyAlignment="1" applyProtection="1">
      <alignment horizontal="right" vertical="center" wrapText="1" indent="1"/>
      <protection locked="0"/>
    </xf>
    <xf numFmtId="0" fontId="50" fillId="0" borderId="16" xfId="0" applyFont="1" applyBorder="1" applyAlignment="1" applyProtection="1">
      <alignment horizontal="right" vertical="center" wrapText="1" indent="1"/>
      <protection locked="0"/>
    </xf>
    <xf numFmtId="0" fontId="52" fillId="0" borderId="0" xfId="59" applyFont="1" applyFill="1">
      <alignment/>
      <protection/>
    </xf>
    <xf numFmtId="0" fontId="24" fillId="0" borderId="0" xfId="59" applyFont="1" applyFill="1">
      <alignment/>
      <protection/>
    </xf>
    <xf numFmtId="166" fontId="43" fillId="0" borderId="14" xfId="59" applyNumberFormat="1" applyFont="1" applyFill="1" applyBorder="1" applyAlignment="1" applyProtection="1">
      <alignment horizontal="center" vertical="center" wrapText="1"/>
      <protection/>
    </xf>
    <xf numFmtId="0" fontId="17" fillId="0" borderId="0" xfId="59" applyFont="1" applyFill="1" applyProtection="1">
      <alignment/>
      <protection/>
    </xf>
    <xf numFmtId="0" fontId="17" fillId="0" borderId="0" xfId="59" applyFont="1" applyFill="1" applyAlignment="1" applyProtection="1">
      <alignment horizontal="right" vertical="center" indent="1"/>
      <protection/>
    </xf>
    <xf numFmtId="165" fontId="43" fillId="0" borderId="45" xfId="59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59" applyFont="1" applyFill="1" applyAlignment="1" applyProtection="1">
      <alignment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41" fillId="0" borderId="0" xfId="0" applyNumberFormat="1" applyFont="1" applyFill="1" applyAlignment="1" applyProtection="1">
      <alignment horizontal="right" vertical="center"/>
      <protection/>
    </xf>
    <xf numFmtId="165" fontId="42" fillId="0" borderId="14" xfId="0" applyNumberFormat="1" applyFont="1" applyFill="1" applyBorder="1" applyAlignment="1" applyProtection="1">
      <alignment horizontal="center" vertical="center" wrapText="1"/>
      <protection/>
    </xf>
    <xf numFmtId="165" fontId="42" fillId="0" borderId="15" xfId="0" applyNumberFormat="1" applyFont="1" applyFill="1" applyBorder="1" applyAlignment="1">
      <alignment horizontal="center" vertical="center" wrapText="1"/>
    </xf>
    <xf numFmtId="165" fontId="42" fillId="0" borderId="46" xfId="0" applyNumberFormat="1" applyFont="1" applyFill="1" applyBorder="1" applyAlignment="1">
      <alignment horizontal="center" vertical="center" wrapText="1"/>
    </xf>
    <xf numFmtId="165" fontId="54" fillId="0" borderId="0" xfId="0" applyNumberFormat="1" applyFont="1" applyFill="1" applyAlignment="1" applyProtection="1">
      <alignment horizontal="center" vertical="center" wrapText="1"/>
      <protection/>
    </xf>
    <xf numFmtId="165" fontId="43" fillId="0" borderId="47" xfId="0" applyNumberFormat="1" applyFont="1" applyFill="1" applyBorder="1" applyAlignment="1" applyProtection="1">
      <alignment horizontal="center" vertical="center" wrapText="1"/>
      <protection/>
    </xf>
    <xf numFmtId="165" fontId="43" fillId="0" borderId="14" xfId="0" applyNumberFormat="1" applyFont="1" applyFill="1" applyBorder="1" applyAlignment="1" applyProtection="1">
      <alignment horizontal="center" vertical="center" wrapText="1"/>
      <protection/>
    </xf>
    <xf numFmtId="165" fontId="43" fillId="0" borderId="15" xfId="0" applyNumberFormat="1" applyFont="1" applyFill="1" applyBorder="1" applyAlignment="1" applyProtection="1">
      <alignment horizontal="center" vertical="center" wrapText="1"/>
      <protection/>
    </xf>
    <xf numFmtId="165" fontId="43" fillId="0" borderId="16" xfId="0" applyNumberFormat="1" applyFont="1" applyFill="1" applyBorder="1" applyAlignment="1" applyProtection="1">
      <alignment horizontal="center" vertical="center" wrapText="1"/>
      <protection/>
    </xf>
    <xf numFmtId="165" fontId="43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5" fontId="44" fillId="0" borderId="33" xfId="0" applyNumberFormat="1" applyFont="1" applyFill="1" applyBorder="1" applyAlignment="1" applyProtection="1">
      <alignment horizontal="left" vertical="center" wrapText="1" indent="1"/>
      <protection/>
    </xf>
    <xf numFmtId="165" fontId="4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4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5" fontId="44" fillId="0" borderId="20" xfId="0" applyNumberFormat="1" applyFont="1" applyFill="1" applyBorder="1" applyAlignment="1" applyProtection="1">
      <alignment horizontal="left" vertical="center" wrapText="1" indent="1"/>
      <protection/>
    </xf>
    <xf numFmtId="165" fontId="4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4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44" fillId="0" borderId="50" xfId="0" applyNumberFormat="1" applyFont="1" applyFill="1" applyBorder="1" applyAlignment="1" applyProtection="1">
      <alignment horizontal="left" vertical="center" wrapText="1" indent="1"/>
      <protection/>
    </xf>
    <xf numFmtId="165" fontId="4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5" fontId="4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5" fontId="44" fillId="0" borderId="0" xfId="0" applyNumberFormat="1" applyFont="1" applyFill="1" applyBorder="1" applyAlignment="1" applyProtection="1">
      <alignment horizontal="left" vertical="center" wrapText="1" indent="1"/>
      <protection/>
    </xf>
    <xf numFmtId="165" fontId="44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5" fontId="4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4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47" xfId="0" applyNumberFormat="1" applyFont="1" applyFill="1" applyBorder="1" applyAlignment="1" applyProtection="1">
      <alignment horizontal="left" vertical="center" wrapText="1" indent="1"/>
      <protection/>
    </xf>
    <xf numFmtId="165" fontId="43" fillId="0" borderId="14" xfId="0" applyNumberFormat="1" applyFont="1" applyFill="1" applyBorder="1" applyAlignment="1" applyProtection="1">
      <alignment horizontal="left" vertical="center" wrapText="1" indent="1"/>
      <protection/>
    </xf>
    <xf numFmtId="165" fontId="43" fillId="0" borderId="15" xfId="0" applyNumberFormat="1" applyFont="1" applyFill="1" applyBorder="1" applyAlignment="1" applyProtection="1">
      <alignment horizontal="right" vertical="center" wrapText="1" indent="1"/>
      <protection/>
    </xf>
    <xf numFmtId="165" fontId="43" fillId="0" borderId="16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5" fontId="44" fillId="0" borderId="28" xfId="0" applyNumberFormat="1" applyFont="1" applyFill="1" applyBorder="1" applyAlignment="1" applyProtection="1">
      <alignment horizontal="left" vertical="center" wrapText="1" indent="1"/>
      <protection/>
    </xf>
    <xf numFmtId="165" fontId="48" fillId="0" borderId="29" xfId="0" applyNumberFormat="1" applyFont="1" applyFill="1" applyBorder="1" applyAlignment="1" applyProtection="1">
      <alignment horizontal="right" vertical="center" wrapText="1" indent="1"/>
      <protection/>
    </xf>
    <xf numFmtId="165" fontId="4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4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5" fontId="48" fillId="0" borderId="22" xfId="0" applyNumberFormat="1" applyFont="1" applyFill="1" applyBorder="1" applyAlignment="1" applyProtection="1">
      <alignment horizontal="right" vertical="center" wrapText="1" indent="1"/>
      <protection/>
    </xf>
    <xf numFmtId="165" fontId="42" fillId="0" borderId="14" xfId="0" applyNumberFormat="1" applyFont="1" applyFill="1" applyBorder="1" applyAlignment="1" applyProtection="1">
      <alignment horizontal="left" vertical="center" wrapText="1" indent="1"/>
      <protection/>
    </xf>
    <xf numFmtId="165" fontId="4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4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14" xfId="0" applyNumberFormat="1" applyFont="1" applyFill="1" applyBorder="1" applyAlignment="1" applyProtection="1">
      <alignment horizontal="left" vertical="center" wrapText="1" indent="1"/>
      <protection/>
    </xf>
    <xf numFmtId="165" fontId="54" fillId="0" borderId="15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53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16" xfId="0" applyNumberFormat="1" applyFont="1" applyFill="1" applyBorder="1" applyAlignment="1" applyProtection="1">
      <alignment horizontal="right" vertical="center" wrapText="1" indent="1"/>
      <protection/>
    </xf>
    <xf numFmtId="165" fontId="44" fillId="0" borderId="20" xfId="0" applyNumberFormat="1" applyFont="1" applyFill="1" applyBorder="1" applyAlignment="1" applyProtection="1">
      <alignment horizontal="left" vertical="center" wrapText="1" indent="6"/>
      <protection/>
    </xf>
    <xf numFmtId="165" fontId="44" fillId="0" borderId="20" xfId="0" applyNumberFormat="1" applyFont="1" applyFill="1" applyBorder="1" applyAlignment="1" applyProtection="1">
      <alignment horizontal="left" vertical="center" wrapText="1" indent="3"/>
      <protection/>
    </xf>
    <xf numFmtId="165" fontId="4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44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5" fontId="4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4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4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43" fillId="0" borderId="25" xfId="0" applyNumberFormat="1" applyFont="1" applyFill="1" applyBorder="1" applyAlignment="1" applyProtection="1">
      <alignment horizontal="right" vertical="center" wrapText="1" indent="1"/>
      <protection/>
    </xf>
    <xf numFmtId="165" fontId="48" fillId="0" borderId="28" xfId="0" applyNumberFormat="1" applyFont="1" applyFill="1" applyBorder="1" applyAlignment="1" applyProtection="1">
      <alignment horizontal="left" vertical="center" wrapText="1" indent="1"/>
      <protection/>
    </xf>
    <xf numFmtId="165" fontId="48" fillId="0" borderId="24" xfId="0" applyNumberFormat="1" applyFont="1" applyFill="1" applyBorder="1" applyAlignment="1" applyProtection="1">
      <alignment horizontal="right" vertical="center" wrapText="1" indent="1"/>
      <protection/>
    </xf>
    <xf numFmtId="165" fontId="44" fillId="0" borderId="20" xfId="0" applyNumberFormat="1" applyFont="1" applyFill="1" applyBorder="1" applyAlignment="1" applyProtection="1">
      <alignment horizontal="left" vertical="center" wrapText="1" indent="2"/>
      <protection/>
    </xf>
    <xf numFmtId="165" fontId="44" fillId="0" borderId="22" xfId="0" applyNumberFormat="1" applyFont="1" applyFill="1" applyBorder="1" applyAlignment="1" applyProtection="1">
      <alignment horizontal="left" vertical="center" wrapText="1" indent="2"/>
      <protection/>
    </xf>
    <xf numFmtId="165" fontId="48" fillId="0" borderId="22" xfId="0" applyNumberFormat="1" applyFont="1" applyFill="1" applyBorder="1" applyAlignment="1" applyProtection="1">
      <alignment horizontal="left" vertical="center" wrapText="1" indent="1"/>
      <protection/>
    </xf>
    <xf numFmtId="165" fontId="44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5" fontId="44" fillId="0" borderId="33" xfId="0" applyNumberFormat="1" applyFont="1" applyFill="1" applyBorder="1" applyAlignment="1" applyProtection="1">
      <alignment horizontal="left" vertical="center" wrapText="1" indent="2"/>
      <protection/>
    </xf>
    <xf numFmtId="165" fontId="44" fillId="0" borderId="35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>
      <alignment/>
    </xf>
    <xf numFmtId="0" fontId="41" fillId="0" borderId="0" xfId="0" applyFont="1" applyFill="1" applyAlignment="1">
      <alignment horizontal="right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/>
    </xf>
    <xf numFmtId="0" fontId="42" fillId="0" borderId="57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right" vertical="center" indent="1"/>
    </xf>
    <xf numFmtId="0" fontId="44" fillId="0" borderId="21" xfId="0" applyFont="1" applyFill="1" applyBorder="1" applyAlignment="1" applyProtection="1">
      <alignment horizontal="left" vertical="center" indent="1"/>
      <protection locked="0"/>
    </xf>
    <xf numFmtId="3" fontId="44" fillId="0" borderId="58" xfId="0" applyNumberFormat="1" applyFont="1" applyFill="1" applyBorder="1" applyAlignment="1" applyProtection="1">
      <alignment horizontal="right" vertical="center"/>
      <protection locked="0"/>
    </xf>
    <xf numFmtId="3" fontId="44" fillId="0" borderId="27" xfId="0" applyNumberFormat="1" applyFont="1" applyFill="1" applyBorder="1" applyAlignment="1" applyProtection="1">
      <alignment horizontal="right" vertical="center"/>
      <protection locked="0"/>
    </xf>
    <xf numFmtId="0" fontId="44" fillId="0" borderId="20" xfId="0" applyFont="1" applyFill="1" applyBorder="1" applyAlignment="1">
      <alignment horizontal="right" vertical="center" indent="1"/>
    </xf>
    <xf numFmtId="0" fontId="44" fillId="0" borderId="22" xfId="0" applyFont="1" applyFill="1" applyBorder="1" applyAlignment="1" applyProtection="1">
      <alignment horizontal="left" vertical="center" indent="1"/>
      <protection locked="0"/>
    </xf>
    <xf numFmtId="3" fontId="44" fillId="0" borderId="51" xfId="0" applyNumberFormat="1" applyFont="1" applyFill="1" applyBorder="1" applyAlignment="1" applyProtection="1">
      <alignment horizontal="right" vertical="center"/>
      <protection locked="0"/>
    </xf>
    <xf numFmtId="3" fontId="44" fillId="0" borderId="23" xfId="0" applyNumberFormat="1" applyFont="1" applyFill="1" applyBorder="1" applyAlignment="1" applyProtection="1">
      <alignment horizontal="right" vertical="center"/>
      <protection locked="0"/>
    </xf>
    <xf numFmtId="0" fontId="44" fillId="0" borderId="35" xfId="0" applyFont="1" applyFill="1" applyBorder="1" applyAlignment="1">
      <alignment horizontal="right" vertical="center" indent="1"/>
    </xf>
    <xf numFmtId="0" fontId="44" fillId="0" borderId="36" xfId="0" applyFont="1" applyFill="1" applyBorder="1" applyAlignment="1" applyProtection="1">
      <alignment horizontal="left" vertical="center" indent="1"/>
      <protection locked="0"/>
    </xf>
    <xf numFmtId="3" fontId="44" fillId="0" borderId="59" xfId="0" applyNumberFormat="1" applyFont="1" applyFill="1" applyBorder="1" applyAlignment="1" applyProtection="1">
      <alignment horizontal="right" vertical="center"/>
      <protection locked="0"/>
    </xf>
    <xf numFmtId="3" fontId="44" fillId="0" borderId="37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vertical="center"/>
    </xf>
    <xf numFmtId="165" fontId="43" fillId="0" borderId="15" xfId="0" applyNumberFormat="1" applyFont="1" applyFill="1" applyBorder="1" applyAlignment="1">
      <alignment vertical="center" wrapText="1"/>
    </xf>
    <xf numFmtId="165" fontId="43" fillId="0" borderId="16" xfId="0" applyNumberFormat="1" applyFont="1" applyFill="1" applyBorder="1" applyAlignment="1">
      <alignment vertical="center" wrapText="1"/>
    </xf>
    <xf numFmtId="165" fontId="55" fillId="0" borderId="0" xfId="0" applyNumberFormat="1" applyFont="1" applyFill="1" applyAlignment="1">
      <alignment vertical="center" wrapText="1"/>
    </xf>
    <xf numFmtId="165" fontId="43" fillId="0" borderId="47" xfId="0" applyNumberFormat="1" applyFont="1" applyFill="1" applyBorder="1" applyAlignment="1">
      <alignment horizontal="center" vertical="center"/>
    </xf>
    <xf numFmtId="165" fontId="43" fillId="0" borderId="47" xfId="0" applyNumberFormat="1" applyFont="1" applyFill="1" applyBorder="1" applyAlignment="1">
      <alignment horizontal="center" vertical="center" wrapText="1"/>
    </xf>
    <xf numFmtId="165" fontId="43" fillId="0" borderId="60" xfId="0" applyNumberFormat="1" applyFont="1" applyFill="1" applyBorder="1" applyAlignment="1">
      <alignment horizontal="center" vertical="center"/>
    </xf>
    <xf numFmtId="165" fontId="43" fillId="0" borderId="61" xfId="0" applyNumberFormat="1" applyFont="1" applyFill="1" applyBorder="1" applyAlignment="1">
      <alignment horizontal="center" vertical="center"/>
    </xf>
    <xf numFmtId="165" fontId="43" fillId="0" borderId="61" xfId="0" applyNumberFormat="1" applyFont="1" applyFill="1" applyBorder="1" applyAlignment="1">
      <alignment horizontal="center" vertical="center" wrapText="1"/>
    </xf>
    <xf numFmtId="49" fontId="44" fillId="0" borderId="62" xfId="0" applyNumberFormat="1" applyFont="1" applyFill="1" applyBorder="1" applyAlignment="1">
      <alignment horizontal="left" vertical="center"/>
    </xf>
    <xf numFmtId="3" fontId="44" fillId="0" borderId="63" xfId="0" applyNumberFormat="1" applyFont="1" applyFill="1" applyBorder="1" applyAlignment="1" applyProtection="1">
      <alignment horizontal="right" vertical="center"/>
      <protection locked="0"/>
    </xf>
    <xf numFmtId="3" fontId="44" fillId="0" borderId="63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64" xfId="0" applyNumberFormat="1" applyFont="1" applyFill="1" applyBorder="1" applyAlignment="1" applyProtection="1">
      <alignment horizontal="right" vertical="center" wrapText="1"/>
      <protection locked="0"/>
    </xf>
    <xf numFmtId="165" fontId="43" fillId="0" borderId="64" xfId="0" applyNumberFormat="1" applyFont="1" applyFill="1" applyBorder="1" applyAlignment="1">
      <alignment horizontal="right" vertical="center" wrapText="1"/>
    </xf>
    <xf numFmtId="4" fontId="43" fillId="0" borderId="64" xfId="0" applyNumberFormat="1" applyFont="1" applyFill="1" applyBorder="1" applyAlignment="1">
      <alignment horizontal="right" vertical="center" wrapText="1"/>
    </xf>
    <xf numFmtId="49" fontId="48" fillId="0" borderId="40" xfId="0" applyNumberFormat="1" applyFont="1" applyFill="1" applyBorder="1" applyAlignment="1">
      <alignment horizontal="left" vertical="center" indent="1"/>
    </xf>
    <xf numFmtId="3" fontId="48" fillId="0" borderId="49" xfId="0" applyNumberFormat="1" applyFont="1" applyFill="1" applyBorder="1" applyAlignment="1" applyProtection="1">
      <alignment horizontal="right" vertical="center"/>
      <protection locked="0"/>
    </xf>
    <xf numFmtId="3" fontId="48" fillId="0" borderId="49" xfId="0" applyNumberFormat="1" applyFont="1" applyFill="1" applyBorder="1" applyAlignment="1" applyProtection="1">
      <alignment horizontal="right" vertical="center" wrapText="1"/>
      <protection locked="0"/>
    </xf>
    <xf numFmtId="165" fontId="43" fillId="0" borderId="49" xfId="0" applyNumberFormat="1" applyFont="1" applyFill="1" applyBorder="1" applyAlignment="1">
      <alignment horizontal="right" vertical="center" wrapText="1"/>
    </xf>
    <xf numFmtId="4" fontId="43" fillId="0" borderId="49" xfId="0" applyNumberFormat="1" applyFont="1" applyFill="1" applyBorder="1" applyAlignment="1">
      <alignment horizontal="right" vertical="center" wrapText="1"/>
    </xf>
    <xf numFmtId="49" fontId="44" fillId="0" borderId="40" xfId="0" applyNumberFormat="1" applyFont="1" applyFill="1" applyBorder="1" applyAlignment="1">
      <alignment horizontal="left" vertical="center"/>
    </xf>
    <xf numFmtId="3" fontId="44" fillId="0" borderId="49" xfId="0" applyNumberFormat="1" applyFont="1" applyFill="1" applyBorder="1" applyAlignment="1" applyProtection="1">
      <alignment horizontal="right" vertical="center"/>
      <protection locked="0"/>
    </xf>
    <xf numFmtId="3" fontId="44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44" fillId="0" borderId="41" xfId="0" applyNumberFormat="1" applyFont="1" applyFill="1" applyBorder="1" applyAlignment="1" applyProtection="1">
      <alignment horizontal="left" vertical="center"/>
      <protection locked="0"/>
    </xf>
    <xf numFmtId="3" fontId="44" fillId="0" borderId="65" xfId="0" applyNumberFormat="1" applyFont="1" applyFill="1" applyBorder="1" applyAlignment="1" applyProtection="1">
      <alignment horizontal="right" vertical="center"/>
      <protection locked="0"/>
    </xf>
    <xf numFmtId="3" fontId="44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66" xfId="0" applyNumberFormat="1" applyFont="1" applyFill="1" applyBorder="1" applyAlignment="1">
      <alignment horizontal="right" vertical="center" wrapText="1"/>
    </xf>
    <xf numFmtId="49" fontId="43" fillId="0" borderId="38" xfId="0" applyNumberFormat="1" applyFont="1" applyFill="1" applyBorder="1" applyAlignment="1" applyProtection="1">
      <alignment horizontal="left" vertical="center" indent="1"/>
      <protection locked="0"/>
    </xf>
    <xf numFmtId="165" fontId="43" fillId="0" borderId="47" xfId="0" applyNumberFormat="1" applyFont="1" applyFill="1" applyBorder="1" applyAlignment="1">
      <alignment vertical="center"/>
    </xf>
    <xf numFmtId="4" fontId="43" fillId="0" borderId="47" xfId="0" applyNumberFormat="1" applyFont="1" applyFill="1" applyBorder="1" applyAlignment="1" applyProtection="1">
      <alignment vertical="center" wrapText="1"/>
      <protection locked="0"/>
    </xf>
    <xf numFmtId="49" fontId="43" fillId="0" borderId="67" xfId="0" applyNumberFormat="1" applyFont="1" applyFill="1" applyBorder="1" applyAlignment="1" applyProtection="1">
      <alignment vertical="center"/>
      <protection locked="0"/>
    </xf>
    <xf numFmtId="49" fontId="43" fillId="0" borderId="67" xfId="0" applyNumberFormat="1" applyFont="1" applyFill="1" applyBorder="1" applyAlignment="1" applyProtection="1">
      <alignment horizontal="right" vertical="center"/>
      <protection locked="0"/>
    </xf>
    <xf numFmtId="3" fontId="44" fillId="0" borderId="67" xfId="0" applyNumberFormat="1" applyFont="1" applyFill="1" applyBorder="1" applyAlignment="1" applyProtection="1">
      <alignment horizontal="right" vertical="center" wrapText="1"/>
      <protection locked="0"/>
    </xf>
    <xf numFmtId="49" fontId="43" fillId="0" borderId="11" xfId="0" applyNumberFormat="1" applyFont="1" applyFill="1" applyBorder="1" applyAlignment="1" applyProtection="1">
      <alignment vertical="center"/>
      <protection locked="0"/>
    </xf>
    <xf numFmtId="49" fontId="43" fillId="0" borderId="11" xfId="0" applyNumberFormat="1" applyFont="1" applyFill="1" applyBorder="1" applyAlignment="1" applyProtection="1">
      <alignment horizontal="right" vertical="center"/>
      <protection locked="0"/>
    </xf>
    <xf numFmtId="3" fontId="44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44" fillId="0" borderId="33" xfId="0" applyNumberFormat="1" applyFont="1" applyFill="1" applyBorder="1" applyAlignment="1">
      <alignment horizontal="left" vertical="center"/>
    </xf>
    <xf numFmtId="165" fontId="43" fillId="0" borderId="63" xfId="0" applyNumberFormat="1" applyFont="1" applyFill="1" applyBorder="1" applyAlignment="1" applyProtection="1">
      <alignment horizontal="right" vertical="center" wrapText="1"/>
      <protection/>
    </xf>
    <xf numFmtId="49" fontId="44" fillId="0" borderId="20" xfId="0" applyNumberFormat="1" applyFont="1" applyFill="1" applyBorder="1" applyAlignment="1">
      <alignment horizontal="left" vertical="center"/>
    </xf>
    <xf numFmtId="165" fontId="43" fillId="0" borderId="49" xfId="0" applyNumberFormat="1" applyFont="1" applyFill="1" applyBorder="1" applyAlignment="1" applyProtection="1">
      <alignment horizontal="right" vertical="center" wrapText="1"/>
      <protection/>
    </xf>
    <xf numFmtId="49" fontId="44" fillId="0" borderId="20" xfId="0" applyNumberFormat="1" applyFont="1" applyFill="1" applyBorder="1" applyAlignment="1" applyProtection="1">
      <alignment horizontal="left" vertical="center"/>
      <protection locked="0"/>
    </xf>
    <xf numFmtId="49" fontId="44" fillId="0" borderId="35" xfId="0" applyNumberFormat="1" applyFont="1" applyFill="1" applyBorder="1" applyAlignment="1" applyProtection="1">
      <alignment horizontal="left" vertical="center"/>
      <protection locked="0"/>
    </xf>
    <xf numFmtId="167" fontId="43" fillId="0" borderId="47" xfId="0" applyNumberFormat="1" applyFont="1" applyFill="1" applyBorder="1" applyAlignment="1">
      <alignment horizontal="left" vertical="center" wrapText="1" indent="1"/>
    </xf>
    <xf numFmtId="167" fontId="56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ill="1" applyAlignment="1">
      <alignment vertical="center" wrapText="1"/>
    </xf>
    <xf numFmtId="3" fontId="44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66" xfId="0" applyNumberFormat="1" applyFont="1" applyFill="1" applyBorder="1" applyAlignment="1" applyProtection="1">
      <alignment horizontal="right" vertical="center" wrapText="1"/>
      <protection locked="0"/>
    </xf>
    <xf numFmtId="165" fontId="43" fillId="0" borderId="4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5" fontId="17" fillId="0" borderId="0" xfId="0" applyNumberFormat="1" applyFont="1" applyFill="1" applyAlignment="1" applyProtection="1">
      <alignment horizontal="left" vertical="center" wrapText="1"/>
      <protection/>
    </xf>
    <xf numFmtId="165" fontId="17" fillId="0" borderId="0" xfId="0" applyNumberFormat="1" applyFont="1" applyFill="1" applyAlignment="1" applyProtection="1">
      <alignment vertical="center" wrapText="1"/>
      <protection/>
    </xf>
    <xf numFmtId="165" fontId="23" fillId="0" borderId="0" xfId="0" applyNumberFormat="1" applyFont="1" applyFill="1" applyAlignment="1" applyProtection="1">
      <alignment vertical="center" wrapText="1"/>
      <protection locked="0"/>
    </xf>
    <xf numFmtId="0" fontId="51" fillId="0" borderId="0" xfId="0" applyFont="1" applyAlignment="1" applyProtection="1">
      <alignment horizontal="right" vertical="top"/>
      <protection locked="0"/>
    </xf>
    <xf numFmtId="165" fontId="17" fillId="0" borderId="0" xfId="0" applyNumberFormat="1" applyFont="1" applyFill="1" applyAlignment="1">
      <alignment vertical="center" wrapText="1"/>
    </xf>
    <xf numFmtId="49" fontId="42" fillId="0" borderId="27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Alignment="1">
      <alignment vertical="center"/>
    </xf>
    <xf numFmtId="0" fontId="42" fillId="0" borderId="68" xfId="0" applyFont="1" applyFill="1" applyBorder="1" applyAlignment="1" applyProtection="1">
      <alignment vertical="center"/>
      <protection/>
    </xf>
    <xf numFmtId="0" fontId="42" fillId="0" borderId="56" xfId="0" applyFont="1" applyFill="1" applyBorder="1" applyAlignment="1" applyProtection="1">
      <alignment vertical="center"/>
      <protection/>
    </xf>
    <xf numFmtId="49" fontId="42" fillId="0" borderId="69" xfId="0" applyNumberFormat="1" applyFont="1" applyFill="1" applyBorder="1" applyAlignment="1" applyProtection="1">
      <alignment horizontal="right" vertical="center"/>
      <protection locked="0"/>
    </xf>
    <xf numFmtId="0" fontId="42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right"/>
      <protection/>
    </xf>
    <xf numFmtId="0" fontId="54" fillId="0" borderId="0" xfId="0" applyFont="1" applyFill="1" applyAlignment="1">
      <alignment vertical="center"/>
    </xf>
    <xf numFmtId="0" fontId="42" fillId="0" borderId="18" xfId="0" applyFont="1" applyFill="1" applyBorder="1" applyAlignment="1" applyProtection="1">
      <alignment horizontal="center" vertical="center" wrapText="1"/>
      <protection/>
    </xf>
    <xf numFmtId="0" fontId="42" fillId="0" borderId="57" xfId="0" applyFont="1" applyFill="1" applyBorder="1" applyAlignment="1" applyProtection="1">
      <alignment horizontal="center" vertical="center" wrapText="1"/>
      <protection/>
    </xf>
    <xf numFmtId="0" fontId="42" fillId="0" borderId="19" xfId="0" applyFont="1" applyFill="1" applyBorder="1" applyAlignment="1" applyProtection="1">
      <alignment horizontal="center" vertical="center" wrapText="1"/>
      <protection/>
    </xf>
    <xf numFmtId="0" fontId="43" fillId="0" borderId="14" xfId="0" applyFont="1" applyFill="1" applyBorder="1" applyAlignment="1" applyProtection="1">
      <alignment horizontal="center" vertical="center" wrapText="1"/>
      <protection/>
    </xf>
    <xf numFmtId="0" fontId="43" fillId="0" borderId="15" xfId="0" applyFont="1" applyFill="1" applyBorder="1" applyAlignment="1" applyProtection="1">
      <alignment horizontal="center" vertical="center" wrapText="1"/>
      <protection/>
    </xf>
    <xf numFmtId="0" fontId="43" fillId="0" borderId="46" xfId="0" applyFont="1" applyFill="1" applyBorder="1" applyAlignment="1" applyProtection="1">
      <alignment horizontal="center" vertical="center" wrapText="1"/>
      <protection/>
    </xf>
    <xf numFmtId="0" fontId="43" fillId="0" borderId="5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horizontal="center" vertical="center" wrapText="1"/>
    </xf>
    <xf numFmtId="0" fontId="49" fillId="0" borderId="15" xfId="0" applyFont="1" applyFill="1" applyBorder="1" applyAlignment="1" applyProtection="1">
      <alignment horizontal="center" vertical="center" wrapText="1"/>
      <protection/>
    </xf>
    <xf numFmtId="0" fontId="43" fillId="0" borderId="15" xfId="0" applyFont="1" applyFill="1" applyBorder="1" applyAlignment="1" applyProtection="1">
      <alignment horizontal="left" vertical="center" wrapText="1" indent="1"/>
      <protection/>
    </xf>
    <xf numFmtId="0" fontId="55" fillId="0" borderId="0" xfId="0" applyFont="1" applyFill="1" applyAlignment="1">
      <alignment vertical="center" wrapText="1"/>
    </xf>
    <xf numFmtId="0" fontId="43" fillId="0" borderId="26" xfId="0" applyFont="1" applyFill="1" applyBorder="1" applyAlignment="1" applyProtection="1">
      <alignment horizontal="center" vertical="center" wrapText="1"/>
      <protection/>
    </xf>
    <xf numFmtId="49" fontId="44" fillId="0" borderId="22" xfId="0" applyNumberFormat="1" applyFont="1" applyFill="1" applyBorder="1" applyAlignment="1" applyProtection="1">
      <alignment horizontal="center" vertical="center" wrapText="1"/>
      <protection/>
    </xf>
    <xf numFmtId="165" fontId="4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4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20" xfId="0" applyFont="1" applyFill="1" applyBorder="1" applyAlignment="1" applyProtection="1">
      <alignment horizontal="center" vertical="center" wrapText="1"/>
      <protection/>
    </xf>
    <xf numFmtId="0" fontId="43" fillId="0" borderId="28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vertical="center" wrapText="1"/>
    </xf>
    <xf numFmtId="0" fontId="43" fillId="0" borderId="35" xfId="0" applyFont="1" applyFill="1" applyBorder="1" applyAlignment="1" applyProtection="1">
      <alignment horizontal="center" vertical="center" wrapText="1"/>
      <protection/>
    </xf>
    <xf numFmtId="49" fontId="44" fillId="0" borderId="36" xfId="0" applyNumberFormat="1" applyFont="1" applyFill="1" applyBorder="1" applyAlignment="1" applyProtection="1">
      <alignment horizontal="center" vertical="center" wrapText="1"/>
      <protection/>
    </xf>
    <xf numFmtId="49" fontId="44" fillId="0" borderId="21" xfId="0" applyNumberFormat="1" applyFont="1" applyFill="1" applyBorder="1" applyAlignment="1" applyProtection="1">
      <alignment horizontal="center" vertical="center" wrapText="1"/>
      <protection/>
    </xf>
    <xf numFmtId="0" fontId="43" fillId="0" borderId="31" xfId="0" applyFont="1" applyFill="1" applyBorder="1" applyAlignment="1" applyProtection="1">
      <alignment horizontal="center" vertical="center" wrapText="1"/>
      <protection/>
    </xf>
    <xf numFmtId="49" fontId="44" fillId="0" borderId="24" xfId="0" applyNumberFormat="1" applyFont="1" applyFill="1" applyBorder="1" applyAlignment="1" applyProtection="1">
      <alignment horizontal="center" vertical="center" wrapText="1"/>
      <protection/>
    </xf>
    <xf numFmtId="165" fontId="4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4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49" fontId="43" fillId="0" borderId="15" xfId="59" applyNumberFormat="1" applyFont="1" applyFill="1" applyBorder="1" applyAlignment="1" applyProtection="1">
      <alignment horizontal="left" vertical="center" wrapText="1" indent="1"/>
      <protection/>
    </xf>
    <xf numFmtId="0" fontId="45" fillId="0" borderId="17" xfId="0" applyFont="1" applyBorder="1" applyAlignment="1" applyProtection="1">
      <alignment horizontal="center" vertical="center" wrapText="1"/>
      <protection/>
    </xf>
    <xf numFmtId="0" fontId="55" fillId="0" borderId="0" xfId="0" applyFont="1" applyFill="1" applyAlignment="1" applyProtection="1">
      <alignment vertical="center" wrapText="1"/>
      <protection/>
    </xf>
    <xf numFmtId="0" fontId="43" fillId="0" borderId="18" xfId="59" applyFont="1" applyFill="1" applyBorder="1" applyAlignment="1" applyProtection="1">
      <alignment horizontal="left" vertical="center" wrapText="1" indent="1"/>
      <protection/>
    </xf>
    <xf numFmtId="165" fontId="43" fillId="0" borderId="18" xfId="0" applyNumberFormat="1" applyFont="1" applyFill="1" applyBorder="1" applyAlignment="1" applyProtection="1">
      <alignment horizontal="right" vertical="center" wrapText="1" indent="1"/>
      <protection/>
    </xf>
    <xf numFmtId="165" fontId="43" fillId="0" borderId="19" xfId="0" applyNumberFormat="1" applyFont="1" applyFill="1" applyBorder="1" applyAlignment="1" applyProtection="1">
      <alignment horizontal="right" vertical="center" wrapText="1" indent="1"/>
      <protection/>
    </xf>
    <xf numFmtId="49" fontId="44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57" fillId="0" borderId="43" xfId="0" applyFont="1" applyFill="1" applyBorder="1" applyAlignment="1" applyProtection="1">
      <alignment vertical="center" wrapText="1"/>
      <protection/>
    </xf>
    <xf numFmtId="49" fontId="44" fillId="0" borderId="12" xfId="59" applyNumberFormat="1" applyFont="1" applyFill="1" applyBorder="1" applyAlignment="1" applyProtection="1">
      <alignment horizontal="left" vertical="center" wrapText="1" indent="1"/>
      <protection/>
    </xf>
    <xf numFmtId="0" fontId="44" fillId="0" borderId="12" xfId="59" applyFont="1" applyFill="1" applyBorder="1" applyAlignment="1" applyProtection="1">
      <alignment horizontal="left" vertical="center" wrapText="1" indent="1"/>
      <protection/>
    </xf>
    <xf numFmtId="0" fontId="58" fillId="0" borderId="46" xfId="0" applyFont="1" applyBorder="1" applyAlignment="1" applyProtection="1">
      <alignment horizontal="center" wrapText="1"/>
      <protection/>
    </xf>
    <xf numFmtId="0" fontId="43" fillId="0" borderId="46" xfId="59" applyFont="1" applyFill="1" applyBorder="1" applyAlignment="1" applyProtection="1">
      <alignment horizontal="left" vertical="center" wrapText="1" indent="1"/>
      <protection/>
    </xf>
    <xf numFmtId="0" fontId="59" fillId="0" borderId="46" xfId="0" applyFont="1" applyBorder="1" applyAlignment="1" applyProtection="1">
      <alignment horizontal="center" wrapText="1"/>
      <protection/>
    </xf>
    <xf numFmtId="0" fontId="60" fillId="0" borderId="46" xfId="0" applyFont="1" applyBorder="1" applyAlignment="1" applyProtection="1">
      <alignment horizontal="left" wrapText="1" inden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left" vertical="center" wrapText="1" indent="1"/>
      <protection/>
    </xf>
    <xf numFmtId="165" fontId="4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53" fillId="0" borderId="0" xfId="0" applyFont="1" applyFill="1" applyAlignment="1">
      <alignment vertical="center" wrapText="1"/>
    </xf>
    <xf numFmtId="0" fontId="44" fillId="0" borderId="0" xfId="0" applyFont="1" applyFill="1" applyAlignment="1" applyProtection="1">
      <alignment horizontal="left"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44" fillId="0" borderId="0" xfId="0" applyFont="1" applyFill="1" applyAlignment="1" applyProtection="1">
      <alignment horizontal="right" vertical="center" wrapText="1" indent="1"/>
      <protection/>
    </xf>
    <xf numFmtId="0" fontId="43" fillId="0" borderId="33" xfId="0" applyFont="1" applyFill="1" applyBorder="1" applyAlignment="1" applyProtection="1">
      <alignment horizontal="center" vertical="center" wrapText="1"/>
      <protection/>
    </xf>
    <xf numFmtId="49" fontId="44" fillId="0" borderId="24" xfId="59" applyNumberFormat="1" applyFont="1" applyFill="1" applyBorder="1" applyAlignment="1" applyProtection="1">
      <alignment horizontal="left" vertical="center" wrapText="1" indent="1"/>
      <protection/>
    </xf>
    <xf numFmtId="49" fontId="44" fillId="0" borderId="22" xfId="59" applyNumberFormat="1" applyFont="1" applyFill="1" applyBorder="1" applyAlignment="1" applyProtection="1">
      <alignment horizontal="left" vertical="center" wrapText="1" indent="1"/>
      <protection/>
    </xf>
    <xf numFmtId="0" fontId="44" fillId="0" borderId="15" xfId="0" applyFont="1" applyFill="1" applyBorder="1" applyAlignment="1" applyProtection="1">
      <alignment horizontal="center" vertical="center" wrapText="1"/>
      <protection/>
    </xf>
    <xf numFmtId="0" fontId="42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54" fillId="0" borderId="14" xfId="0" applyFont="1" applyFill="1" applyBorder="1" applyAlignment="1" applyProtection="1">
      <alignment horizontal="left" vertical="center"/>
      <protection/>
    </xf>
    <xf numFmtId="0" fontId="0" fillId="0" borderId="70" xfId="0" applyFont="1" applyFill="1" applyBorder="1" applyAlignment="1" applyProtection="1">
      <alignment vertical="center" wrapText="1"/>
      <protection/>
    </xf>
    <xf numFmtId="0" fontId="54" fillId="0" borderId="46" xfId="0" applyFont="1" applyFill="1" applyBorder="1" applyAlignment="1" applyProtection="1">
      <alignment vertical="center" wrapText="1"/>
      <protection/>
    </xf>
    <xf numFmtId="3" fontId="5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5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61" fillId="0" borderId="0" xfId="0" applyFont="1" applyAlignment="1">
      <alignment horizontal="justify"/>
    </xf>
    <xf numFmtId="0" fontId="18" fillId="0" borderId="71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63" fillId="0" borderId="72" xfId="0" applyFont="1" applyBorder="1" applyAlignment="1">
      <alignment horizontal="center" wrapText="1"/>
    </xf>
    <xf numFmtId="0" fontId="63" fillId="0" borderId="73" xfId="0" applyFont="1" applyBorder="1" applyAlignment="1">
      <alignment horizontal="center" wrapText="1"/>
    </xf>
    <xf numFmtId="0" fontId="63" fillId="0" borderId="74" xfId="0" applyFont="1" applyBorder="1" applyAlignment="1">
      <alignment horizontal="center" wrapText="1"/>
    </xf>
    <xf numFmtId="0" fontId="64" fillId="0" borderId="75" xfId="0" applyFont="1" applyBorder="1" applyAlignment="1">
      <alignment horizontal="center" wrapText="1"/>
    </xf>
    <xf numFmtId="0" fontId="63" fillId="0" borderId="76" xfId="0" applyFont="1" applyBorder="1" applyAlignment="1">
      <alignment horizontal="center" wrapText="1"/>
    </xf>
    <xf numFmtId="0" fontId="51" fillId="0" borderId="69" xfId="0" applyFont="1" applyBorder="1" applyAlignment="1">
      <alignment horizontal="right" wrapText="1"/>
    </xf>
    <xf numFmtId="0" fontId="51" fillId="0" borderId="77" xfId="0" applyFont="1" applyBorder="1" applyAlignment="1">
      <alignment horizontal="right" wrapText="1"/>
    </xf>
    <xf numFmtId="0" fontId="50" fillId="0" borderId="78" xfId="0" applyFont="1" applyBorder="1" applyAlignment="1">
      <alignment horizontal="right" wrapText="1"/>
    </xf>
    <xf numFmtId="0" fontId="63" fillId="0" borderId="79" xfId="0" applyFont="1" applyBorder="1" applyAlignment="1">
      <alignment horizontal="center" wrapText="1"/>
    </xf>
    <xf numFmtId="0" fontId="51" fillId="0" borderId="80" xfId="0" applyFont="1" applyBorder="1" applyAlignment="1">
      <alignment horizontal="right" wrapText="1"/>
    </xf>
    <xf numFmtId="0" fontId="51" fillId="0" borderId="81" xfId="0" applyFont="1" applyBorder="1" applyAlignment="1">
      <alignment horizontal="right" wrapText="1"/>
    </xf>
    <xf numFmtId="0" fontId="50" fillId="0" borderId="82" xfId="0" applyFont="1" applyBorder="1" applyAlignment="1">
      <alignment horizontal="right" wrapText="1"/>
    </xf>
    <xf numFmtId="0" fontId="64" fillId="0" borderId="83" xfId="0" applyFont="1" applyBorder="1" applyAlignment="1">
      <alignment horizontal="center" wrapText="1"/>
    </xf>
    <xf numFmtId="0" fontId="50" fillId="0" borderId="84" xfId="0" applyFont="1" applyBorder="1" applyAlignment="1">
      <alignment horizontal="right" wrapText="1"/>
    </xf>
    <xf numFmtId="0" fontId="50" fillId="0" borderId="85" xfId="0" applyFont="1" applyBorder="1" applyAlignment="1">
      <alignment horizontal="right" wrapText="1"/>
    </xf>
    <xf numFmtId="0" fontId="50" fillId="0" borderId="86" xfId="0" applyFont="1" applyBorder="1" applyAlignment="1">
      <alignment horizontal="right" wrapText="1"/>
    </xf>
    <xf numFmtId="0" fontId="18" fillId="0" borderId="0" xfId="0" applyFont="1" applyAlignment="1">
      <alignment horizontal="justify"/>
    </xf>
    <xf numFmtId="0" fontId="65" fillId="0" borderId="87" xfId="0" applyFont="1" applyBorder="1" applyAlignment="1">
      <alignment horizontal="center" wrapText="1"/>
    </xf>
    <xf numFmtId="0" fontId="51" fillId="0" borderId="88" xfId="0" applyFont="1" applyBorder="1" applyAlignment="1">
      <alignment horizontal="right" wrapText="1"/>
    </xf>
    <xf numFmtId="0" fontId="50" fillId="0" borderId="89" xfId="0" applyFont="1" applyBorder="1" applyAlignment="1">
      <alignment horizontal="right" wrapText="1"/>
    </xf>
    <xf numFmtId="0" fontId="0" fillId="0" borderId="87" xfId="0" applyFont="1" applyBorder="1" applyAlignment="1">
      <alignment horizontal="left" wrapText="1" indent="5"/>
    </xf>
    <xf numFmtId="0" fontId="0" fillId="0" borderId="79" xfId="0" applyFont="1" applyBorder="1" applyAlignment="1">
      <alignment horizontal="left" wrapText="1" indent="5"/>
    </xf>
    <xf numFmtId="0" fontId="67" fillId="0" borderId="0" xfId="0" applyFont="1" applyAlignment="1">
      <alignment horizontal="justify"/>
    </xf>
    <xf numFmtId="165" fontId="0" fillId="0" borderId="0" xfId="0" applyNumberFormat="1" applyFill="1" applyAlignment="1">
      <alignment horizontal="center" vertical="center" wrapText="1"/>
    </xf>
    <xf numFmtId="165" fontId="42" fillId="0" borderId="15" xfId="0" applyNumberFormat="1" applyFont="1" applyFill="1" applyBorder="1" applyAlignment="1" applyProtection="1">
      <alignment horizontal="center" vertical="center" wrapText="1"/>
      <protection/>
    </xf>
    <xf numFmtId="0" fontId="42" fillId="0" borderId="15" xfId="0" applyFont="1" applyBorder="1" applyAlignment="1">
      <alignment horizontal="center" vertical="center" wrapText="1"/>
    </xf>
    <xf numFmtId="165" fontId="42" fillId="0" borderId="53" xfId="0" applyNumberFormat="1" applyFont="1" applyFill="1" applyBorder="1" applyAlignment="1" applyProtection="1">
      <alignment horizontal="center" vertical="center" wrapText="1"/>
      <protection/>
    </xf>
    <xf numFmtId="165" fontId="54" fillId="0" borderId="0" xfId="0" applyNumberFormat="1" applyFont="1" applyFill="1" applyAlignment="1">
      <alignment horizontal="center" vertical="center" wrapText="1"/>
    </xf>
    <xf numFmtId="165" fontId="43" fillId="0" borderId="31" xfId="0" applyNumberFormat="1" applyFont="1" applyFill="1" applyBorder="1" applyAlignment="1" applyProtection="1">
      <alignment horizontal="center" vertical="center" wrapText="1"/>
      <protection/>
    </xf>
    <xf numFmtId="165" fontId="43" fillId="0" borderId="25" xfId="0" applyNumberFormat="1" applyFont="1" applyFill="1" applyBorder="1" applyAlignment="1" applyProtection="1">
      <alignment horizontal="center" vertical="center" wrapText="1"/>
      <protection/>
    </xf>
    <xf numFmtId="165" fontId="43" fillId="0" borderId="90" xfId="0" applyNumberFormat="1" applyFont="1" applyFill="1" applyBorder="1" applyAlignment="1" applyProtection="1">
      <alignment horizontal="center" vertical="center" wrapText="1"/>
      <protection/>
    </xf>
    <xf numFmtId="165" fontId="43" fillId="0" borderId="32" xfId="0" applyNumberFormat="1" applyFont="1" applyFill="1" applyBorder="1" applyAlignment="1" applyProtection="1">
      <alignment horizontal="center" vertical="center" wrapText="1"/>
      <protection/>
    </xf>
    <xf numFmtId="165" fontId="44" fillId="0" borderId="22" xfId="0" applyNumberFormat="1" applyFont="1" applyFill="1" applyBorder="1" applyAlignment="1" applyProtection="1">
      <alignment vertical="center" wrapText="1"/>
      <protection locked="0"/>
    </xf>
    <xf numFmtId="1" fontId="44" fillId="0" borderId="22" xfId="0" applyNumberFormat="1" applyFont="1" applyFill="1" applyBorder="1" applyAlignment="1" applyProtection="1">
      <alignment vertical="center" wrapText="1"/>
      <protection locked="0"/>
    </xf>
    <xf numFmtId="165" fontId="44" fillId="0" borderId="51" xfId="0" applyNumberFormat="1" applyFont="1" applyFill="1" applyBorder="1" applyAlignment="1" applyProtection="1">
      <alignment vertical="center" wrapText="1"/>
      <protection locked="0"/>
    </xf>
    <xf numFmtId="165" fontId="43" fillId="0" borderId="23" xfId="0" applyNumberFormat="1" applyFont="1" applyFill="1" applyBorder="1" applyAlignment="1" applyProtection="1">
      <alignment vertical="center" wrapText="1"/>
      <protection/>
    </xf>
    <xf numFmtId="165" fontId="0" fillId="0" borderId="28" xfId="0" applyNumberFormat="1" applyFont="1" applyFill="1" applyBorder="1" applyAlignment="1" applyProtection="1">
      <alignment horizontal="left" vertical="center" wrapText="1"/>
      <protection locked="0"/>
    </xf>
    <xf numFmtId="165" fontId="44" fillId="0" borderId="36" xfId="0" applyNumberFormat="1" applyFont="1" applyFill="1" applyBorder="1" applyAlignment="1" applyProtection="1">
      <alignment vertical="center" wrapText="1"/>
      <protection locked="0"/>
    </xf>
    <xf numFmtId="1" fontId="44" fillId="0" borderId="36" xfId="0" applyNumberFormat="1" applyFont="1" applyFill="1" applyBorder="1" applyAlignment="1" applyProtection="1">
      <alignment vertical="center" wrapText="1"/>
      <protection locked="0"/>
    </xf>
    <xf numFmtId="165" fontId="44" fillId="0" borderId="59" xfId="0" applyNumberFormat="1" applyFont="1" applyFill="1" applyBorder="1" applyAlignment="1" applyProtection="1">
      <alignment vertical="center" wrapText="1"/>
      <protection locked="0"/>
    </xf>
    <xf numFmtId="165" fontId="42" fillId="0" borderId="14" xfId="0" applyNumberFormat="1" applyFont="1" applyFill="1" applyBorder="1" applyAlignment="1" applyProtection="1">
      <alignment horizontal="left" vertical="center" wrapText="1"/>
      <protection/>
    </xf>
    <xf numFmtId="165" fontId="43" fillId="0" borderId="15" xfId="0" applyNumberFormat="1" applyFont="1" applyFill="1" applyBorder="1" applyAlignment="1" applyProtection="1">
      <alignment vertical="center" wrapText="1"/>
      <protection/>
    </xf>
    <xf numFmtId="165" fontId="43" fillId="18" borderId="15" xfId="0" applyNumberFormat="1" applyFont="1" applyFill="1" applyBorder="1" applyAlignment="1" applyProtection="1">
      <alignment vertical="center" wrapText="1"/>
      <protection/>
    </xf>
    <xf numFmtId="165" fontId="43" fillId="0" borderId="16" xfId="0" applyNumberFormat="1" applyFont="1" applyFill="1" applyBorder="1" applyAlignment="1" applyProtection="1">
      <alignment vertical="center" wrapText="1"/>
      <protection/>
    </xf>
    <xf numFmtId="165" fontId="54" fillId="0" borderId="0" xfId="0" applyNumberFormat="1" applyFont="1" applyFill="1" applyAlignment="1">
      <alignment vertical="center" wrapText="1"/>
    </xf>
    <xf numFmtId="165" fontId="2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" fontId="44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23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" fontId="44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60" applyFont="1">
      <alignment/>
      <protection/>
    </xf>
    <xf numFmtId="1" fontId="26" fillId="0" borderId="14" xfId="60" applyNumberFormat="1" applyFont="1" applyBorder="1" applyAlignment="1">
      <alignment horizontal="center" vertical="center"/>
      <protection/>
    </xf>
    <xf numFmtId="1" fontId="26" fillId="0" borderId="53" xfId="60" applyNumberFormat="1" applyFont="1" applyBorder="1" applyAlignment="1">
      <alignment horizontal="center" vertical="center"/>
      <protection/>
    </xf>
    <xf numFmtId="0" fontId="68" fillId="0" borderId="0" xfId="60" applyFont="1" applyAlignment="1">
      <alignment horizontal="center"/>
      <protection/>
    </xf>
    <xf numFmtId="0" fontId="69" fillId="0" borderId="0" xfId="60" applyFont="1" applyBorder="1" applyAlignment="1">
      <alignment horizontal="center"/>
      <protection/>
    </xf>
    <xf numFmtId="0" fontId="70" fillId="0" borderId="0" xfId="60" applyFont="1" applyAlignment="1">
      <alignment horizontal="center" vertical="center"/>
      <protection/>
    </xf>
    <xf numFmtId="0" fontId="69" fillId="0" borderId="0" xfId="60" applyFont="1" applyAlignment="1">
      <alignment horizontal="center" vertical="center" wrapText="1"/>
      <protection/>
    </xf>
    <xf numFmtId="0" fontId="69" fillId="0" borderId="50" xfId="60" applyFont="1" applyBorder="1" applyAlignment="1">
      <alignment horizontal="center" vertical="center" wrapText="1"/>
      <protection/>
    </xf>
    <xf numFmtId="0" fontId="26" fillId="0" borderId="50" xfId="60" applyFont="1" applyBorder="1">
      <alignment/>
      <protection/>
    </xf>
    <xf numFmtId="0" fontId="26" fillId="0" borderId="91" xfId="60" applyFont="1" applyBorder="1" applyAlignment="1">
      <alignment horizontal="right" vertical="distributed" wrapText="1"/>
      <protection/>
    </xf>
    <xf numFmtId="0" fontId="26" fillId="0" borderId="54" xfId="60" applyFont="1" applyBorder="1" applyAlignment="1">
      <alignment horizontal="right" vertical="distributed" wrapText="1"/>
      <protection/>
    </xf>
    <xf numFmtId="0" fontId="26" fillId="0" borderId="29" xfId="60" applyFont="1" applyBorder="1" applyAlignment="1">
      <alignment horizontal="right" vertical="distributed" wrapText="1"/>
      <protection/>
    </xf>
    <xf numFmtId="0" fontId="0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4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left" vertical="center" wrapText="1" indent="1"/>
      <protection locked="0"/>
    </xf>
    <xf numFmtId="168" fontId="42" fillId="0" borderId="34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indent="5"/>
    </xf>
    <xf numFmtId="168" fontId="23" fillId="0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ont="1" applyFill="1" applyBorder="1" applyAlignment="1">
      <alignment horizontal="left" vertical="center" inden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indent="1"/>
    </xf>
    <xf numFmtId="168" fontId="23" fillId="0" borderId="37" xfId="0" applyNumberFormat="1" applyFont="1" applyFill="1" applyBorder="1" applyAlignment="1" applyProtection="1">
      <alignment horizontal="right" vertical="center"/>
      <protection locked="0"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left" vertical="distributed" wrapText="1" indent="1"/>
      <protection locked="0"/>
    </xf>
    <xf numFmtId="168" fontId="4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indent="5"/>
    </xf>
    <xf numFmtId="168" fontId="23" fillId="0" borderId="13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>
      <alignment/>
    </xf>
    <xf numFmtId="0" fontId="18" fillId="0" borderId="47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8" fillId="0" borderId="47" xfId="0" applyFont="1" applyBorder="1" applyAlignment="1">
      <alignment vertical="center" wrapText="1"/>
    </xf>
    <xf numFmtId="0" fontId="18" fillId="0" borderId="61" xfId="0" applyFont="1" applyBorder="1" applyAlignment="1">
      <alignment vertical="center" wrapText="1"/>
    </xf>
    <xf numFmtId="0" fontId="18" fillId="0" borderId="69" xfId="0" applyFont="1" applyBorder="1" applyAlignment="1">
      <alignment horizontal="right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0" xfId="62" applyFill="1">
      <alignment/>
      <protection/>
    </xf>
    <xf numFmtId="0" fontId="18" fillId="0" borderId="0" xfId="62" applyFill="1" applyAlignment="1">
      <alignment horizontal="center"/>
      <protection/>
    </xf>
    <xf numFmtId="0" fontId="18" fillId="0" borderId="0" xfId="62" applyFill="1" applyAlignment="1">
      <alignment horizontal="center" vertical="center"/>
      <protection/>
    </xf>
    <xf numFmtId="0" fontId="18" fillId="0" borderId="0" xfId="62" applyFill="1" applyAlignment="1">
      <alignment vertical="center"/>
      <protection/>
    </xf>
    <xf numFmtId="0" fontId="46" fillId="0" borderId="0" xfId="62" applyFont="1" applyFill="1">
      <alignment/>
      <protection/>
    </xf>
    <xf numFmtId="0" fontId="18" fillId="0" borderId="0" xfId="62" applyFont="1" applyFill="1">
      <alignment/>
      <protection/>
    </xf>
    <xf numFmtId="3" fontId="18" fillId="0" borderId="0" xfId="62" applyNumberFormat="1" applyFont="1" applyFill="1">
      <alignment/>
      <protection/>
    </xf>
    <xf numFmtId="3" fontId="18" fillId="0" borderId="0" xfId="62" applyNumberFormat="1" applyFont="1" applyFill="1" applyAlignment="1">
      <alignment horizontal="center"/>
      <protection/>
    </xf>
    <xf numFmtId="0" fontId="46" fillId="0" borderId="0" xfId="62" applyFont="1" applyFill="1" applyProtection="1">
      <alignment/>
      <protection locked="0"/>
    </xf>
    <xf numFmtId="0" fontId="0" fillId="0" borderId="0" xfId="61" applyFill="1" applyAlignment="1" applyProtection="1">
      <alignment vertical="center" wrapText="1"/>
      <protection/>
    </xf>
    <xf numFmtId="0" fontId="23" fillId="0" borderId="0" xfId="61" applyFont="1" applyFill="1" applyAlignment="1" applyProtection="1">
      <alignment horizontal="center" vertical="center"/>
      <protection/>
    </xf>
    <xf numFmtId="0" fontId="0" fillId="0" borderId="0" xfId="61" applyFill="1" applyAlignment="1" applyProtection="1">
      <alignment vertical="center"/>
      <protection locked="0"/>
    </xf>
    <xf numFmtId="0" fontId="54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43" fillId="0" borderId="43" xfId="61" applyNumberFormat="1" applyFont="1" applyFill="1" applyBorder="1" applyAlignment="1" applyProtection="1">
      <alignment horizontal="center" vertical="center" wrapText="1"/>
      <protection/>
    </xf>
    <xf numFmtId="49" fontId="43" fillId="0" borderId="12" xfId="61" applyNumberFormat="1" applyFont="1" applyFill="1" applyBorder="1" applyAlignment="1" applyProtection="1">
      <alignment horizontal="center" vertical="center"/>
      <protection/>
    </xf>
    <xf numFmtId="49" fontId="43" fillId="0" borderId="13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0" fontId="44" fillId="0" borderId="33" xfId="61" applyFont="1" applyFill="1" applyBorder="1" applyAlignment="1" applyProtection="1">
      <alignment horizontal="left" vertical="center" wrapText="1"/>
      <protection/>
    </xf>
    <xf numFmtId="170" fontId="44" fillId="0" borderId="24" xfId="61" applyNumberFormat="1" applyFont="1" applyFill="1" applyBorder="1" applyAlignment="1" applyProtection="1">
      <alignment horizontal="center" vertical="center"/>
      <protection/>
    </xf>
    <xf numFmtId="171" fontId="44" fillId="0" borderId="34" xfId="61" applyNumberFormat="1" applyFont="1" applyFill="1" applyBorder="1" applyAlignment="1" applyProtection="1">
      <alignment vertical="center"/>
      <protection locked="0"/>
    </xf>
    <xf numFmtId="0" fontId="44" fillId="0" borderId="20" xfId="61" applyFont="1" applyFill="1" applyBorder="1" applyAlignment="1" applyProtection="1">
      <alignment horizontal="left" vertical="center" wrapText="1"/>
      <protection/>
    </xf>
    <xf numFmtId="170" fontId="44" fillId="0" borderId="22" xfId="61" applyNumberFormat="1" applyFont="1" applyFill="1" applyBorder="1" applyAlignment="1" applyProtection="1">
      <alignment horizontal="center" vertical="center"/>
      <protection/>
    </xf>
    <xf numFmtId="171" fontId="44" fillId="0" borderId="23" xfId="61" applyNumberFormat="1" applyFont="1" applyFill="1" applyBorder="1" applyAlignment="1" applyProtection="1">
      <alignment vertical="center"/>
      <protection locked="0"/>
    </xf>
    <xf numFmtId="171" fontId="43" fillId="0" borderId="23" xfId="61" applyNumberFormat="1" applyFont="1" applyFill="1" applyBorder="1" applyAlignment="1" applyProtection="1">
      <alignment vertical="center"/>
      <protection/>
    </xf>
    <xf numFmtId="0" fontId="0" fillId="0" borderId="0" xfId="61" applyFont="1" applyFill="1" applyAlignment="1" applyProtection="1">
      <alignment vertical="center"/>
      <protection locked="0"/>
    </xf>
    <xf numFmtId="0" fontId="44" fillId="0" borderId="20" xfId="61" applyFont="1" applyFill="1" applyBorder="1" applyAlignment="1" applyProtection="1">
      <alignment vertical="center" wrapText="1"/>
      <protection/>
    </xf>
    <xf numFmtId="171" fontId="49" fillId="0" borderId="23" xfId="61" applyNumberFormat="1" applyFont="1" applyFill="1" applyBorder="1" applyAlignment="1" applyProtection="1">
      <alignment vertical="center"/>
      <protection/>
    </xf>
    <xf numFmtId="171" fontId="44" fillId="0" borderId="23" xfId="61" applyNumberFormat="1" applyFont="1" applyFill="1" applyBorder="1" applyAlignment="1" applyProtection="1">
      <alignment vertical="center"/>
      <protection/>
    </xf>
    <xf numFmtId="0" fontId="44" fillId="0" borderId="20" xfId="61" applyFont="1" applyFill="1" applyBorder="1" applyAlignment="1" applyProtection="1">
      <alignment horizontal="left" vertical="center" wrapText="1" indent="2"/>
      <protection/>
    </xf>
    <xf numFmtId="0" fontId="44" fillId="0" borderId="20" xfId="61" applyFont="1" applyFill="1" applyBorder="1" applyAlignment="1" applyProtection="1">
      <alignment horizontal="left" vertical="center" indent="2"/>
      <protection locked="0"/>
    </xf>
    <xf numFmtId="171" fontId="48" fillId="0" borderId="23" xfId="61" applyNumberFormat="1" applyFont="1" applyFill="1" applyBorder="1" applyAlignment="1" applyProtection="1">
      <alignment vertical="center"/>
      <protection locked="0"/>
    </xf>
    <xf numFmtId="0" fontId="44" fillId="0" borderId="43" xfId="61" applyFont="1" applyFill="1" applyBorder="1" applyAlignment="1" applyProtection="1">
      <alignment horizontal="left" vertical="center" wrapText="1"/>
      <protection/>
    </xf>
    <xf numFmtId="170" fontId="44" fillId="0" borderId="12" xfId="61" applyNumberFormat="1" applyFont="1" applyFill="1" applyBorder="1" applyAlignment="1" applyProtection="1">
      <alignment horizontal="center" vertical="center"/>
      <protection/>
    </xf>
    <xf numFmtId="171" fontId="43" fillId="0" borderId="13" xfId="61" applyNumberFormat="1" applyFont="1" applyFill="1" applyBorder="1" applyAlignment="1" applyProtection="1">
      <alignment vertical="center"/>
      <protection/>
    </xf>
    <xf numFmtId="0" fontId="18" fillId="0" borderId="0" xfId="62" applyFont="1" applyFill="1" applyAlignment="1">
      <alignment/>
      <protection/>
    </xf>
    <xf numFmtId="0" fontId="61" fillId="0" borderId="38" xfId="0" applyFont="1" applyBorder="1" applyAlignment="1">
      <alignment horizontal="center" vertical="top" wrapText="1"/>
    </xf>
    <xf numFmtId="0" fontId="61" fillId="0" borderId="47" xfId="0" applyFont="1" applyBorder="1" applyAlignment="1">
      <alignment horizontal="center" vertical="top" wrapText="1"/>
    </xf>
    <xf numFmtId="0" fontId="18" fillId="0" borderId="60" xfId="0" applyFont="1" applyBorder="1" applyAlignment="1">
      <alignment horizontal="center" vertical="top" wrapText="1"/>
    </xf>
    <xf numFmtId="0" fontId="18" fillId="0" borderId="61" xfId="0" applyFont="1" applyBorder="1" applyAlignment="1">
      <alignment horizontal="center" vertical="top" wrapText="1"/>
    </xf>
    <xf numFmtId="0" fontId="61" fillId="0" borderId="60" xfId="0" applyFont="1" applyBorder="1" applyAlignment="1">
      <alignment vertical="top" wrapText="1"/>
    </xf>
    <xf numFmtId="0" fontId="18" fillId="0" borderId="60" xfId="0" applyFont="1" applyBorder="1" applyAlignment="1">
      <alignment horizontal="right" vertical="top" wrapText="1"/>
    </xf>
    <xf numFmtId="0" fontId="18" fillId="0" borderId="61" xfId="0" applyFont="1" applyBorder="1" applyAlignment="1">
      <alignment horizontal="right" vertical="top" wrapText="1"/>
    </xf>
    <xf numFmtId="0" fontId="18" fillId="0" borderId="60" xfId="0" applyFont="1" applyBorder="1" applyAlignment="1">
      <alignment vertical="top" wrapText="1"/>
    </xf>
    <xf numFmtId="0" fontId="67" fillId="0" borderId="60" xfId="0" applyFont="1" applyBorder="1" applyAlignment="1">
      <alignment vertical="top" wrapText="1"/>
    </xf>
    <xf numFmtId="0" fontId="71" fillId="0" borderId="60" xfId="0" applyFont="1" applyBorder="1" applyAlignment="1">
      <alignment vertical="top" wrapText="1"/>
    </xf>
    <xf numFmtId="0" fontId="67" fillId="0" borderId="60" xfId="0" applyFont="1" applyBorder="1" applyAlignment="1">
      <alignment horizontal="right" vertical="top" wrapText="1"/>
    </xf>
    <xf numFmtId="0" fontId="61" fillId="0" borderId="60" xfId="0" applyFont="1" applyBorder="1" applyAlignment="1">
      <alignment horizontal="right" vertical="top" wrapText="1"/>
    </xf>
    <xf numFmtId="0" fontId="61" fillId="0" borderId="61" xfId="0" applyFont="1" applyBorder="1" applyAlignment="1">
      <alignment horizontal="right" vertical="top" wrapText="1"/>
    </xf>
    <xf numFmtId="0" fontId="71" fillId="0" borderId="60" xfId="0" applyFont="1" applyBorder="1" applyAlignment="1">
      <alignment horizontal="right" vertical="top" wrapText="1"/>
    </xf>
    <xf numFmtId="0" fontId="61" fillId="0" borderId="50" xfId="0" applyFont="1" applyBorder="1" applyAlignment="1">
      <alignment vertical="top" wrapText="1"/>
    </xf>
    <xf numFmtId="0" fontId="61" fillId="0" borderId="50" xfId="0" applyFont="1" applyBorder="1" applyAlignment="1">
      <alignment horizontal="right" vertical="top" wrapText="1"/>
    </xf>
    <xf numFmtId="0" fontId="61" fillId="0" borderId="52" xfId="0" applyFont="1" applyBorder="1" applyAlignment="1">
      <alignment horizontal="right" vertical="top" wrapText="1"/>
    </xf>
    <xf numFmtId="0" fontId="71" fillId="0" borderId="47" xfId="0" applyFont="1" applyBorder="1" applyAlignment="1">
      <alignment vertical="top" wrapText="1"/>
    </xf>
    <xf numFmtId="0" fontId="61" fillId="0" borderId="47" xfId="0" applyFont="1" applyBorder="1" applyAlignment="1">
      <alignment horizontal="right" vertical="top" wrapText="1"/>
    </xf>
    <xf numFmtId="0" fontId="71" fillId="0" borderId="47" xfId="0" applyFont="1" applyBorder="1" applyAlignment="1">
      <alignment horizontal="right" vertical="top" wrapText="1"/>
    </xf>
    <xf numFmtId="0" fontId="72" fillId="0" borderId="47" xfId="0" applyFont="1" applyBorder="1" applyAlignment="1">
      <alignment vertical="top" wrapText="1"/>
    </xf>
    <xf numFmtId="0" fontId="72" fillId="0" borderId="47" xfId="0" applyFont="1" applyBorder="1" applyAlignment="1">
      <alignment horizontal="right" vertical="top" wrapText="1"/>
    </xf>
    <xf numFmtId="0" fontId="34" fillId="0" borderId="47" xfId="0" applyFont="1" applyBorder="1" applyAlignment="1">
      <alignment/>
    </xf>
    <xf numFmtId="0" fontId="0" fillId="0" borderId="47" xfId="0" applyBorder="1" applyAlignment="1">
      <alignment/>
    </xf>
    <xf numFmtId="0" fontId="37" fillId="0" borderId="47" xfId="0" applyFont="1" applyBorder="1" applyAlignment="1">
      <alignment/>
    </xf>
    <xf numFmtId="0" fontId="34" fillId="0" borderId="4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0" fillId="0" borderId="22" xfId="58" applyFont="1" applyBorder="1" applyAlignment="1">
      <alignment horizontal="center"/>
      <protection/>
    </xf>
    <xf numFmtId="0" fontId="30" fillId="0" borderId="23" xfId="58" applyFont="1" applyBorder="1" applyAlignment="1">
      <alignment horizontal="center"/>
      <protection/>
    </xf>
    <xf numFmtId="0" fontId="30" fillId="0" borderId="20" xfId="58" applyFont="1" applyBorder="1" applyAlignment="1">
      <alignment horizontal="center" vertical="top" wrapText="1"/>
      <protection/>
    </xf>
    <xf numFmtId="0" fontId="27" fillId="0" borderId="0" xfId="58" applyFont="1" applyBorder="1" applyAlignment="1">
      <alignment horizontal="center" vertical="center"/>
      <protection/>
    </xf>
    <xf numFmtId="0" fontId="29" fillId="0" borderId="0" xfId="58" applyFont="1" applyBorder="1" applyAlignment="1">
      <alignment horizontal="center" wrapText="1"/>
      <protection/>
    </xf>
    <xf numFmtId="0" fontId="28" fillId="0" borderId="0" xfId="58" applyFont="1" applyBorder="1" applyAlignment="1">
      <alignment horizontal="center"/>
      <protection/>
    </xf>
    <xf numFmtId="0" fontId="30" fillId="0" borderId="26" xfId="58" applyFont="1" applyBorder="1" applyAlignment="1">
      <alignment horizontal="center" vertical="center" wrapText="1"/>
      <protection/>
    </xf>
    <xf numFmtId="0" fontId="30" fillId="0" borderId="21" xfId="58" applyFont="1" applyBorder="1" applyAlignment="1">
      <alignment horizontal="center" wrapText="1"/>
      <protection/>
    </xf>
    <xf numFmtId="0" fontId="30" fillId="0" borderId="21" xfId="58" applyFont="1" applyBorder="1" applyAlignment="1">
      <alignment horizontal="center" vertical="center"/>
      <protection/>
    </xf>
    <xf numFmtId="0" fontId="30" fillId="0" borderId="27" xfId="58" applyFont="1" applyBorder="1" applyAlignment="1">
      <alignment horizontal="center" vertical="center"/>
      <protection/>
    </xf>
    <xf numFmtId="0" fontId="30" fillId="0" borderId="23" xfId="58" applyFont="1" applyBorder="1" applyAlignment="1">
      <alignment horizontal="center" vertical="center"/>
      <protection/>
    </xf>
    <xf numFmtId="0" fontId="32" fillId="0" borderId="20" xfId="58" applyFont="1" applyBorder="1" applyAlignment="1">
      <alignment horizontal="left" vertical="top" wrapText="1"/>
      <protection/>
    </xf>
    <xf numFmtId="49" fontId="31" fillId="0" borderId="22" xfId="58" applyNumberFormat="1" applyFont="1" applyBorder="1" applyAlignment="1">
      <alignment horizontal="center"/>
      <protection/>
    </xf>
    <xf numFmtId="0" fontId="31" fillId="0" borderId="22" xfId="58" applyFont="1" applyBorder="1" applyAlignment="1">
      <alignment horizontal="right" wrapText="1"/>
      <protection/>
    </xf>
    <xf numFmtId="0" fontId="31" fillId="0" borderId="23" xfId="58" applyFont="1" applyBorder="1" applyAlignment="1">
      <alignment horizontal="right" wrapText="1"/>
      <protection/>
    </xf>
    <xf numFmtId="0" fontId="33" fillId="0" borderId="20" xfId="58" applyFont="1" applyFill="1" applyBorder="1" applyAlignment="1">
      <alignment horizontal="left" vertical="top" wrapText="1"/>
      <protection/>
    </xf>
    <xf numFmtId="49" fontId="30" fillId="0" borderId="22" xfId="58" applyNumberFormat="1" applyFont="1" applyFill="1" applyBorder="1" applyAlignment="1">
      <alignment horizontal="center"/>
      <protection/>
    </xf>
    <xf numFmtId="0" fontId="30" fillId="0" borderId="22" xfId="58" applyFont="1" applyFill="1" applyBorder="1" applyAlignment="1">
      <alignment horizontal="right" wrapText="1"/>
      <protection/>
    </xf>
    <xf numFmtId="0" fontId="30" fillId="0" borderId="23" xfId="58" applyFont="1" applyFill="1" applyBorder="1" applyAlignment="1">
      <alignment horizontal="right" wrapText="1"/>
      <protection/>
    </xf>
    <xf numFmtId="0" fontId="31" fillId="0" borderId="22" xfId="58" applyFont="1" applyBorder="1" applyAlignment="1">
      <alignment horizontal="center"/>
      <protection/>
    </xf>
    <xf numFmtId="0" fontId="30" fillId="0" borderId="22" xfId="58" applyFont="1" applyFill="1" applyBorder="1" applyAlignment="1">
      <alignment horizontal="center"/>
      <protection/>
    </xf>
    <xf numFmtId="0" fontId="34" fillId="0" borderId="20" xfId="58" applyFont="1" applyBorder="1" applyAlignment="1">
      <alignment horizontal="left" vertical="top" wrapText="1"/>
      <protection/>
    </xf>
    <xf numFmtId="0" fontId="35" fillId="0" borderId="22" xfId="58" applyFont="1" applyBorder="1" applyAlignment="1">
      <alignment horizontal="center" vertical="center"/>
      <protection/>
    </xf>
    <xf numFmtId="0" fontId="35" fillId="0" borderId="22" xfId="58" applyFont="1" applyBorder="1" applyAlignment="1">
      <alignment horizontal="right" wrapText="1"/>
      <protection/>
    </xf>
    <xf numFmtId="0" fontId="35" fillId="0" borderId="23" xfId="58" applyFont="1" applyBorder="1" applyAlignment="1">
      <alignment horizontal="right" wrapText="1"/>
      <protection/>
    </xf>
    <xf numFmtId="0" fontId="35" fillId="0" borderId="22" xfId="58" applyFont="1" applyBorder="1" applyAlignment="1">
      <alignment horizontal="center"/>
      <protection/>
    </xf>
    <xf numFmtId="0" fontId="31" fillId="0" borderId="22" xfId="58" applyFont="1" applyFill="1" applyBorder="1" applyAlignment="1">
      <alignment horizontal="right" wrapText="1"/>
      <protection/>
    </xf>
    <xf numFmtId="0" fontId="31" fillId="0" borderId="23" xfId="58" applyFont="1" applyFill="1" applyBorder="1" applyAlignment="1">
      <alignment horizontal="right" wrapText="1"/>
      <protection/>
    </xf>
    <xf numFmtId="49" fontId="34" fillId="0" borderId="20" xfId="58" applyNumberFormat="1" applyFont="1" applyBorder="1" applyAlignment="1">
      <alignment horizontal="left" vertical="center" wrapText="1"/>
      <protection/>
    </xf>
    <xf numFmtId="0" fontId="37" fillId="0" borderId="20" xfId="58" applyFont="1" applyFill="1" applyBorder="1" applyAlignment="1">
      <alignment horizontal="left" vertical="top" wrapText="1"/>
      <protection/>
    </xf>
    <xf numFmtId="0" fontId="38" fillId="0" borderId="22" xfId="58" applyFont="1" applyBorder="1" applyAlignment="1">
      <alignment horizontal="center"/>
      <protection/>
    </xf>
    <xf numFmtId="0" fontId="32" fillId="0" borderId="20" xfId="58" applyFont="1" applyFill="1" applyBorder="1" applyAlignment="1">
      <alignment horizontal="left" vertical="top" wrapText="1"/>
      <protection/>
    </xf>
    <xf numFmtId="0" fontId="35" fillId="0" borderId="22" xfId="58" applyFont="1" applyBorder="1" applyAlignment="1">
      <alignment horizontal="center" wrapText="1"/>
      <protection/>
    </xf>
    <xf numFmtId="0" fontId="33" fillId="0" borderId="22" xfId="58" applyFont="1" applyFill="1" applyBorder="1" applyAlignment="1">
      <alignment horizontal="right" wrapText="1"/>
      <protection/>
    </xf>
    <xf numFmtId="0" fontId="33" fillId="0" borderId="23" xfId="58" applyFont="1" applyFill="1" applyBorder="1" applyAlignment="1">
      <alignment horizontal="right" wrapText="1"/>
      <protection/>
    </xf>
    <xf numFmtId="0" fontId="33" fillId="0" borderId="43" xfId="58" applyFont="1" applyFill="1" applyBorder="1" applyAlignment="1">
      <alignment horizontal="left" vertical="top" wrapText="1"/>
      <protection/>
    </xf>
    <xf numFmtId="0" fontId="30" fillId="0" borderId="12" xfId="58" applyFont="1" applyBorder="1" applyAlignment="1">
      <alignment horizontal="center"/>
      <protection/>
    </xf>
    <xf numFmtId="0" fontId="33" fillId="0" borderId="12" xfId="58" applyFont="1" applyFill="1" applyBorder="1" applyAlignment="1">
      <alignment horizontal="right" wrapText="1"/>
      <protection/>
    </xf>
    <xf numFmtId="0" fontId="33" fillId="0" borderId="13" xfId="58" applyFont="1" applyFill="1" applyBorder="1" applyAlignment="1">
      <alignment horizontal="right" wrapText="1"/>
      <protection/>
    </xf>
    <xf numFmtId="0" fontId="30" fillId="0" borderId="21" xfId="58" applyFont="1" applyBorder="1" applyAlignment="1">
      <alignment horizontal="right" vertical="center"/>
      <protection/>
    </xf>
    <xf numFmtId="0" fontId="30" fillId="0" borderId="27" xfId="58" applyFont="1" applyBorder="1" applyAlignment="1">
      <alignment horizontal="right" vertical="center"/>
      <protection/>
    </xf>
    <xf numFmtId="0" fontId="31" fillId="0" borderId="22" xfId="58" applyFont="1" applyBorder="1" applyAlignment="1">
      <alignment horizontal="right"/>
      <protection/>
    </xf>
    <xf numFmtId="0" fontId="31" fillId="0" borderId="23" xfId="58" applyFont="1" applyBorder="1" applyAlignment="1">
      <alignment horizontal="right"/>
      <protection/>
    </xf>
    <xf numFmtId="0" fontId="30" fillId="0" borderId="22" xfId="58" applyFont="1" applyFill="1" applyBorder="1" applyAlignment="1">
      <alignment horizontal="right"/>
      <protection/>
    </xf>
    <xf numFmtId="0" fontId="30" fillId="0" borderId="23" xfId="58" applyFont="1" applyFill="1" applyBorder="1" applyAlignment="1">
      <alignment horizontal="right"/>
      <protection/>
    </xf>
    <xf numFmtId="0" fontId="31" fillId="0" borderId="22" xfId="58" applyFont="1" applyFill="1" applyBorder="1" applyAlignment="1">
      <alignment horizontal="right"/>
      <protection/>
    </xf>
    <xf numFmtId="0" fontId="31" fillId="0" borderId="23" xfId="58" applyFont="1" applyFill="1" applyBorder="1" applyAlignment="1">
      <alignment horizontal="right"/>
      <protection/>
    </xf>
    <xf numFmtId="0" fontId="31" fillId="0" borderId="22" xfId="58" applyFont="1" applyBorder="1" applyAlignment="1">
      <alignment horizontal="right" vertical="center" wrapText="1"/>
      <protection/>
    </xf>
    <xf numFmtId="49" fontId="34" fillId="0" borderId="20" xfId="58" applyNumberFormat="1" applyFont="1" applyBorder="1" applyAlignment="1">
      <alignment horizontal="left" vertical="top" wrapText="1"/>
      <protection/>
    </xf>
    <xf numFmtId="0" fontId="34" fillId="0" borderId="20" xfId="58" applyFont="1" applyFill="1" applyBorder="1" applyAlignment="1">
      <alignment horizontal="left" vertical="top" wrapText="1"/>
      <protection/>
    </xf>
    <xf numFmtId="0" fontId="35" fillId="0" borderId="22" xfId="58" applyFont="1" applyFill="1" applyBorder="1" applyAlignment="1">
      <alignment horizontal="right" wrapText="1"/>
      <protection/>
    </xf>
    <xf numFmtId="0" fontId="35" fillId="0" borderId="22" xfId="58" applyFont="1" applyBorder="1" applyAlignment="1">
      <alignment horizontal="right"/>
      <protection/>
    </xf>
    <xf numFmtId="49" fontId="32" fillId="0" borderId="20" xfId="58" applyNumberFormat="1" applyFont="1" applyBorder="1" applyAlignment="1">
      <alignment horizontal="left" vertical="top" wrapText="1"/>
      <protection/>
    </xf>
    <xf numFmtId="0" fontId="30" fillId="0" borderId="12" xfId="58" applyFont="1" applyFill="1" applyBorder="1" applyAlignment="1">
      <alignment horizontal="right"/>
      <protection/>
    </xf>
    <xf numFmtId="0" fontId="30" fillId="0" borderId="13" xfId="58" applyFont="1" applyFill="1" applyBorder="1" applyAlignment="1">
      <alignment horizontal="right"/>
      <protection/>
    </xf>
    <xf numFmtId="0" fontId="24" fillId="0" borderId="0" xfId="59" applyFont="1" applyFill="1" applyBorder="1" applyAlignment="1" applyProtection="1">
      <alignment horizontal="center" wrapText="1"/>
      <protection/>
    </xf>
    <xf numFmtId="165" fontId="24" fillId="0" borderId="0" xfId="59" applyNumberFormat="1" applyFont="1" applyFill="1" applyBorder="1" applyAlignment="1" applyProtection="1">
      <alignment horizontal="center" vertical="center"/>
      <protection/>
    </xf>
    <xf numFmtId="0" fontId="42" fillId="0" borderId="14" xfId="59" applyFont="1" applyFill="1" applyBorder="1" applyAlignment="1" applyProtection="1">
      <alignment horizontal="center" vertical="center" wrapText="1"/>
      <protection/>
    </xf>
    <xf numFmtId="0" fontId="42" fillId="0" borderId="15" xfId="59" applyFont="1" applyFill="1" applyBorder="1" applyAlignment="1" applyProtection="1">
      <alignment horizontal="center" vertical="center" wrapText="1"/>
      <protection/>
    </xf>
    <xf numFmtId="165" fontId="42" fillId="0" borderId="27" xfId="59" applyNumberFormat="1" applyFont="1" applyFill="1" applyBorder="1" applyAlignment="1" applyProtection="1">
      <alignment horizontal="center" vertical="center"/>
      <protection/>
    </xf>
    <xf numFmtId="165" fontId="24" fillId="0" borderId="0" xfId="0" applyNumberFormat="1" applyFont="1" applyFill="1" applyBorder="1" applyAlignment="1" applyProtection="1">
      <alignment horizontal="center" vertical="center" wrapText="1"/>
      <protection/>
    </xf>
    <xf numFmtId="165" fontId="53" fillId="0" borderId="0" xfId="0" applyNumberFormat="1" applyFont="1" applyFill="1" applyBorder="1" applyAlignment="1" applyProtection="1">
      <alignment horizontal="center" textRotation="180" wrapText="1"/>
      <protection/>
    </xf>
    <xf numFmtId="165" fontId="42" fillId="0" borderId="47" xfId="0" applyNumberFormat="1" applyFont="1" applyFill="1" applyBorder="1" applyAlignment="1" applyProtection="1">
      <alignment horizontal="center" vertical="center" wrapText="1"/>
      <protection/>
    </xf>
    <xf numFmtId="165" fontId="42" fillId="0" borderId="14" xfId="0" applyNumberFormat="1" applyFont="1" applyFill="1" applyBorder="1" applyAlignment="1" applyProtection="1">
      <alignment horizontal="center" vertical="center" wrapText="1"/>
      <protection/>
    </xf>
    <xf numFmtId="165" fontId="53" fillId="0" borderId="0" xfId="0" applyNumberFormat="1" applyFont="1" applyFill="1" applyBorder="1" applyAlignment="1" applyProtection="1">
      <alignment horizontal="center" textRotation="180" wrapText="1"/>
      <protection locked="0"/>
    </xf>
    <xf numFmtId="0" fontId="42" fillId="0" borderId="14" xfId="0" applyFont="1" applyFill="1" applyBorder="1" applyAlignment="1">
      <alignment horizontal="left" vertical="center" indent="2"/>
    </xf>
    <xf numFmtId="167" fontId="24" fillId="0" borderId="0" xfId="0" applyNumberFormat="1" applyFont="1" applyFill="1" applyBorder="1" applyAlignment="1">
      <alignment horizontal="center" vertical="center" wrapText="1"/>
    </xf>
    <xf numFmtId="165" fontId="41" fillId="0" borderId="11" xfId="0" applyNumberFormat="1" applyFont="1" applyFill="1" applyBorder="1" applyAlignment="1">
      <alignment horizontal="right" vertical="center"/>
    </xf>
    <xf numFmtId="165" fontId="42" fillId="0" borderId="38" xfId="0" applyNumberFormat="1" applyFont="1" applyFill="1" applyBorder="1" applyAlignment="1">
      <alignment horizontal="center" vertical="center"/>
    </xf>
    <xf numFmtId="165" fontId="42" fillId="0" borderId="47" xfId="0" applyNumberFormat="1" applyFont="1" applyFill="1" applyBorder="1" applyAlignment="1">
      <alignment horizontal="center" vertical="center" wrapText="1"/>
    </xf>
    <xf numFmtId="165" fontId="42" fillId="0" borderId="63" xfId="0" applyNumberFormat="1" applyFont="1" applyFill="1" applyBorder="1" applyAlignment="1">
      <alignment horizontal="center" vertical="center" wrapText="1"/>
    </xf>
    <xf numFmtId="165" fontId="43" fillId="0" borderId="47" xfId="0" applyNumberFormat="1" applyFont="1" applyFill="1" applyBorder="1" applyAlignment="1">
      <alignment horizontal="center" vertical="center"/>
    </xf>
    <xf numFmtId="165" fontId="43" fillId="0" borderId="47" xfId="0" applyNumberFormat="1" applyFont="1" applyFill="1" applyBorder="1" applyAlignment="1">
      <alignment horizontal="center" vertical="center" wrapText="1"/>
    </xf>
    <xf numFmtId="165" fontId="54" fillId="0" borderId="38" xfId="0" applyNumberFormat="1" applyFont="1" applyFill="1" applyBorder="1" applyAlignment="1">
      <alignment horizontal="center" vertical="center" wrapText="1"/>
    </xf>
    <xf numFmtId="165" fontId="0" fillId="0" borderId="62" xfId="0" applyNumberFormat="1" applyFill="1" applyBorder="1" applyAlignment="1" applyProtection="1">
      <alignment horizontal="left" vertical="center" wrapText="1"/>
      <protection locked="0"/>
    </xf>
    <xf numFmtId="165" fontId="0" fillId="0" borderId="68" xfId="0" applyNumberFormat="1" applyFill="1" applyBorder="1" applyAlignment="1" applyProtection="1">
      <alignment horizontal="left" vertical="center" wrapText="1"/>
      <protection locked="0"/>
    </xf>
    <xf numFmtId="165" fontId="54" fillId="0" borderId="38" xfId="0" applyNumberFormat="1" applyFont="1" applyFill="1" applyBorder="1" applyAlignment="1">
      <alignment horizontal="left" vertical="center" wrapText="1" indent="2"/>
    </xf>
    <xf numFmtId="165" fontId="74" fillId="0" borderId="11" xfId="0" applyNumberFormat="1" applyFont="1" applyFill="1" applyBorder="1" applyAlignment="1">
      <alignment vertical="center" wrapText="1"/>
    </xf>
    <xf numFmtId="165" fontId="55" fillId="0" borderId="11" xfId="0" applyNumberFormat="1" applyFont="1" applyFill="1" applyBorder="1" applyAlignment="1">
      <alignment vertical="center" wrapText="1"/>
    </xf>
    <xf numFmtId="165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56" fillId="0" borderId="67" xfId="0" applyNumberFormat="1" applyFont="1" applyFill="1" applyBorder="1" applyAlignment="1">
      <alignment horizontal="left" vertical="center" wrapText="1"/>
    </xf>
    <xf numFmtId="0" fontId="42" fillId="0" borderId="26" xfId="0" applyFont="1" applyFill="1" applyBorder="1" applyAlignment="1" applyProtection="1">
      <alignment horizontal="center" vertical="center" wrapText="1"/>
      <protection/>
    </xf>
    <xf numFmtId="0" fontId="42" fillId="0" borderId="27" xfId="0" applyFont="1" applyFill="1" applyBorder="1" applyAlignment="1" applyProtection="1">
      <alignment horizontal="center" vertical="center"/>
      <protection locked="0"/>
    </xf>
    <xf numFmtId="0" fontId="42" fillId="0" borderId="13" xfId="0" applyFont="1" applyFill="1" applyBorder="1" applyAlignment="1" applyProtection="1">
      <alignment horizontal="center" vertical="center"/>
      <protection locked="0"/>
    </xf>
    <xf numFmtId="0" fontId="42" fillId="0" borderId="14" xfId="0" applyFont="1" applyFill="1" applyBorder="1" applyAlignment="1" applyProtection="1">
      <alignment horizontal="center" vertical="center" wrapText="1"/>
      <protection/>
    </xf>
    <xf numFmtId="0" fontId="42" fillId="0" borderId="47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horizontal="center"/>
    </xf>
    <xf numFmtId="0" fontId="51" fillId="0" borderId="92" xfId="0" applyFont="1" applyBorder="1" applyAlignment="1">
      <alignment horizontal="right" wrapText="1"/>
    </xf>
    <xf numFmtId="0" fontId="67" fillId="0" borderId="0" xfId="0" applyFont="1" applyBorder="1" applyAlignment="1">
      <alignment horizontal="justify"/>
    </xf>
    <xf numFmtId="165" fontId="41" fillId="0" borderId="11" xfId="0" applyNumberFormat="1" applyFont="1" applyFill="1" applyBorder="1" applyAlignment="1" applyProtection="1">
      <alignment horizontal="right" wrapText="1"/>
      <protection/>
    </xf>
    <xf numFmtId="0" fontId="70" fillId="0" borderId="0" xfId="60" applyFont="1" applyBorder="1" applyAlignment="1">
      <alignment horizontal="center" vertical="center"/>
      <protection/>
    </xf>
    <xf numFmtId="0" fontId="69" fillId="0" borderId="0" xfId="60" applyFont="1" applyBorder="1" applyAlignment="1">
      <alignment horizontal="right" wrapText="1"/>
      <protection/>
    </xf>
    <xf numFmtId="0" fontId="69" fillId="0" borderId="26" xfId="60" applyFont="1" applyBorder="1" applyAlignment="1">
      <alignment horizontal="center" vertical="center" wrapText="1"/>
      <protection/>
    </xf>
    <xf numFmtId="0" fontId="69" fillId="0" borderId="21" xfId="60" applyFont="1" applyBorder="1" applyAlignment="1">
      <alignment horizontal="center" vertical="center" wrapText="1"/>
      <protection/>
    </xf>
    <xf numFmtId="0" fontId="26" fillId="0" borderId="20" xfId="60" applyFont="1" applyBorder="1" applyAlignment="1">
      <alignment horizontal="center"/>
      <protection/>
    </xf>
    <xf numFmtId="0" fontId="26" fillId="0" borderId="22" xfId="60" applyFont="1" applyBorder="1" applyAlignment="1">
      <alignment horizontal="center"/>
      <protection/>
    </xf>
    <xf numFmtId="0" fontId="31" fillId="0" borderId="20" xfId="60" applyFont="1" applyBorder="1" applyAlignment="1">
      <alignment horizontal="left" vertical="center" wrapText="1" indent="1"/>
      <protection/>
    </xf>
    <xf numFmtId="49" fontId="26" fillId="0" borderId="22" xfId="60" applyNumberFormat="1" applyFont="1" applyBorder="1" applyAlignment="1">
      <alignment horizontal="center"/>
      <protection/>
    </xf>
    <xf numFmtId="0" fontId="26" fillId="0" borderId="22" xfId="60" applyFont="1" applyBorder="1" applyAlignment="1">
      <alignment horizontal="right" vertical="center"/>
      <protection/>
    </xf>
    <xf numFmtId="0" fontId="26" fillId="0" borderId="22" xfId="60" applyFont="1" applyBorder="1" applyAlignment="1">
      <alignment horizontal="right"/>
      <protection/>
    </xf>
    <xf numFmtId="0" fontId="26" fillId="0" borderId="22" xfId="60" applyFont="1" applyBorder="1" applyAlignment="1">
      <alignment horizontal="right" vertical="distributed" wrapText="1"/>
      <protection/>
    </xf>
    <xf numFmtId="0" fontId="30" fillId="0" borderId="20" xfId="60" applyFont="1" applyBorder="1" applyAlignment="1">
      <alignment horizontal="left" vertical="center" wrapText="1"/>
      <protection/>
    </xf>
    <xf numFmtId="49" fontId="69" fillId="0" borderId="22" xfId="60" applyNumberFormat="1" applyFont="1" applyBorder="1" applyAlignment="1">
      <alignment horizontal="center"/>
      <protection/>
    </xf>
    <xf numFmtId="0" fontId="26" fillId="0" borderId="22" xfId="60" applyFont="1" applyFill="1" applyBorder="1" applyAlignment="1">
      <alignment horizontal="right" vertical="distributed" wrapText="1"/>
      <protection/>
    </xf>
    <xf numFmtId="0" fontId="31" fillId="0" borderId="20" xfId="60" applyFont="1" applyBorder="1" applyAlignment="1">
      <alignment horizontal="left" vertical="center" wrapText="1" indent="2"/>
      <protection/>
    </xf>
    <xf numFmtId="0" fontId="30" fillId="0" borderId="35" xfId="60" applyFont="1" applyBorder="1" applyAlignment="1">
      <alignment horizontal="left" vertical="center" wrapText="1"/>
      <protection/>
    </xf>
    <xf numFmtId="0" fontId="31" fillId="0" borderId="41" xfId="60" applyFont="1" applyBorder="1" applyAlignment="1">
      <alignment horizontal="left" vertical="center" wrapText="1"/>
      <protection/>
    </xf>
    <xf numFmtId="0" fontId="26" fillId="0" borderId="36" xfId="60" applyFont="1" applyFill="1" applyBorder="1" applyAlignment="1">
      <alignment horizontal="right" vertical="distributed" wrapText="1"/>
      <protection/>
    </xf>
    <xf numFmtId="0" fontId="31" fillId="0" borderId="39" xfId="60" applyFont="1" applyBorder="1" applyAlignment="1">
      <alignment horizontal="left" vertical="center" wrapText="1" indent="1"/>
      <protection/>
    </xf>
    <xf numFmtId="0" fontId="26" fillId="0" borderId="24" xfId="60" applyFont="1" applyBorder="1" applyAlignment="1">
      <alignment horizontal="right" vertical="distributed" wrapText="1"/>
      <protection/>
    </xf>
    <xf numFmtId="0" fontId="31" fillId="0" borderId="33" xfId="60" applyFont="1" applyBorder="1" applyAlignment="1">
      <alignment horizontal="left" vertical="center" wrapText="1" indent="1"/>
      <protection/>
    </xf>
    <xf numFmtId="49" fontId="26" fillId="0" borderId="24" xfId="60" applyNumberFormat="1" applyFont="1" applyBorder="1" applyAlignment="1">
      <alignment horizontal="center"/>
      <protection/>
    </xf>
    <xf numFmtId="49" fontId="26" fillId="0" borderId="36" xfId="60" applyNumberFormat="1" applyFont="1" applyBorder="1" applyAlignment="1">
      <alignment horizontal="center"/>
      <protection/>
    </xf>
    <xf numFmtId="49" fontId="26" fillId="0" borderId="22" xfId="60" applyNumberFormat="1" applyFont="1" applyBorder="1" applyAlignment="1">
      <alignment horizontal="center" wrapText="1"/>
      <protection/>
    </xf>
    <xf numFmtId="0" fontId="26" fillId="0" borderId="51" xfId="60" applyFont="1" applyBorder="1" applyAlignment="1">
      <alignment horizontal="right" vertical="distributed" wrapText="1"/>
      <protection/>
    </xf>
    <xf numFmtId="0" fontId="25" fillId="0" borderId="0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>
      <alignment horizontal="right" wrapText="1"/>
    </xf>
    <xf numFmtId="0" fontId="18" fillId="0" borderId="47" xfId="0" applyFont="1" applyBorder="1" applyAlignment="1">
      <alignment horizontal="center" vertical="center" wrapText="1"/>
    </xf>
    <xf numFmtId="0" fontId="18" fillId="0" borderId="0" xfId="62" applyFont="1" applyFill="1" applyBorder="1" applyAlignment="1">
      <alignment horizontal="left"/>
      <protection/>
    </xf>
    <xf numFmtId="0" fontId="7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top" wrapText="1"/>
    </xf>
    <xf numFmtId="0" fontId="18" fillId="0" borderId="0" xfId="62" applyFont="1" applyFill="1" applyBorder="1" applyAlignment="1">
      <alignment horizont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40" fillId="0" borderId="0" xfId="61" applyFont="1" applyFill="1" applyBorder="1" applyAlignment="1" applyProtection="1">
      <alignment horizontal="right" vertical="center"/>
      <protection/>
    </xf>
    <xf numFmtId="0" fontId="24" fillId="0" borderId="26" xfId="61" applyFont="1" applyFill="1" applyBorder="1" applyAlignment="1" applyProtection="1">
      <alignment horizontal="center" vertical="center" wrapText="1"/>
      <protection/>
    </xf>
    <xf numFmtId="0" fontId="40" fillId="0" borderId="21" xfId="61" applyFont="1" applyFill="1" applyBorder="1" applyAlignment="1" applyProtection="1">
      <alignment horizontal="center" vertical="center" textRotation="90"/>
      <protection/>
    </xf>
    <xf numFmtId="0" fontId="41" fillId="0" borderId="27" xfId="61" applyFont="1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Border="1" applyAlignment="1" applyProtection="1">
      <alignment horizontal="right" vertical="center"/>
      <protection locked="0"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165" fontId="4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5" fontId="4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5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5" fontId="43" fillId="0" borderId="0" xfId="0" applyNumberFormat="1" applyFont="1" applyFill="1" applyBorder="1" applyAlignment="1" applyProtection="1">
      <alignment horizontal="right" vertical="center" textRotation="90" wrapText="1"/>
      <protection/>
    </xf>
    <xf numFmtId="165" fontId="44" fillId="0" borderId="0" xfId="0" applyNumberFormat="1" applyFont="1" applyFill="1" applyBorder="1" applyAlignment="1" applyProtection="1">
      <alignment horizontal="right" vertical="center" textRotation="90" wrapText="1"/>
      <protection locked="0"/>
    </xf>
    <xf numFmtId="165" fontId="43" fillId="0" borderId="0" xfId="0" applyNumberFormat="1" applyFont="1" applyFill="1" applyBorder="1" applyAlignment="1" applyProtection="1">
      <alignment horizontal="right" vertical="center" textRotation="90" wrapText="1"/>
      <protection locked="0"/>
    </xf>
    <xf numFmtId="0" fontId="0" fillId="0" borderId="0" xfId="0" applyFill="1" applyAlignment="1" applyProtection="1">
      <alignment horizontal="right" vertical="center" textRotation="90" wrapText="1"/>
      <protection/>
    </xf>
    <xf numFmtId="3" fontId="54" fillId="0" borderId="0" xfId="0" applyNumberFormat="1" applyFont="1" applyFill="1" applyBorder="1" applyAlignment="1" applyProtection="1">
      <alignment horizontal="right" vertical="center" textRotation="90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 2" xfId="58"/>
    <cellStyle name="Normál_KVRENMUNKA" xfId="59"/>
    <cellStyle name="Normál_Pénzmaradvány kimutatás 2012. 10. melléklet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1"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7"/>
  <sheetViews>
    <sheetView view="pageLayout" zoomScale="70" zoomScaleNormal="70" zoomScaleSheetLayoutView="100" zoomScalePageLayoutView="70" workbookViewId="0" topLeftCell="B1">
      <selection activeCell="AB15" sqref="AB15:AF15"/>
    </sheetView>
  </sheetViews>
  <sheetFormatPr defaultColWidth="3.125" defaultRowHeight="12.75"/>
  <cols>
    <col min="1" max="19" width="5.00390625" style="1" customWidth="1"/>
    <col min="20" max="20" width="6.00390625" style="1" customWidth="1"/>
    <col min="21" max="25" width="0" style="1" hidden="1" customWidth="1"/>
    <col min="26" max="26" width="5.00390625" style="1" customWidth="1"/>
    <col min="27" max="27" width="2.75390625" style="1" customWidth="1"/>
    <col min="28" max="28" width="5.00390625" style="1" customWidth="1"/>
    <col min="29" max="29" width="3.625" style="1" customWidth="1"/>
    <col min="30" max="30" width="4.00390625" style="1" customWidth="1"/>
    <col min="31" max="31" width="5.00390625" style="1" customWidth="1"/>
    <col min="32" max="32" width="3.00390625" style="1" customWidth="1"/>
    <col min="33" max="34" width="5.00390625" style="1" customWidth="1"/>
    <col min="35" max="35" width="4.00390625" style="1" customWidth="1"/>
    <col min="36" max="36" width="5.00390625" style="1" customWidth="1"/>
    <col min="37" max="37" width="2.375" style="1" customWidth="1"/>
    <col min="38" max="16384" width="3.125" style="1" customWidth="1"/>
  </cols>
  <sheetData>
    <row r="1" spans="1:37" ht="25.5" customHeight="1">
      <c r="A1" s="499" t="s">
        <v>0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</row>
    <row r="2" ht="4.5" customHeight="1"/>
    <row r="3" ht="4.5" customHeight="1"/>
    <row r="4" spans="26:37" ht="14.25" customHeight="1">
      <c r="Z4" s="2"/>
      <c r="AA4" s="2"/>
      <c r="AB4" s="2"/>
      <c r="AC4" s="2"/>
      <c r="AD4" s="2"/>
      <c r="AE4" s="2"/>
      <c r="AF4" s="3"/>
      <c r="AG4" s="500" t="s">
        <v>1</v>
      </c>
      <c r="AH4" s="500"/>
      <c r="AI4" s="500"/>
      <c r="AJ4" s="500"/>
      <c r="AK4" s="500"/>
    </row>
    <row r="5" spans="26:37" ht="14.25" customHeight="1">
      <c r="Z5" s="2"/>
      <c r="AA5" s="2"/>
      <c r="AB5" s="2"/>
      <c r="AC5" s="2"/>
      <c r="AD5" s="2"/>
      <c r="AE5" s="2"/>
      <c r="AF5" s="501"/>
      <c r="AG5" s="501"/>
      <c r="AH5" s="501"/>
      <c r="AI5" s="501"/>
      <c r="AJ5" s="501"/>
      <c r="AK5" s="501"/>
    </row>
    <row r="6" spans="1:37" s="4" customFormat="1" ht="16.5" customHeight="1">
      <c r="A6" s="502" t="s">
        <v>2</v>
      </c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3" t="s">
        <v>3</v>
      </c>
      <c r="AA6" s="503"/>
      <c r="AB6" s="504" t="s">
        <v>4</v>
      </c>
      <c r="AC6" s="504"/>
      <c r="AD6" s="504"/>
      <c r="AE6" s="504"/>
      <c r="AF6" s="504"/>
      <c r="AG6" s="505" t="s">
        <v>5</v>
      </c>
      <c r="AH6" s="505"/>
      <c r="AI6" s="505"/>
      <c r="AJ6" s="505"/>
      <c r="AK6" s="505"/>
    </row>
    <row r="7" spans="1:37" s="4" customFormat="1" ht="11.25" customHeight="1">
      <c r="A7" s="502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3"/>
      <c r="AA7" s="503"/>
      <c r="AB7" s="506" t="s">
        <v>6</v>
      </c>
      <c r="AC7" s="506"/>
      <c r="AD7" s="506"/>
      <c r="AE7" s="506"/>
      <c r="AF7" s="506"/>
      <c r="AG7" s="506"/>
      <c r="AH7" s="506"/>
      <c r="AI7" s="506"/>
      <c r="AJ7" s="506"/>
      <c r="AK7" s="506"/>
    </row>
    <row r="8" spans="1:37" s="4" customFormat="1" ht="13.5" customHeight="1">
      <c r="A8" s="498" t="s">
        <v>7</v>
      </c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  <c r="Y8" s="498"/>
      <c r="Z8" s="496" t="s">
        <v>8</v>
      </c>
      <c r="AA8" s="496"/>
      <c r="AB8" s="496" t="s">
        <v>9</v>
      </c>
      <c r="AC8" s="496"/>
      <c r="AD8" s="496"/>
      <c r="AE8" s="496"/>
      <c r="AF8" s="496"/>
      <c r="AG8" s="497" t="s">
        <v>10</v>
      </c>
      <c r="AH8" s="497"/>
      <c r="AI8" s="497"/>
      <c r="AJ8" s="497"/>
      <c r="AK8" s="497"/>
    </row>
    <row r="9" spans="1:37" s="4" customFormat="1" ht="15.75" customHeight="1">
      <c r="A9" s="507" t="s">
        <v>11</v>
      </c>
      <c r="B9" s="507"/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8" t="s">
        <v>12</v>
      </c>
      <c r="AA9" s="508"/>
      <c r="AB9" s="509"/>
      <c r="AC9" s="509"/>
      <c r="AD9" s="509"/>
      <c r="AE9" s="509"/>
      <c r="AF9" s="509"/>
      <c r="AG9" s="510"/>
      <c r="AH9" s="510"/>
      <c r="AI9" s="510"/>
      <c r="AJ9" s="510"/>
      <c r="AK9" s="510"/>
    </row>
    <row r="10" spans="1:37" s="4" customFormat="1" ht="15.75" customHeight="1">
      <c r="A10" s="507" t="s">
        <v>13</v>
      </c>
      <c r="B10" s="507"/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8" t="s">
        <v>14</v>
      </c>
      <c r="AA10" s="508"/>
      <c r="AB10" s="509"/>
      <c r="AC10" s="509"/>
      <c r="AD10" s="509"/>
      <c r="AE10" s="509"/>
      <c r="AF10" s="509"/>
      <c r="AG10" s="510"/>
      <c r="AH10" s="510"/>
      <c r="AI10" s="510"/>
      <c r="AJ10" s="510"/>
      <c r="AK10" s="510"/>
    </row>
    <row r="11" spans="1:37" s="4" customFormat="1" ht="15.75" customHeight="1">
      <c r="A11" s="507" t="s">
        <v>15</v>
      </c>
      <c r="B11" s="507"/>
      <c r="C11" s="507"/>
      <c r="D11" s="507"/>
      <c r="E11" s="507"/>
      <c r="F11" s="507"/>
      <c r="G11" s="507"/>
      <c r="H11" s="507"/>
      <c r="I11" s="507"/>
      <c r="J11" s="507"/>
      <c r="K11" s="507"/>
      <c r="L11" s="507"/>
      <c r="M11" s="507"/>
      <c r="N11" s="507"/>
      <c r="O11" s="507"/>
      <c r="P11" s="507"/>
      <c r="Q11" s="507"/>
      <c r="R11" s="507"/>
      <c r="S11" s="507"/>
      <c r="T11" s="507"/>
      <c r="U11" s="507"/>
      <c r="V11" s="507"/>
      <c r="W11" s="507"/>
      <c r="X11" s="507"/>
      <c r="Y11" s="507"/>
      <c r="Z11" s="508" t="s">
        <v>16</v>
      </c>
      <c r="AA11" s="508"/>
      <c r="AB11" s="509"/>
      <c r="AC11" s="509"/>
      <c r="AD11" s="509"/>
      <c r="AE11" s="509"/>
      <c r="AF11" s="509"/>
      <c r="AG11" s="510"/>
      <c r="AH11" s="510"/>
      <c r="AI11" s="510"/>
      <c r="AJ11" s="510"/>
      <c r="AK11" s="510"/>
    </row>
    <row r="12" spans="1:37" s="4" customFormat="1" ht="15.75" customHeight="1">
      <c r="A12" s="507" t="s">
        <v>17</v>
      </c>
      <c r="B12" s="507"/>
      <c r="C12" s="507"/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/>
      <c r="T12" s="507"/>
      <c r="U12" s="507"/>
      <c r="V12" s="507"/>
      <c r="W12" s="507"/>
      <c r="X12" s="507"/>
      <c r="Y12" s="507"/>
      <c r="Z12" s="508" t="s">
        <v>18</v>
      </c>
      <c r="AA12" s="508"/>
      <c r="AB12" s="509"/>
      <c r="AC12" s="509"/>
      <c r="AD12" s="509"/>
      <c r="AE12" s="509"/>
      <c r="AF12" s="509"/>
      <c r="AG12" s="510"/>
      <c r="AH12" s="510"/>
      <c r="AI12" s="510"/>
      <c r="AJ12" s="510"/>
      <c r="AK12" s="510"/>
    </row>
    <row r="13" spans="1:37" s="4" customFormat="1" ht="15.75" customHeight="1">
      <c r="A13" s="507" t="s">
        <v>19</v>
      </c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7"/>
      <c r="T13" s="507"/>
      <c r="U13" s="507"/>
      <c r="V13" s="507"/>
      <c r="W13" s="507"/>
      <c r="X13" s="507"/>
      <c r="Y13" s="507"/>
      <c r="Z13" s="508" t="s">
        <v>20</v>
      </c>
      <c r="AA13" s="508"/>
      <c r="AB13" s="509"/>
      <c r="AC13" s="509"/>
      <c r="AD13" s="509"/>
      <c r="AE13" s="509"/>
      <c r="AF13" s="509"/>
      <c r="AG13" s="510"/>
      <c r="AH13" s="510"/>
      <c r="AI13" s="510"/>
      <c r="AJ13" s="510"/>
      <c r="AK13" s="510"/>
    </row>
    <row r="14" spans="1:37" s="4" customFormat="1" ht="15.75" customHeight="1">
      <c r="A14" s="507" t="s">
        <v>21</v>
      </c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8" t="s">
        <v>22</v>
      </c>
      <c r="AA14" s="508"/>
      <c r="AB14" s="509"/>
      <c r="AC14" s="509"/>
      <c r="AD14" s="509"/>
      <c r="AE14" s="509"/>
      <c r="AF14" s="509"/>
      <c r="AG14" s="510"/>
      <c r="AH14" s="510"/>
      <c r="AI14" s="510"/>
      <c r="AJ14" s="510"/>
      <c r="AK14" s="510"/>
    </row>
    <row r="15" spans="1:37" s="4" customFormat="1" ht="15.75" customHeight="1">
      <c r="A15" s="511" t="s">
        <v>23</v>
      </c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1"/>
      <c r="Z15" s="512" t="s">
        <v>24</v>
      </c>
      <c r="AA15" s="512"/>
      <c r="AB15" s="513"/>
      <c r="AC15" s="513"/>
      <c r="AD15" s="513"/>
      <c r="AE15" s="513"/>
      <c r="AF15" s="513"/>
      <c r="AG15" s="514"/>
      <c r="AH15" s="514"/>
      <c r="AI15" s="514"/>
      <c r="AJ15" s="514"/>
      <c r="AK15" s="514"/>
    </row>
    <row r="16" spans="1:37" s="4" customFormat="1" ht="15.75" customHeight="1">
      <c r="A16" s="507" t="s">
        <v>25</v>
      </c>
      <c r="B16" s="507"/>
      <c r="C16" s="507"/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507"/>
      <c r="V16" s="507"/>
      <c r="W16" s="507"/>
      <c r="X16" s="507"/>
      <c r="Y16" s="507"/>
      <c r="Z16" s="508" t="s">
        <v>26</v>
      </c>
      <c r="AA16" s="508"/>
      <c r="AB16" s="509">
        <v>473195</v>
      </c>
      <c r="AC16" s="509"/>
      <c r="AD16" s="509"/>
      <c r="AE16" s="509"/>
      <c r="AF16" s="509"/>
      <c r="AG16" s="510">
        <v>462990</v>
      </c>
      <c r="AH16" s="510"/>
      <c r="AI16" s="510"/>
      <c r="AJ16" s="510"/>
      <c r="AK16" s="510"/>
    </row>
    <row r="17" spans="1:37" s="4" customFormat="1" ht="15.75" customHeight="1">
      <c r="A17" s="507" t="s">
        <v>27</v>
      </c>
      <c r="B17" s="507"/>
      <c r="C17" s="507"/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8" t="s">
        <v>28</v>
      </c>
      <c r="AA17" s="508"/>
      <c r="AB17" s="509">
        <v>9182</v>
      </c>
      <c r="AC17" s="509"/>
      <c r="AD17" s="509"/>
      <c r="AE17" s="509"/>
      <c r="AF17" s="509"/>
      <c r="AG17" s="510">
        <v>18332</v>
      </c>
      <c r="AH17" s="510"/>
      <c r="AI17" s="510"/>
      <c r="AJ17" s="510"/>
      <c r="AK17" s="510"/>
    </row>
    <row r="18" spans="1:37" s="4" customFormat="1" ht="15.75" customHeight="1">
      <c r="A18" s="507" t="s">
        <v>29</v>
      </c>
      <c r="B18" s="507"/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07"/>
      <c r="Z18" s="515">
        <v>10</v>
      </c>
      <c r="AA18" s="515"/>
      <c r="AB18" s="509">
        <v>1528</v>
      </c>
      <c r="AC18" s="509"/>
      <c r="AD18" s="509"/>
      <c r="AE18" s="509"/>
      <c r="AF18" s="509"/>
      <c r="AG18" s="510">
        <v>1218</v>
      </c>
      <c r="AH18" s="510"/>
      <c r="AI18" s="510"/>
      <c r="AJ18" s="510"/>
      <c r="AK18" s="510"/>
    </row>
    <row r="19" spans="1:37" s="4" customFormat="1" ht="15.75" customHeight="1">
      <c r="A19" s="507" t="s">
        <v>30</v>
      </c>
      <c r="B19" s="507"/>
      <c r="C19" s="507"/>
      <c r="D19" s="507"/>
      <c r="E19" s="507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7"/>
      <c r="V19" s="507"/>
      <c r="W19" s="507"/>
      <c r="X19" s="507"/>
      <c r="Y19" s="507"/>
      <c r="Z19" s="515">
        <v>11</v>
      </c>
      <c r="AA19" s="515"/>
      <c r="AB19" s="509"/>
      <c r="AC19" s="509"/>
      <c r="AD19" s="509"/>
      <c r="AE19" s="509"/>
      <c r="AF19" s="509"/>
      <c r="AG19" s="510"/>
      <c r="AH19" s="510"/>
      <c r="AI19" s="510"/>
      <c r="AJ19" s="510"/>
      <c r="AK19" s="510"/>
    </row>
    <row r="20" spans="1:37" s="4" customFormat="1" ht="15.75" customHeight="1">
      <c r="A20" s="507" t="s">
        <v>31</v>
      </c>
      <c r="B20" s="507"/>
      <c r="C20" s="507"/>
      <c r="D20" s="507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7"/>
      <c r="V20" s="507"/>
      <c r="W20" s="507"/>
      <c r="X20" s="507"/>
      <c r="Y20" s="507"/>
      <c r="Z20" s="515">
        <v>12</v>
      </c>
      <c r="AA20" s="515"/>
      <c r="AB20" s="509">
        <v>6233</v>
      </c>
      <c r="AC20" s="509"/>
      <c r="AD20" s="509"/>
      <c r="AE20" s="509"/>
      <c r="AF20" s="509"/>
      <c r="AG20" s="510">
        <v>2491</v>
      </c>
      <c r="AH20" s="510"/>
      <c r="AI20" s="510"/>
      <c r="AJ20" s="510"/>
      <c r="AK20" s="510"/>
    </row>
    <row r="21" spans="1:37" s="4" customFormat="1" ht="15.75" customHeight="1">
      <c r="A21" s="507" t="s">
        <v>32</v>
      </c>
      <c r="B21" s="507"/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7"/>
      <c r="W21" s="507"/>
      <c r="X21" s="507"/>
      <c r="Y21" s="507"/>
      <c r="Z21" s="515">
        <v>13</v>
      </c>
      <c r="AA21" s="515"/>
      <c r="AB21" s="509"/>
      <c r="AC21" s="509"/>
      <c r="AD21" s="509"/>
      <c r="AE21" s="509"/>
      <c r="AF21" s="509"/>
      <c r="AG21" s="510"/>
      <c r="AH21" s="510"/>
      <c r="AI21" s="510"/>
      <c r="AJ21" s="510"/>
      <c r="AK21" s="510"/>
    </row>
    <row r="22" spans="1:37" s="4" customFormat="1" ht="15.75" customHeight="1">
      <c r="A22" s="507" t="s">
        <v>33</v>
      </c>
      <c r="B22" s="507"/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7"/>
      <c r="W22" s="507"/>
      <c r="X22" s="507"/>
      <c r="Y22" s="507"/>
      <c r="Z22" s="515">
        <v>14</v>
      </c>
      <c r="AA22" s="515"/>
      <c r="AB22" s="509"/>
      <c r="AC22" s="509"/>
      <c r="AD22" s="509"/>
      <c r="AE22" s="509"/>
      <c r="AF22" s="509"/>
      <c r="AG22" s="510"/>
      <c r="AH22" s="510"/>
      <c r="AI22" s="510"/>
      <c r="AJ22" s="510"/>
      <c r="AK22" s="510"/>
    </row>
    <row r="23" spans="1:37" s="4" customFormat="1" ht="15.75" customHeight="1">
      <c r="A23" s="507" t="s">
        <v>34</v>
      </c>
      <c r="B23" s="507"/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507"/>
      <c r="R23" s="507"/>
      <c r="S23" s="507"/>
      <c r="T23" s="507"/>
      <c r="U23" s="507"/>
      <c r="V23" s="507"/>
      <c r="W23" s="507"/>
      <c r="X23" s="507"/>
      <c r="Y23" s="507"/>
      <c r="Z23" s="515">
        <v>15</v>
      </c>
      <c r="AA23" s="515"/>
      <c r="AB23" s="509"/>
      <c r="AC23" s="509"/>
      <c r="AD23" s="509"/>
      <c r="AE23" s="509"/>
      <c r="AF23" s="509"/>
      <c r="AG23" s="510"/>
      <c r="AH23" s="510"/>
      <c r="AI23" s="510"/>
      <c r="AJ23" s="510"/>
      <c r="AK23" s="510"/>
    </row>
    <row r="24" spans="1:37" s="4" customFormat="1" ht="15.75" customHeight="1">
      <c r="A24" s="511" t="s">
        <v>35</v>
      </c>
      <c r="B24" s="511"/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511"/>
      <c r="Z24" s="516">
        <v>16</v>
      </c>
      <c r="AA24" s="516"/>
      <c r="AB24" s="513">
        <v>490138</v>
      </c>
      <c r="AC24" s="513"/>
      <c r="AD24" s="513"/>
      <c r="AE24" s="513"/>
      <c r="AF24" s="513"/>
      <c r="AG24" s="514">
        <v>485031</v>
      </c>
      <c r="AH24" s="514"/>
      <c r="AI24" s="514"/>
      <c r="AJ24" s="514"/>
      <c r="AK24" s="514"/>
    </row>
    <row r="25" spans="1:37" s="4" customFormat="1" ht="15.75" customHeight="1">
      <c r="A25" s="507" t="s">
        <v>36</v>
      </c>
      <c r="B25" s="507"/>
      <c r="C25" s="507"/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7"/>
      <c r="R25" s="507"/>
      <c r="S25" s="507"/>
      <c r="T25" s="507"/>
      <c r="U25" s="507"/>
      <c r="V25" s="507"/>
      <c r="W25" s="507"/>
      <c r="X25" s="507"/>
      <c r="Y25" s="507"/>
      <c r="Z25" s="515">
        <v>17</v>
      </c>
      <c r="AA25" s="515"/>
      <c r="AB25" s="509">
        <v>5270</v>
      </c>
      <c r="AC25" s="509"/>
      <c r="AD25" s="509"/>
      <c r="AE25" s="509"/>
      <c r="AF25" s="509"/>
      <c r="AG25" s="510">
        <v>5270</v>
      </c>
      <c r="AH25" s="510"/>
      <c r="AI25" s="510"/>
      <c r="AJ25" s="510"/>
      <c r="AK25" s="510"/>
    </row>
    <row r="26" spans="1:37" s="4" customFormat="1" ht="14.25" customHeight="1">
      <c r="A26" s="507" t="s">
        <v>37</v>
      </c>
      <c r="B26" s="507"/>
      <c r="C26" s="507"/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7"/>
      <c r="T26" s="507"/>
      <c r="U26" s="507"/>
      <c r="V26" s="507"/>
      <c r="W26" s="507"/>
      <c r="X26" s="507"/>
      <c r="Y26" s="507"/>
      <c r="Z26" s="515">
        <v>18</v>
      </c>
      <c r="AA26" s="515"/>
      <c r="AB26" s="509"/>
      <c r="AC26" s="509"/>
      <c r="AD26" s="509"/>
      <c r="AE26" s="509"/>
      <c r="AF26" s="509"/>
      <c r="AG26" s="510"/>
      <c r="AH26" s="510"/>
      <c r="AI26" s="510"/>
      <c r="AJ26" s="510"/>
      <c r="AK26" s="510"/>
    </row>
    <row r="27" spans="1:37" s="4" customFormat="1" ht="14.25" customHeight="1">
      <c r="A27" s="507" t="s">
        <v>38</v>
      </c>
      <c r="B27" s="507"/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7"/>
      <c r="T27" s="507"/>
      <c r="U27" s="507"/>
      <c r="V27" s="507"/>
      <c r="W27" s="507"/>
      <c r="X27" s="507"/>
      <c r="Y27" s="507"/>
      <c r="Z27" s="515">
        <v>19</v>
      </c>
      <c r="AA27" s="515"/>
      <c r="AB27" s="509"/>
      <c r="AC27" s="509"/>
      <c r="AD27" s="509"/>
      <c r="AE27" s="509"/>
      <c r="AF27" s="509"/>
      <c r="AG27" s="510"/>
      <c r="AH27" s="510"/>
      <c r="AI27" s="510"/>
      <c r="AJ27" s="510"/>
      <c r="AK27" s="510"/>
    </row>
    <row r="28" spans="1:37" s="4" customFormat="1" ht="14.25" customHeight="1">
      <c r="A28" s="507" t="s">
        <v>39</v>
      </c>
      <c r="B28" s="507"/>
      <c r="C28" s="507"/>
      <c r="D28" s="507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7"/>
      <c r="S28" s="507"/>
      <c r="T28" s="507"/>
      <c r="U28" s="507"/>
      <c r="V28" s="507"/>
      <c r="W28" s="507"/>
      <c r="X28" s="507"/>
      <c r="Y28" s="507"/>
      <c r="Z28" s="515">
        <v>20</v>
      </c>
      <c r="AA28" s="515"/>
      <c r="AB28" s="509"/>
      <c r="AC28" s="509"/>
      <c r="AD28" s="509"/>
      <c r="AE28" s="509"/>
      <c r="AF28" s="509"/>
      <c r="AG28" s="510"/>
      <c r="AH28" s="510"/>
      <c r="AI28" s="510"/>
      <c r="AJ28" s="510"/>
      <c r="AK28" s="510"/>
    </row>
    <row r="29" spans="1:37" s="4" customFormat="1" ht="15" customHeight="1">
      <c r="A29" s="507" t="s">
        <v>40</v>
      </c>
      <c r="B29" s="507"/>
      <c r="C29" s="507"/>
      <c r="D29" s="507"/>
      <c r="E29" s="507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7"/>
      <c r="T29" s="507"/>
      <c r="U29" s="507"/>
      <c r="V29" s="507"/>
      <c r="W29" s="507"/>
      <c r="X29" s="507"/>
      <c r="Y29" s="507"/>
      <c r="Z29" s="515">
        <v>21</v>
      </c>
      <c r="AA29" s="515"/>
      <c r="AB29" s="509"/>
      <c r="AC29" s="509"/>
      <c r="AD29" s="509"/>
      <c r="AE29" s="509"/>
      <c r="AF29" s="509"/>
      <c r="AG29" s="510"/>
      <c r="AH29" s="510"/>
      <c r="AI29" s="510"/>
      <c r="AJ29" s="510"/>
      <c r="AK29" s="510"/>
    </row>
    <row r="30" spans="1:37" s="5" customFormat="1" ht="15" customHeight="1">
      <c r="A30" s="517" t="s">
        <v>41</v>
      </c>
      <c r="B30" s="517"/>
      <c r="C30" s="517"/>
      <c r="D30" s="517"/>
      <c r="E30" s="517"/>
      <c r="F30" s="517"/>
      <c r="G30" s="517"/>
      <c r="H30" s="517"/>
      <c r="I30" s="517"/>
      <c r="J30" s="517"/>
      <c r="K30" s="517"/>
      <c r="L30" s="517"/>
      <c r="M30" s="517"/>
      <c r="N30" s="517"/>
      <c r="O30" s="517"/>
      <c r="P30" s="517"/>
      <c r="Q30" s="517"/>
      <c r="R30" s="517"/>
      <c r="S30" s="517"/>
      <c r="T30" s="517"/>
      <c r="U30" s="517"/>
      <c r="V30" s="517"/>
      <c r="W30" s="517"/>
      <c r="X30" s="517"/>
      <c r="Y30" s="517"/>
      <c r="Z30" s="518">
        <v>22</v>
      </c>
      <c r="AA30" s="518"/>
      <c r="AB30" s="519"/>
      <c r="AC30" s="519"/>
      <c r="AD30" s="519"/>
      <c r="AE30" s="519"/>
      <c r="AF30" s="519"/>
      <c r="AG30" s="520"/>
      <c r="AH30" s="520"/>
      <c r="AI30" s="520"/>
      <c r="AJ30" s="520"/>
      <c r="AK30" s="520"/>
    </row>
    <row r="31" spans="1:37" s="4" customFormat="1" ht="15.75" customHeight="1">
      <c r="A31" s="517" t="s">
        <v>42</v>
      </c>
      <c r="B31" s="517"/>
      <c r="C31" s="517"/>
      <c r="D31" s="517"/>
      <c r="E31" s="517"/>
      <c r="F31" s="517"/>
      <c r="G31" s="517"/>
      <c r="H31" s="517"/>
      <c r="I31" s="517"/>
      <c r="J31" s="517"/>
      <c r="K31" s="517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21">
        <v>23</v>
      </c>
      <c r="AA31" s="521"/>
      <c r="AB31" s="519"/>
      <c r="AC31" s="519"/>
      <c r="AD31" s="519"/>
      <c r="AE31" s="519"/>
      <c r="AF31" s="519"/>
      <c r="AG31" s="510"/>
      <c r="AH31" s="510"/>
      <c r="AI31" s="510"/>
      <c r="AJ31" s="510"/>
      <c r="AK31" s="510"/>
    </row>
    <row r="32" spans="1:37" s="4" customFormat="1" ht="14.25" customHeight="1">
      <c r="A32" s="507" t="s">
        <v>43</v>
      </c>
      <c r="B32" s="507"/>
      <c r="C32" s="507"/>
      <c r="D32" s="507"/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7"/>
      <c r="P32" s="507"/>
      <c r="Q32" s="507"/>
      <c r="R32" s="507"/>
      <c r="S32" s="507"/>
      <c r="T32" s="507"/>
      <c r="U32" s="507"/>
      <c r="V32" s="507"/>
      <c r="W32" s="507"/>
      <c r="X32" s="507"/>
      <c r="Y32" s="507"/>
      <c r="Z32" s="515">
        <v>24</v>
      </c>
      <c r="AA32" s="515"/>
      <c r="AB32" s="509"/>
      <c r="AC32" s="509"/>
      <c r="AD32" s="509"/>
      <c r="AE32" s="509"/>
      <c r="AF32" s="509"/>
      <c r="AG32" s="510"/>
      <c r="AH32" s="510"/>
      <c r="AI32" s="510"/>
      <c r="AJ32" s="510"/>
      <c r="AK32" s="510"/>
    </row>
    <row r="33" spans="1:37" s="4" customFormat="1" ht="14.25" customHeight="1">
      <c r="A33" s="507" t="s">
        <v>44</v>
      </c>
      <c r="B33" s="507"/>
      <c r="C33" s="507"/>
      <c r="D33" s="507"/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507"/>
      <c r="Q33" s="507"/>
      <c r="R33" s="507"/>
      <c r="S33" s="507"/>
      <c r="T33" s="507"/>
      <c r="U33" s="507"/>
      <c r="V33" s="507"/>
      <c r="W33" s="507"/>
      <c r="X33" s="507"/>
      <c r="Y33" s="507"/>
      <c r="Z33" s="515">
        <v>25</v>
      </c>
      <c r="AA33" s="515"/>
      <c r="AB33" s="509"/>
      <c r="AC33" s="509"/>
      <c r="AD33" s="509"/>
      <c r="AE33" s="509"/>
      <c r="AF33" s="509"/>
      <c r="AG33" s="510"/>
      <c r="AH33" s="510"/>
      <c r="AI33" s="510"/>
      <c r="AJ33" s="510"/>
      <c r="AK33" s="510"/>
    </row>
    <row r="34" spans="1:37" s="6" customFormat="1" ht="15.75" customHeight="1">
      <c r="A34" s="511" t="s">
        <v>45</v>
      </c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511"/>
      <c r="Z34" s="496">
        <v>26</v>
      </c>
      <c r="AA34" s="496"/>
      <c r="AB34" s="513">
        <v>5270</v>
      </c>
      <c r="AC34" s="513"/>
      <c r="AD34" s="513"/>
      <c r="AE34" s="513"/>
      <c r="AF34" s="513"/>
      <c r="AG34" s="514">
        <v>5270</v>
      </c>
      <c r="AH34" s="514"/>
      <c r="AI34" s="514"/>
      <c r="AJ34" s="514"/>
      <c r="AK34" s="514"/>
    </row>
    <row r="35" spans="1:37" s="4" customFormat="1" ht="15.75" customHeight="1">
      <c r="A35" s="507" t="s">
        <v>46</v>
      </c>
      <c r="B35" s="507"/>
      <c r="C35" s="507"/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507"/>
      <c r="Q35" s="507"/>
      <c r="R35" s="507"/>
      <c r="S35" s="507"/>
      <c r="T35" s="507"/>
      <c r="U35" s="507"/>
      <c r="V35" s="507"/>
      <c r="W35" s="507"/>
      <c r="X35" s="507"/>
      <c r="Y35" s="507"/>
      <c r="Z35" s="515">
        <v>27</v>
      </c>
      <c r="AA35" s="515"/>
      <c r="AB35" s="509">
        <v>59812</v>
      </c>
      <c r="AC35" s="509"/>
      <c r="AD35" s="509"/>
      <c r="AE35" s="509"/>
      <c r="AF35" s="509"/>
      <c r="AG35" s="510"/>
      <c r="AH35" s="510"/>
      <c r="AI35" s="510"/>
      <c r="AJ35" s="510"/>
      <c r="AK35" s="510"/>
    </row>
    <row r="36" spans="1:37" s="4" customFormat="1" ht="15.75" customHeight="1">
      <c r="A36" s="507" t="s">
        <v>47</v>
      </c>
      <c r="B36" s="507"/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507"/>
      <c r="Q36" s="507"/>
      <c r="R36" s="507"/>
      <c r="S36" s="507"/>
      <c r="T36" s="507"/>
      <c r="U36" s="507"/>
      <c r="V36" s="507"/>
      <c r="W36" s="507"/>
      <c r="X36" s="507"/>
      <c r="Y36" s="507"/>
      <c r="Z36" s="515">
        <v>28</v>
      </c>
      <c r="AA36" s="515"/>
      <c r="AB36" s="509"/>
      <c r="AC36" s="509"/>
      <c r="AD36" s="509"/>
      <c r="AE36" s="509"/>
      <c r="AF36" s="509"/>
      <c r="AG36" s="510"/>
      <c r="AH36" s="510"/>
      <c r="AI36" s="510"/>
      <c r="AJ36" s="510"/>
      <c r="AK36" s="510"/>
    </row>
    <row r="37" spans="1:37" s="4" customFormat="1" ht="15.75" customHeight="1">
      <c r="A37" s="507" t="s">
        <v>48</v>
      </c>
      <c r="B37" s="507"/>
      <c r="C37" s="507"/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507"/>
      <c r="U37" s="507"/>
      <c r="V37" s="507"/>
      <c r="W37" s="507"/>
      <c r="X37" s="507"/>
      <c r="Y37" s="507"/>
      <c r="Z37" s="515">
        <v>29</v>
      </c>
      <c r="AA37" s="515"/>
      <c r="AB37" s="509"/>
      <c r="AC37" s="509"/>
      <c r="AD37" s="509"/>
      <c r="AE37" s="509"/>
      <c r="AF37" s="509"/>
      <c r="AG37" s="510">
        <v>56169</v>
      </c>
      <c r="AH37" s="510"/>
      <c r="AI37" s="510"/>
      <c r="AJ37" s="510"/>
      <c r="AK37" s="510"/>
    </row>
    <row r="38" spans="1:37" s="4" customFormat="1" ht="15.75" customHeight="1">
      <c r="A38" s="507" t="s">
        <v>49</v>
      </c>
      <c r="B38" s="507"/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7"/>
      <c r="T38" s="507"/>
      <c r="U38" s="507"/>
      <c r="V38" s="507"/>
      <c r="W38" s="507"/>
      <c r="X38" s="507"/>
      <c r="Y38" s="507"/>
      <c r="Z38" s="515">
        <v>30</v>
      </c>
      <c r="AA38" s="515"/>
      <c r="AB38" s="509"/>
      <c r="AC38" s="509"/>
      <c r="AD38" s="509"/>
      <c r="AE38" s="509"/>
      <c r="AF38" s="509"/>
      <c r="AG38" s="510"/>
      <c r="AH38" s="510"/>
      <c r="AI38" s="510"/>
      <c r="AJ38" s="510"/>
      <c r="AK38" s="510"/>
    </row>
    <row r="39" spans="1:37" s="4" customFormat="1" ht="31.5" customHeight="1">
      <c r="A39" s="507" t="s">
        <v>50</v>
      </c>
      <c r="B39" s="507"/>
      <c r="C39" s="507"/>
      <c r="D39" s="507"/>
      <c r="E39" s="507"/>
      <c r="F39" s="507"/>
      <c r="G39" s="507"/>
      <c r="H39" s="507"/>
      <c r="I39" s="507"/>
      <c r="J39" s="507"/>
      <c r="K39" s="507"/>
      <c r="L39" s="507"/>
      <c r="M39" s="507"/>
      <c r="N39" s="507"/>
      <c r="O39" s="507"/>
      <c r="P39" s="507"/>
      <c r="Q39" s="507"/>
      <c r="R39" s="507"/>
      <c r="S39" s="507"/>
      <c r="T39" s="507"/>
      <c r="U39" s="507"/>
      <c r="V39" s="507"/>
      <c r="W39" s="507"/>
      <c r="X39" s="507"/>
      <c r="Y39" s="507"/>
      <c r="Z39" s="515">
        <v>31</v>
      </c>
      <c r="AA39" s="515"/>
      <c r="AB39" s="509"/>
      <c r="AC39" s="509"/>
      <c r="AD39" s="509"/>
      <c r="AE39" s="509"/>
      <c r="AF39" s="509"/>
      <c r="AG39" s="510"/>
      <c r="AH39" s="510"/>
      <c r="AI39" s="510"/>
      <c r="AJ39" s="510"/>
      <c r="AK39" s="510"/>
    </row>
    <row r="40" spans="1:37" s="6" customFormat="1" ht="31.5" customHeight="1">
      <c r="A40" s="511" t="s">
        <v>51</v>
      </c>
      <c r="B40" s="511"/>
      <c r="C40" s="511"/>
      <c r="D40" s="511"/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1"/>
      <c r="U40" s="511"/>
      <c r="V40" s="511"/>
      <c r="W40" s="511"/>
      <c r="X40" s="511"/>
      <c r="Y40" s="511"/>
      <c r="Z40" s="496">
        <v>32</v>
      </c>
      <c r="AA40" s="496"/>
      <c r="AB40" s="513">
        <v>59812</v>
      </c>
      <c r="AC40" s="513"/>
      <c r="AD40" s="513"/>
      <c r="AE40" s="513"/>
      <c r="AF40" s="513"/>
      <c r="AG40" s="514">
        <v>56169</v>
      </c>
      <c r="AH40" s="514"/>
      <c r="AI40" s="514"/>
      <c r="AJ40" s="514"/>
      <c r="AK40" s="514"/>
    </row>
    <row r="41" spans="1:37" s="4" customFormat="1" ht="17.25" customHeight="1">
      <c r="A41" s="511" t="s">
        <v>52</v>
      </c>
      <c r="B41" s="511"/>
      <c r="C41" s="511"/>
      <c r="D41" s="511"/>
      <c r="E41" s="511"/>
      <c r="F41" s="511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  <c r="S41" s="511"/>
      <c r="T41" s="511"/>
      <c r="U41" s="511"/>
      <c r="V41" s="511"/>
      <c r="W41" s="511"/>
      <c r="X41" s="511"/>
      <c r="Y41" s="511"/>
      <c r="Z41" s="496">
        <v>33</v>
      </c>
      <c r="AA41" s="496"/>
      <c r="AB41" s="522">
        <v>555220</v>
      </c>
      <c r="AC41" s="522"/>
      <c r="AD41" s="522"/>
      <c r="AE41" s="522"/>
      <c r="AF41" s="522"/>
      <c r="AG41" s="523">
        <v>546470</v>
      </c>
      <c r="AH41" s="523"/>
      <c r="AI41" s="523"/>
      <c r="AJ41" s="523"/>
      <c r="AK41" s="523"/>
    </row>
    <row r="42" spans="1:37" s="4" customFormat="1" ht="15.75" customHeight="1">
      <c r="A42" s="507" t="s">
        <v>53</v>
      </c>
      <c r="B42" s="507"/>
      <c r="C42" s="507"/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  <c r="O42" s="507"/>
      <c r="P42" s="507"/>
      <c r="Q42" s="507"/>
      <c r="R42" s="507"/>
      <c r="S42" s="507"/>
      <c r="T42" s="507"/>
      <c r="U42" s="507"/>
      <c r="V42" s="507"/>
      <c r="W42" s="507"/>
      <c r="X42" s="507"/>
      <c r="Y42" s="507"/>
      <c r="Z42" s="515">
        <v>34</v>
      </c>
      <c r="AA42" s="515"/>
      <c r="AB42" s="509"/>
      <c r="AC42" s="509"/>
      <c r="AD42" s="509"/>
      <c r="AE42" s="509"/>
      <c r="AF42" s="509"/>
      <c r="AG42" s="510"/>
      <c r="AH42" s="510"/>
      <c r="AI42" s="510"/>
      <c r="AJ42" s="510"/>
      <c r="AK42" s="510"/>
    </row>
    <row r="43" spans="1:37" s="4" customFormat="1" ht="15.75" customHeight="1">
      <c r="A43" s="507" t="s">
        <v>54</v>
      </c>
      <c r="B43" s="507"/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  <c r="S43" s="507"/>
      <c r="T43" s="507"/>
      <c r="U43" s="507"/>
      <c r="V43" s="507"/>
      <c r="W43" s="507"/>
      <c r="X43" s="507"/>
      <c r="Y43" s="507"/>
      <c r="Z43" s="515">
        <v>35</v>
      </c>
      <c r="AA43" s="515"/>
      <c r="AB43" s="509"/>
      <c r="AC43" s="509"/>
      <c r="AD43" s="509"/>
      <c r="AE43" s="509"/>
      <c r="AF43" s="509"/>
      <c r="AG43" s="510"/>
      <c r="AH43" s="510"/>
      <c r="AI43" s="510"/>
      <c r="AJ43" s="510"/>
      <c r="AK43" s="510"/>
    </row>
    <row r="44" spans="1:37" s="4" customFormat="1" ht="15.75" customHeight="1">
      <c r="A44" s="507" t="s">
        <v>55</v>
      </c>
      <c r="B44" s="507"/>
      <c r="C44" s="507"/>
      <c r="D44" s="507"/>
      <c r="E44" s="507"/>
      <c r="F44" s="507"/>
      <c r="G44" s="507"/>
      <c r="H44" s="507"/>
      <c r="I44" s="507"/>
      <c r="J44" s="507"/>
      <c r="K44" s="507"/>
      <c r="L44" s="507"/>
      <c r="M44" s="507"/>
      <c r="N44" s="507"/>
      <c r="O44" s="507"/>
      <c r="P44" s="507"/>
      <c r="Q44" s="507"/>
      <c r="R44" s="507"/>
      <c r="S44" s="507"/>
      <c r="T44" s="507"/>
      <c r="U44" s="507"/>
      <c r="V44" s="507"/>
      <c r="W44" s="507"/>
      <c r="X44" s="507"/>
      <c r="Y44" s="507"/>
      <c r="Z44" s="515">
        <v>36</v>
      </c>
      <c r="AA44" s="515"/>
      <c r="AB44" s="509"/>
      <c r="AC44" s="509"/>
      <c r="AD44" s="509"/>
      <c r="AE44" s="509"/>
      <c r="AF44" s="509"/>
      <c r="AG44" s="510"/>
      <c r="AH44" s="510"/>
      <c r="AI44" s="510"/>
      <c r="AJ44" s="510"/>
      <c r="AK44" s="510"/>
    </row>
    <row r="45" spans="1:37" s="4" customFormat="1" ht="15.75" customHeight="1">
      <c r="A45" s="507" t="s">
        <v>56</v>
      </c>
      <c r="B45" s="507"/>
      <c r="C45" s="507"/>
      <c r="D45" s="507"/>
      <c r="E45" s="507"/>
      <c r="F45" s="507"/>
      <c r="G45" s="507"/>
      <c r="H45" s="507"/>
      <c r="I45" s="507"/>
      <c r="J45" s="507"/>
      <c r="K45" s="507"/>
      <c r="L45" s="507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15">
        <v>37</v>
      </c>
      <c r="AA45" s="515"/>
      <c r="AB45" s="509"/>
      <c r="AC45" s="509"/>
      <c r="AD45" s="509"/>
      <c r="AE45" s="509"/>
      <c r="AF45" s="509"/>
      <c r="AG45" s="510">
        <v>1571</v>
      </c>
      <c r="AH45" s="510"/>
      <c r="AI45" s="510"/>
      <c r="AJ45" s="510"/>
      <c r="AK45" s="510"/>
    </row>
    <row r="46" spans="1:37" s="4" customFormat="1" ht="15.75" customHeight="1">
      <c r="A46" s="507" t="s">
        <v>57</v>
      </c>
      <c r="B46" s="507"/>
      <c r="C46" s="507"/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7"/>
      <c r="T46" s="507"/>
      <c r="U46" s="507"/>
      <c r="V46" s="507"/>
      <c r="W46" s="507"/>
      <c r="X46" s="507"/>
      <c r="Y46" s="507"/>
      <c r="Z46" s="515">
        <v>38</v>
      </c>
      <c r="AA46" s="515"/>
      <c r="AB46" s="509"/>
      <c r="AC46" s="509"/>
      <c r="AD46" s="509"/>
      <c r="AE46" s="509"/>
      <c r="AF46" s="509"/>
      <c r="AG46" s="510"/>
      <c r="AH46" s="510"/>
      <c r="AI46" s="510"/>
      <c r="AJ46" s="510"/>
      <c r="AK46" s="510"/>
    </row>
    <row r="47" spans="1:37" s="4" customFormat="1" ht="18.75" customHeight="1">
      <c r="A47" s="507" t="s">
        <v>58</v>
      </c>
      <c r="B47" s="507"/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7"/>
      <c r="T47" s="507"/>
      <c r="U47" s="507"/>
      <c r="V47" s="507"/>
      <c r="W47" s="507"/>
      <c r="X47" s="507"/>
      <c r="Y47" s="507"/>
      <c r="Z47" s="515">
        <v>39</v>
      </c>
      <c r="AA47" s="515"/>
      <c r="AB47" s="509"/>
      <c r="AC47" s="509"/>
      <c r="AD47" s="509"/>
      <c r="AE47" s="509"/>
      <c r="AF47" s="509"/>
      <c r="AG47" s="510"/>
      <c r="AH47" s="510"/>
      <c r="AI47" s="510"/>
      <c r="AJ47" s="510"/>
      <c r="AK47" s="510"/>
    </row>
    <row r="48" spans="1:37" s="7" customFormat="1" ht="15.75" customHeight="1">
      <c r="A48" s="511" t="s">
        <v>59</v>
      </c>
      <c r="B48" s="511"/>
      <c r="C48" s="511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511"/>
      <c r="Q48" s="511"/>
      <c r="R48" s="511"/>
      <c r="S48" s="511"/>
      <c r="T48" s="511"/>
      <c r="U48" s="511"/>
      <c r="V48" s="511"/>
      <c r="W48" s="511"/>
      <c r="X48" s="511"/>
      <c r="Y48" s="511"/>
      <c r="Z48" s="496">
        <v>40</v>
      </c>
      <c r="AA48" s="496"/>
      <c r="AB48" s="513"/>
      <c r="AC48" s="513"/>
      <c r="AD48" s="513"/>
      <c r="AE48" s="513"/>
      <c r="AF48" s="513"/>
      <c r="AG48" s="514">
        <v>1571</v>
      </c>
      <c r="AH48" s="514"/>
      <c r="AI48" s="514"/>
      <c r="AJ48" s="514"/>
      <c r="AK48" s="514"/>
    </row>
    <row r="49" spans="1:37" s="4" customFormat="1" ht="15.75" customHeight="1">
      <c r="A49" s="507" t="s">
        <v>60</v>
      </c>
      <c r="B49" s="507"/>
      <c r="C49" s="507"/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  <c r="R49" s="507"/>
      <c r="S49" s="507"/>
      <c r="T49" s="507"/>
      <c r="U49" s="507"/>
      <c r="V49" s="507"/>
      <c r="W49" s="507"/>
      <c r="X49" s="507"/>
      <c r="Y49" s="507"/>
      <c r="Z49" s="515">
        <v>41</v>
      </c>
      <c r="AA49" s="515"/>
      <c r="AB49" s="509"/>
      <c r="AC49" s="509"/>
      <c r="AD49" s="509"/>
      <c r="AE49" s="509"/>
      <c r="AF49" s="509"/>
      <c r="AG49" s="510"/>
      <c r="AH49" s="510"/>
      <c r="AI49" s="510"/>
      <c r="AJ49" s="510"/>
      <c r="AK49" s="510"/>
    </row>
    <row r="50" spans="1:37" s="4" customFormat="1" ht="15.75" customHeight="1">
      <c r="A50" s="507" t="s">
        <v>61</v>
      </c>
      <c r="B50" s="507"/>
      <c r="C50" s="507"/>
      <c r="D50" s="507"/>
      <c r="E50" s="507"/>
      <c r="F50" s="507"/>
      <c r="G50" s="507"/>
      <c r="H50" s="507"/>
      <c r="I50" s="507"/>
      <c r="J50" s="507"/>
      <c r="K50" s="507"/>
      <c r="L50" s="507"/>
      <c r="M50" s="507"/>
      <c r="N50" s="507"/>
      <c r="O50" s="507"/>
      <c r="P50" s="507"/>
      <c r="Q50" s="507"/>
      <c r="R50" s="507"/>
      <c r="S50" s="507"/>
      <c r="T50" s="507"/>
      <c r="U50" s="507"/>
      <c r="V50" s="507"/>
      <c r="W50" s="507"/>
      <c r="X50" s="507"/>
      <c r="Y50" s="507"/>
      <c r="Z50" s="515">
        <v>42</v>
      </c>
      <c r="AA50" s="515"/>
      <c r="AB50" s="509">
        <v>972</v>
      </c>
      <c r="AC50" s="509"/>
      <c r="AD50" s="509"/>
      <c r="AE50" s="509"/>
      <c r="AF50" s="509"/>
      <c r="AG50" s="510">
        <v>729</v>
      </c>
      <c r="AH50" s="510"/>
      <c r="AI50" s="510"/>
      <c r="AJ50" s="510"/>
      <c r="AK50" s="510"/>
    </row>
    <row r="51" spans="1:37" s="4" customFormat="1" ht="15.75" customHeight="1">
      <c r="A51" s="507" t="s">
        <v>62</v>
      </c>
      <c r="B51" s="507"/>
      <c r="C51" s="507"/>
      <c r="D51" s="507"/>
      <c r="E51" s="507"/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7"/>
      <c r="Q51" s="507"/>
      <c r="R51" s="507"/>
      <c r="S51" s="507"/>
      <c r="T51" s="507"/>
      <c r="U51" s="507"/>
      <c r="V51" s="507"/>
      <c r="W51" s="507"/>
      <c r="X51" s="507"/>
      <c r="Y51" s="507"/>
      <c r="Z51" s="515">
        <v>43</v>
      </c>
      <c r="AA51" s="515"/>
      <c r="AB51" s="509"/>
      <c r="AC51" s="509"/>
      <c r="AD51" s="509"/>
      <c r="AE51" s="509"/>
      <c r="AF51" s="509"/>
      <c r="AG51" s="510"/>
      <c r="AH51" s="510"/>
      <c r="AI51" s="510"/>
      <c r="AJ51" s="510"/>
      <c r="AK51" s="510"/>
    </row>
    <row r="52" spans="1:37" s="4" customFormat="1" ht="30.75" customHeight="1">
      <c r="A52" s="517" t="s">
        <v>63</v>
      </c>
      <c r="B52" s="517"/>
      <c r="C52" s="517"/>
      <c r="D52" s="517"/>
      <c r="E52" s="517"/>
      <c r="F52" s="517"/>
      <c r="G52" s="517"/>
      <c r="H52" s="517"/>
      <c r="I52" s="517"/>
      <c r="J52" s="517"/>
      <c r="K52" s="517"/>
      <c r="L52" s="517"/>
      <c r="M52" s="517"/>
      <c r="N52" s="517"/>
      <c r="O52" s="517"/>
      <c r="P52" s="517"/>
      <c r="Q52" s="517"/>
      <c r="R52" s="517"/>
      <c r="S52" s="517"/>
      <c r="T52" s="517"/>
      <c r="U52" s="517"/>
      <c r="V52" s="517"/>
      <c r="W52" s="517"/>
      <c r="X52" s="517"/>
      <c r="Y52" s="517"/>
      <c r="Z52" s="521">
        <v>44</v>
      </c>
      <c r="AA52" s="521"/>
      <c r="AB52" s="509"/>
      <c r="AC52" s="509"/>
      <c r="AD52" s="509"/>
      <c r="AE52" s="509"/>
      <c r="AF52" s="509"/>
      <c r="AG52" s="510"/>
      <c r="AH52" s="510"/>
      <c r="AI52" s="510"/>
      <c r="AJ52" s="510"/>
      <c r="AK52" s="510"/>
    </row>
    <row r="53" spans="1:37" s="4" customFormat="1" ht="15.75" customHeight="1">
      <c r="A53" s="517" t="s">
        <v>64</v>
      </c>
      <c r="B53" s="517"/>
      <c r="C53" s="517"/>
      <c r="D53" s="517"/>
      <c r="E53" s="517"/>
      <c r="F53" s="517"/>
      <c r="G53" s="517"/>
      <c r="H53" s="517"/>
      <c r="I53" s="517"/>
      <c r="J53" s="517"/>
      <c r="K53" s="517"/>
      <c r="L53" s="517"/>
      <c r="M53" s="517"/>
      <c r="N53" s="517"/>
      <c r="O53" s="517"/>
      <c r="P53" s="517"/>
      <c r="Q53" s="517"/>
      <c r="R53" s="517"/>
      <c r="S53" s="517"/>
      <c r="T53" s="517"/>
      <c r="U53" s="517"/>
      <c r="V53" s="517"/>
      <c r="W53" s="517"/>
      <c r="X53" s="517"/>
      <c r="Y53" s="517"/>
      <c r="Z53" s="521">
        <v>45</v>
      </c>
      <c r="AA53" s="521"/>
      <c r="AB53" s="509"/>
      <c r="AC53" s="509"/>
      <c r="AD53" s="509"/>
      <c r="AE53" s="509"/>
      <c r="AF53" s="509"/>
      <c r="AG53" s="510"/>
      <c r="AH53" s="510"/>
      <c r="AI53" s="510"/>
      <c r="AJ53" s="510"/>
      <c r="AK53" s="510"/>
    </row>
    <row r="54" spans="1:37" s="4" customFormat="1" ht="15.75" customHeight="1">
      <c r="A54" s="517" t="s">
        <v>65</v>
      </c>
      <c r="B54" s="517"/>
      <c r="C54" s="517"/>
      <c r="D54" s="517"/>
      <c r="E54" s="517"/>
      <c r="F54" s="517"/>
      <c r="G54" s="517"/>
      <c r="H54" s="517"/>
      <c r="I54" s="517"/>
      <c r="J54" s="517"/>
      <c r="K54" s="517"/>
      <c r="L54" s="517"/>
      <c r="M54" s="517"/>
      <c r="N54" s="517"/>
      <c r="O54" s="517"/>
      <c r="P54" s="517"/>
      <c r="Q54" s="517"/>
      <c r="R54" s="517"/>
      <c r="S54" s="517"/>
      <c r="T54" s="517"/>
      <c r="U54" s="517"/>
      <c r="V54" s="517"/>
      <c r="W54" s="517"/>
      <c r="X54" s="517"/>
      <c r="Y54" s="517"/>
      <c r="Z54" s="521">
        <v>46</v>
      </c>
      <c r="AA54" s="521"/>
      <c r="AB54" s="509"/>
      <c r="AC54" s="509"/>
      <c r="AD54" s="509"/>
      <c r="AE54" s="509"/>
      <c r="AF54" s="509"/>
      <c r="AG54" s="510"/>
      <c r="AH54" s="510"/>
      <c r="AI54" s="510"/>
      <c r="AJ54" s="510"/>
      <c r="AK54" s="510"/>
    </row>
    <row r="55" spans="1:37" s="4" customFormat="1" ht="15.75" customHeight="1">
      <c r="A55" s="524" t="s">
        <v>66</v>
      </c>
      <c r="B55" s="524"/>
      <c r="C55" s="524"/>
      <c r="D55" s="524"/>
      <c r="E55" s="524"/>
      <c r="F55" s="524"/>
      <c r="G55" s="524"/>
      <c r="H55" s="524"/>
      <c r="I55" s="524"/>
      <c r="J55" s="524"/>
      <c r="K55" s="524"/>
      <c r="L55" s="524"/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4"/>
      <c r="X55" s="524"/>
      <c r="Y55" s="524"/>
      <c r="Z55" s="521">
        <v>47</v>
      </c>
      <c r="AA55" s="521"/>
      <c r="AB55" s="509"/>
      <c r="AC55" s="509"/>
      <c r="AD55" s="509"/>
      <c r="AE55" s="509"/>
      <c r="AF55" s="509"/>
      <c r="AG55" s="510"/>
      <c r="AH55" s="510"/>
      <c r="AI55" s="510"/>
      <c r="AJ55" s="510"/>
      <c r="AK55" s="510"/>
    </row>
    <row r="56" spans="1:37" s="4" customFormat="1" ht="15.75" customHeight="1">
      <c r="A56" s="517" t="s">
        <v>67</v>
      </c>
      <c r="B56" s="517"/>
      <c r="C56" s="517"/>
      <c r="D56" s="517"/>
      <c r="E56" s="517"/>
      <c r="F56" s="517"/>
      <c r="G56" s="517"/>
      <c r="H56" s="517"/>
      <c r="I56" s="517"/>
      <c r="J56" s="517"/>
      <c r="K56" s="517"/>
      <c r="L56" s="517"/>
      <c r="M56" s="517"/>
      <c r="N56" s="517"/>
      <c r="O56" s="517"/>
      <c r="P56" s="517"/>
      <c r="Q56" s="517"/>
      <c r="R56" s="517"/>
      <c r="S56" s="517"/>
      <c r="T56" s="517"/>
      <c r="U56" s="517"/>
      <c r="V56" s="517"/>
      <c r="W56" s="517"/>
      <c r="X56" s="517"/>
      <c r="Y56" s="517"/>
      <c r="Z56" s="521">
        <v>48</v>
      </c>
      <c r="AA56" s="521"/>
      <c r="AB56" s="509"/>
      <c r="AC56" s="509"/>
      <c r="AD56" s="509"/>
      <c r="AE56" s="509"/>
      <c r="AF56" s="509"/>
      <c r="AG56" s="510"/>
      <c r="AH56" s="510"/>
      <c r="AI56" s="510"/>
      <c r="AJ56" s="510"/>
      <c r="AK56" s="510"/>
    </row>
    <row r="57" spans="1:37" s="4" customFormat="1" ht="15.75" customHeight="1">
      <c r="A57" s="517" t="s">
        <v>68</v>
      </c>
      <c r="B57" s="517"/>
      <c r="C57" s="517"/>
      <c r="D57" s="517"/>
      <c r="E57" s="517"/>
      <c r="F57" s="517"/>
      <c r="G57" s="517"/>
      <c r="H57" s="517"/>
      <c r="I57" s="517"/>
      <c r="J57" s="517"/>
      <c r="K57" s="517"/>
      <c r="L57" s="517"/>
      <c r="M57" s="517"/>
      <c r="N57" s="517"/>
      <c r="O57" s="517"/>
      <c r="P57" s="517"/>
      <c r="Q57" s="517"/>
      <c r="R57" s="517"/>
      <c r="S57" s="517"/>
      <c r="T57" s="517"/>
      <c r="U57" s="517"/>
      <c r="V57" s="517"/>
      <c r="W57" s="517"/>
      <c r="X57" s="517"/>
      <c r="Y57" s="517"/>
      <c r="Z57" s="521">
        <v>49</v>
      </c>
      <c r="AA57" s="521"/>
      <c r="AB57" s="509"/>
      <c r="AC57" s="509"/>
      <c r="AD57" s="509"/>
      <c r="AE57" s="509"/>
      <c r="AF57" s="509"/>
      <c r="AG57" s="510"/>
      <c r="AH57" s="510"/>
      <c r="AI57" s="510"/>
      <c r="AJ57" s="510"/>
      <c r="AK57" s="510"/>
    </row>
    <row r="58" spans="1:37" s="4" customFormat="1" ht="15.75" customHeight="1">
      <c r="A58" s="517" t="s">
        <v>69</v>
      </c>
      <c r="B58" s="517"/>
      <c r="C58" s="517"/>
      <c r="D58" s="517"/>
      <c r="E58" s="517"/>
      <c r="F58" s="517"/>
      <c r="G58" s="517"/>
      <c r="H58" s="517"/>
      <c r="I58" s="517"/>
      <c r="J58" s="517"/>
      <c r="K58" s="517"/>
      <c r="L58" s="517"/>
      <c r="M58" s="517"/>
      <c r="N58" s="517"/>
      <c r="O58" s="517"/>
      <c r="P58" s="517"/>
      <c r="Q58" s="517"/>
      <c r="R58" s="517"/>
      <c r="S58" s="517"/>
      <c r="T58" s="517"/>
      <c r="U58" s="517"/>
      <c r="V58" s="517"/>
      <c r="W58" s="517"/>
      <c r="X58" s="517"/>
      <c r="Y58" s="517"/>
      <c r="Z58" s="521">
        <v>50</v>
      </c>
      <c r="AA58" s="521"/>
      <c r="AB58" s="509"/>
      <c r="AC58" s="509"/>
      <c r="AD58" s="509"/>
      <c r="AE58" s="509"/>
      <c r="AF58" s="509"/>
      <c r="AG58" s="510"/>
      <c r="AH58" s="510"/>
      <c r="AI58" s="510"/>
      <c r="AJ58" s="510"/>
      <c r="AK58" s="510"/>
    </row>
    <row r="59" spans="1:37" s="4" customFormat="1" ht="30.75" customHeight="1">
      <c r="A59" s="517" t="s">
        <v>70</v>
      </c>
      <c r="B59" s="517"/>
      <c r="C59" s="517"/>
      <c r="D59" s="517"/>
      <c r="E59" s="517"/>
      <c r="F59" s="517"/>
      <c r="G59" s="517"/>
      <c r="H59" s="517"/>
      <c r="I59" s="517"/>
      <c r="J59" s="517"/>
      <c r="K59" s="517"/>
      <c r="L59" s="517"/>
      <c r="M59" s="517"/>
      <c r="N59" s="517"/>
      <c r="O59" s="517"/>
      <c r="P59" s="517"/>
      <c r="Q59" s="517"/>
      <c r="R59" s="517"/>
      <c r="S59" s="517"/>
      <c r="T59" s="517"/>
      <c r="U59" s="517"/>
      <c r="V59" s="517"/>
      <c r="W59" s="517"/>
      <c r="X59" s="517"/>
      <c r="Y59" s="517"/>
      <c r="Z59" s="521">
        <v>51</v>
      </c>
      <c r="AA59" s="521"/>
      <c r="AB59" s="509"/>
      <c r="AC59" s="509"/>
      <c r="AD59" s="509"/>
      <c r="AE59" s="509"/>
      <c r="AF59" s="509"/>
      <c r="AG59" s="510"/>
      <c r="AH59" s="510"/>
      <c r="AI59" s="510"/>
      <c r="AJ59" s="510"/>
      <c r="AK59" s="510"/>
    </row>
    <row r="60" spans="1:37" s="7" customFormat="1" ht="15.75" customHeight="1">
      <c r="A60" s="525" t="s">
        <v>71</v>
      </c>
      <c r="B60" s="525"/>
      <c r="C60" s="525"/>
      <c r="D60" s="525"/>
      <c r="E60" s="525"/>
      <c r="F60" s="525"/>
      <c r="G60" s="525"/>
      <c r="H60" s="525"/>
      <c r="I60" s="525"/>
      <c r="J60" s="525"/>
      <c r="K60" s="525"/>
      <c r="L60" s="525"/>
      <c r="M60" s="525"/>
      <c r="N60" s="525"/>
      <c r="O60" s="525"/>
      <c r="P60" s="525"/>
      <c r="Q60" s="525"/>
      <c r="R60" s="525"/>
      <c r="S60" s="525"/>
      <c r="T60" s="525"/>
      <c r="U60" s="525"/>
      <c r="V60" s="525"/>
      <c r="W60" s="525"/>
      <c r="X60" s="525"/>
      <c r="Y60" s="525"/>
      <c r="Z60" s="526">
        <v>52</v>
      </c>
      <c r="AA60" s="526"/>
      <c r="AB60" s="513">
        <v>972</v>
      </c>
      <c r="AC60" s="513"/>
      <c r="AD60" s="513"/>
      <c r="AE60" s="513"/>
      <c r="AF60" s="513"/>
      <c r="AG60" s="514">
        <v>729</v>
      </c>
      <c r="AH60" s="514"/>
      <c r="AI60" s="514"/>
      <c r="AJ60" s="514"/>
      <c r="AK60" s="514"/>
    </row>
    <row r="61" spans="1:37" s="4" customFormat="1" ht="15.75" customHeight="1">
      <c r="A61" s="527" t="s">
        <v>72</v>
      </c>
      <c r="B61" s="527"/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  <c r="N61" s="527"/>
      <c r="O61" s="527"/>
      <c r="P61" s="527"/>
      <c r="Q61" s="527"/>
      <c r="R61" s="527"/>
      <c r="S61" s="527"/>
      <c r="T61" s="527"/>
      <c r="U61" s="527"/>
      <c r="V61" s="527"/>
      <c r="W61" s="527"/>
      <c r="X61" s="527"/>
      <c r="Y61" s="527"/>
      <c r="Z61" s="515">
        <v>53</v>
      </c>
      <c r="AA61" s="515"/>
      <c r="AB61" s="509"/>
      <c r="AC61" s="509"/>
      <c r="AD61" s="509"/>
      <c r="AE61" s="509"/>
      <c r="AF61" s="509"/>
      <c r="AG61" s="510"/>
      <c r="AH61" s="510"/>
      <c r="AI61" s="510"/>
      <c r="AJ61" s="510"/>
      <c r="AK61" s="510"/>
    </row>
    <row r="62" spans="1:37" s="4" customFormat="1" ht="15.75" customHeight="1">
      <c r="A62" s="527" t="s">
        <v>73</v>
      </c>
      <c r="B62" s="527"/>
      <c r="C62" s="527"/>
      <c r="D62" s="527"/>
      <c r="E62" s="527"/>
      <c r="F62" s="527"/>
      <c r="G62" s="527"/>
      <c r="H62" s="527"/>
      <c r="I62" s="527"/>
      <c r="J62" s="527"/>
      <c r="K62" s="527"/>
      <c r="L62" s="527"/>
      <c r="M62" s="527"/>
      <c r="N62" s="527"/>
      <c r="O62" s="527"/>
      <c r="P62" s="527"/>
      <c r="Q62" s="527"/>
      <c r="R62" s="527"/>
      <c r="S62" s="527"/>
      <c r="T62" s="527"/>
      <c r="U62" s="527"/>
      <c r="V62" s="527"/>
      <c r="W62" s="527"/>
      <c r="X62" s="527"/>
      <c r="Y62" s="527"/>
      <c r="Z62" s="515">
        <v>54</v>
      </c>
      <c r="AA62" s="515"/>
      <c r="AB62" s="509"/>
      <c r="AC62" s="509"/>
      <c r="AD62" s="509"/>
      <c r="AE62" s="509"/>
      <c r="AF62" s="509"/>
      <c r="AG62" s="510"/>
      <c r="AH62" s="510"/>
      <c r="AI62" s="510"/>
      <c r="AJ62" s="510"/>
      <c r="AK62" s="510"/>
    </row>
    <row r="63" spans="1:37" s="4" customFormat="1" ht="15.75" customHeight="1">
      <c r="A63" s="527" t="s">
        <v>74</v>
      </c>
      <c r="B63" s="527"/>
      <c r="C63" s="527"/>
      <c r="D63" s="527"/>
      <c r="E63" s="527"/>
      <c r="F63" s="527"/>
      <c r="G63" s="527"/>
      <c r="H63" s="527"/>
      <c r="I63" s="527"/>
      <c r="J63" s="527"/>
      <c r="K63" s="527"/>
      <c r="L63" s="527"/>
      <c r="M63" s="527"/>
      <c r="N63" s="527"/>
      <c r="O63" s="527"/>
      <c r="P63" s="527"/>
      <c r="Q63" s="527"/>
      <c r="R63" s="527"/>
      <c r="S63" s="527"/>
      <c r="T63" s="527"/>
      <c r="U63" s="527"/>
      <c r="V63" s="527"/>
      <c r="W63" s="527"/>
      <c r="X63" s="527"/>
      <c r="Y63" s="527"/>
      <c r="Z63" s="515">
        <v>55</v>
      </c>
      <c r="AA63" s="515"/>
      <c r="AB63" s="509"/>
      <c r="AC63" s="509"/>
      <c r="AD63" s="509"/>
      <c r="AE63" s="509"/>
      <c r="AF63" s="509"/>
      <c r="AG63" s="510"/>
      <c r="AH63" s="510"/>
      <c r="AI63" s="510"/>
      <c r="AJ63" s="510"/>
      <c r="AK63" s="510"/>
    </row>
    <row r="64" spans="1:37" s="4" customFormat="1" ht="15.75" customHeight="1">
      <c r="A64" s="527" t="s">
        <v>75</v>
      </c>
      <c r="B64" s="527"/>
      <c r="C64" s="527"/>
      <c r="D64" s="527"/>
      <c r="E64" s="527"/>
      <c r="F64" s="527"/>
      <c r="G64" s="527"/>
      <c r="H64" s="527"/>
      <c r="I64" s="527"/>
      <c r="J64" s="527"/>
      <c r="K64" s="527"/>
      <c r="L64" s="527"/>
      <c r="M64" s="527"/>
      <c r="N64" s="527"/>
      <c r="O64" s="527"/>
      <c r="P64" s="527"/>
      <c r="Q64" s="527"/>
      <c r="R64" s="527"/>
      <c r="S64" s="527"/>
      <c r="T64" s="527"/>
      <c r="U64" s="527"/>
      <c r="V64" s="527"/>
      <c r="W64" s="527"/>
      <c r="X64" s="527"/>
      <c r="Y64" s="527"/>
      <c r="Z64" s="515">
        <v>56</v>
      </c>
      <c r="AA64" s="515"/>
      <c r="AB64" s="509"/>
      <c r="AC64" s="509"/>
      <c r="AD64" s="509"/>
      <c r="AE64" s="509"/>
      <c r="AF64" s="509"/>
      <c r="AG64" s="510"/>
      <c r="AH64" s="510"/>
      <c r="AI64" s="510"/>
      <c r="AJ64" s="510"/>
      <c r="AK64" s="510"/>
    </row>
    <row r="65" spans="1:37" s="4" customFormat="1" ht="30" customHeight="1">
      <c r="A65" s="527" t="s">
        <v>76</v>
      </c>
      <c r="B65" s="527"/>
      <c r="C65" s="527"/>
      <c r="D65" s="527"/>
      <c r="E65" s="527"/>
      <c r="F65" s="527"/>
      <c r="G65" s="527"/>
      <c r="H65" s="527"/>
      <c r="I65" s="527"/>
      <c r="J65" s="527"/>
      <c r="K65" s="527"/>
      <c r="L65" s="527"/>
      <c r="M65" s="527"/>
      <c r="N65" s="527"/>
      <c r="O65" s="527"/>
      <c r="P65" s="527"/>
      <c r="Q65" s="527"/>
      <c r="R65" s="527"/>
      <c r="S65" s="527"/>
      <c r="T65" s="527"/>
      <c r="U65" s="527"/>
      <c r="V65" s="527"/>
      <c r="W65" s="527"/>
      <c r="X65" s="527"/>
      <c r="Y65" s="527"/>
      <c r="Z65" s="515">
        <v>57</v>
      </c>
      <c r="AA65" s="515"/>
      <c r="AB65" s="509"/>
      <c r="AC65" s="509"/>
      <c r="AD65" s="509"/>
      <c r="AE65" s="509"/>
      <c r="AF65" s="509"/>
      <c r="AG65" s="510"/>
      <c r="AH65" s="510"/>
      <c r="AI65" s="510"/>
      <c r="AJ65" s="510"/>
      <c r="AK65" s="510"/>
    </row>
    <row r="66" spans="1:37" s="4" customFormat="1" ht="15.75" customHeight="1">
      <c r="A66" s="527" t="s">
        <v>77</v>
      </c>
      <c r="B66" s="527"/>
      <c r="C66" s="527"/>
      <c r="D66" s="527"/>
      <c r="E66" s="527"/>
      <c r="F66" s="527"/>
      <c r="G66" s="527"/>
      <c r="H66" s="527"/>
      <c r="I66" s="527"/>
      <c r="J66" s="527"/>
      <c r="K66" s="527"/>
      <c r="L66" s="527"/>
      <c r="M66" s="527"/>
      <c r="N66" s="527"/>
      <c r="O66" s="527"/>
      <c r="P66" s="527"/>
      <c r="Q66" s="527"/>
      <c r="R66" s="527"/>
      <c r="S66" s="527"/>
      <c r="T66" s="527"/>
      <c r="U66" s="527"/>
      <c r="V66" s="527"/>
      <c r="W66" s="527"/>
      <c r="X66" s="527"/>
      <c r="Y66" s="527"/>
      <c r="Z66" s="515">
        <v>58</v>
      </c>
      <c r="AA66" s="515"/>
      <c r="AB66" s="509"/>
      <c r="AC66" s="509"/>
      <c r="AD66" s="509"/>
      <c r="AE66" s="509"/>
      <c r="AF66" s="509"/>
      <c r="AG66" s="510"/>
      <c r="AH66" s="510"/>
      <c r="AI66" s="510"/>
      <c r="AJ66" s="510"/>
      <c r="AK66" s="510"/>
    </row>
    <row r="67" spans="1:37" s="7" customFormat="1" ht="15.75" customHeight="1">
      <c r="A67" s="511" t="s">
        <v>78</v>
      </c>
      <c r="B67" s="511"/>
      <c r="C67" s="511"/>
      <c r="D67" s="511"/>
      <c r="E67" s="511"/>
      <c r="F67" s="511"/>
      <c r="G67" s="511"/>
      <c r="H67" s="511"/>
      <c r="I67" s="511"/>
      <c r="J67" s="511"/>
      <c r="K67" s="511"/>
      <c r="L67" s="511"/>
      <c r="M67" s="511"/>
      <c r="N67" s="511"/>
      <c r="O67" s="511"/>
      <c r="P67" s="511"/>
      <c r="Q67" s="511"/>
      <c r="R67" s="511"/>
      <c r="S67" s="511"/>
      <c r="T67" s="511"/>
      <c r="U67" s="511"/>
      <c r="V67" s="511"/>
      <c r="W67" s="511"/>
      <c r="X67" s="511"/>
      <c r="Y67" s="511"/>
      <c r="Z67" s="496">
        <v>59</v>
      </c>
      <c r="AA67" s="496"/>
      <c r="AB67" s="513"/>
      <c r="AC67" s="513"/>
      <c r="AD67" s="513"/>
      <c r="AE67" s="513"/>
      <c r="AF67" s="513"/>
      <c r="AG67" s="514"/>
      <c r="AH67" s="514"/>
      <c r="AI67" s="514"/>
      <c r="AJ67" s="514"/>
      <c r="AK67" s="514"/>
    </row>
    <row r="68" spans="1:37" s="4" customFormat="1" ht="15.75" customHeight="1">
      <c r="A68" s="507" t="s">
        <v>79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N68" s="507"/>
      <c r="O68" s="507"/>
      <c r="P68" s="507"/>
      <c r="Q68" s="507"/>
      <c r="R68" s="507"/>
      <c r="S68" s="507"/>
      <c r="T68" s="507"/>
      <c r="U68" s="507"/>
      <c r="V68" s="507"/>
      <c r="W68" s="507"/>
      <c r="X68" s="507"/>
      <c r="Y68" s="507"/>
      <c r="Z68" s="515">
        <v>60</v>
      </c>
      <c r="AA68" s="515"/>
      <c r="AB68" s="509">
        <v>163</v>
      </c>
      <c r="AC68" s="509"/>
      <c r="AD68" s="509"/>
      <c r="AE68" s="509"/>
      <c r="AF68" s="509"/>
      <c r="AG68" s="510">
        <v>7</v>
      </c>
      <c r="AH68" s="510"/>
      <c r="AI68" s="510"/>
      <c r="AJ68" s="510"/>
      <c r="AK68" s="510"/>
    </row>
    <row r="69" spans="1:37" s="4" customFormat="1" ht="15.75" customHeight="1">
      <c r="A69" s="507" t="s">
        <v>80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N69" s="507"/>
      <c r="O69" s="507"/>
      <c r="P69" s="507"/>
      <c r="Q69" s="507"/>
      <c r="R69" s="507"/>
      <c r="S69" s="507"/>
      <c r="T69" s="507"/>
      <c r="U69" s="507"/>
      <c r="V69" s="507"/>
      <c r="W69" s="507"/>
      <c r="X69" s="507"/>
      <c r="Y69" s="507"/>
      <c r="Z69" s="515">
        <v>61</v>
      </c>
      <c r="AA69" s="515"/>
      <c r="AB69" s="509">
        <v>14968</v>
      </c>
      <c r="AC69" s="509"/>
      <c r="AD69" s="509"/>
      <c r="AE69" s="509"/>
      <c r="AF69" s="509"/>
      <c r="AG69" s="510">
        <v>9496</v>
      </c>
      <c r="AH69" s="510"/>
      <c r="AI69" s="510"/>
      <c r="AJ69" s="510"/>
      <c r="AK69" s="510"/>
    </row>
    <row r="70" spans="1:37" s="4" customFormat="1" ht="15.75" customHeight="1">
      <c r="A70" s="517" t="s">
        <v>81</v>
      </c>
      <c r="B70" s="517"/>
      <c r="C70" s="517"/>
      <c r="D70" s="517"/>
      <c r="E70" s="517"/>
      <c r="F70" s="517"/>
      <c r="G70" s="517"/>
      <c r="H70" s="517"/>
      <c r="I70" s="517"/>
      <c r="J70" s="517"/>
      <c r="K70" s="517"/>
      <c r="L70" s="517"/>
      <c r="M70" s="517"/>
      <c r="N70" s="517"/>
      <c r="O70" s="517"/>
      <c r="P70" s="517"/>
      <c r="Q70" s="517"/>
      <c r="R70" s="517"/>
      <c r="S70" s="517"/>
      <c r="T70" s="517"/>
      <c r="U70" s="517"/>
      <c r="V70" s="517"/>
      <c r="W70" s="517"/>
      <c r="X70" s="517"/>
      <c r="Y70" s="517"/>
      <c r="Z70" s="528">
        <v>62</v>
      </c>
      <c r="AA70" s="528"/>
      <c r="AB70" s="519">
        <v>14968</v>
      </c>
      <c r="AC70" s="519"/>
      <c r="AD70" s="519"/>
      <c r="AE70" s="519"/>
      <c r="AF70" s="519"/>
      <c r="AG70" s="510">
        <v>9496</v>
      </c>
      <c r="AH70" s="510"/>
      <c r="AI70" s="510"/>
      <c r="AJ70" s="510"/>
      <c r="AK70" s="510"/>
    </row>
    <row r="71" spans="1:37" s="4" customFormat="1" ht="15.75" customHeight="1">
      <c r="A71" s="517" t="s">
        <v>82</v>
      </c>
      <c r="B71" s="517"/>
      <c r="C71" s="517"/>
      <c r="D71" s="517"/>
      <c r="E71" s="517"/>
      <c r="F71" s="517"/>
      <c r="G71" s="517"/>
      <c r="H71" s="517"/>
      <c r="I71" s="517"/>
      <c r="J71" s="517"/>
      <c r="K71" s="517"/>
      <c r="L71" s="517"/>
      <c r="M71" s="517"/>
      <c r="N71" s="517"/>
      <c r="O71" s="517"/>
      <c r="P71" s="517"/>
      <c r="Q71" s="517"/>
      <c r="R71" s="517"/>
      <c r="S71" s="517"/>
      <c r="T71" s="517"/>
      <c r="U71" s="517"/>
      <c r="V71" s="517"/>
      <c r="W71" s="517"/>
      <c r="X71" s="517"/>
      <c r="Y71" s="517"/>
      <c r="Z71" s="528">
        <v>63</v>
      </c>
      <c r="AA71" s="528"/>
      <c r="AB71" s="519"/>
      <c r="AC71" s="519"/>
      <c r="AD71" s="519"/>
      <c r="AE71" s="519"/>
      <c r="AF71" s="519"/>
      <c r="AG71" s="510"/>
      <c r="AH71" s="510"/>
      <c r="AI71" s="510"/>
      <c r="AJ71" s="510"/>
      <c r="AK71" s="510"/>
    </row>
    <row r="72" spans="1:37" s="4" customFormat="1" ht="15.75" customHeight="1">
      <c r="A72" s="517" t="s">
        <v>83</v>
      </c>
      <c r="B72" s="517"/>
      <c r="C72" s="517"/>
      <c r="D72" s="517"/>
      <c r="E72" s="517"/>
      <c r="F72" s="517"/>
      <c r="G72" s="517"/>
      <c r="H72" s="517"/>
      <c r="I72" s="517"/>
      <c r="J72" s="517"/>
      <c r="K72" s="517"/>
      <c r="L72" s="517"/>
      <c r="M72" s="517"/>
      <c r="N72" s="517"/>
      <c r="O72" s="517"/>
      <c r="P72" s="517"/>
      <c r="Q72" s="517"/>
      <c r="R72" s="517"/>
      <c r="S72" s="517"/>
      <c r="T72" s="517"/>
      <c r="U72" s="517"/>
      <c r="V72" s="517"/>
      <c r="W72" s="517"/>
      <c r="X72" s="517"/>
      <c r="Y72" s="517"/>
      <c r="Z72" s="521">
        <v>64</v>
      </c>
      <c r="AA72" s="521"/>
      <c r="AB72" s="519"/>
      <c r="AC72" s="519"/>
      <c r="AD72" s="519"/>
      <c r="AE72" s="519"/>
      <c r="AF72" s="519"/>
      <c r="AG72" s="510"/>
      <c r="AH72" s="510"/>
      <c r="AI72" s="510"/>
      <c r="AJ72" s="510"/>
      <c r="AK72" s="510"/>
    </row>
    <row r="73" spans="1:37" s="4" customFormat="1" ht="15.75" customHeight="1">
      <c r="A73" s="517" t="s">
        <v>84</v>
      </c>
      <c r="B73" s="517"/>
      <c r="C73" s="517"/>
      <c r="D73" s="517"/>
      <c r="E73" s="517"/>
      <c r="F73" s="517"/>
      <c r="G73" s="517"/>
      <c r="H73" s="517"/>
      <c r="I73" s="517"/>
      <c r="J73" s="517"/>
      <c r="K73" s="517"/>
      <c r="L73" s="517"/>
      <c r="M73" s="517"/>
      <c r="N73" s="517"/>
      <c r="O73" s="517"/>
      <c r="P73" s="517"/>
      <c r="Q73" s="517"/>
      <c r="R73" s="517"/>
      <c r="S73" s="517"/>
      <c r="T73" s="517"/>
      <c r="U73" s="517"/>
      <c r="V73" s="517"/>
      <c r="W73" s="517"/>
      <c r="X73" s="517"/>
      <c r="Y73" s="517"/>
      <c r="Z73" s="521">
        <v>65</v>
      </c>
      <c r="AA73" s="521"/>
      <c r="AB73" s="519"/>
      <c r="AC73" s="519"/>
      <c r="AD73" s="519"/>
      <c r="AE73" s="519"/>
      <c r="AF73" s="519"/>
      <c r="AG73" s="510"/>
      <c r="AH73" s="510"/>
      <c r="AI73" s="510"/>
      <c r="AJ73" s="510"/>
      <c r="AK73" s="510"/>
    </row>
    <row r="74" spans="1:37" s="4" customFormat="1" ht="15.75" customHeight="1">
      <c r="A74" s="517" t="s">
        <v>85</v>
      </c>
      <c r="B74" s="517"/>
      <c r="C74" s="517"/>
      <c r="D74" s="517"/>
      <c r="E74" s="517"/>
      <c r="F74" s="517"/>
      <c r="G74" s="517"/>
      <c r="H74" s="517"/>
      <c r="I74" s="517"/>
      <c r="J74" s="517"/>
      <c r="K74" s="517"/>
      <c r="L74" s="517"/>
      <c r="M74" s="517"/>
      <c r="N74" s="517"/>
      <c r="O74" s="517"/>
      <c r="P74" s="517"/>
      <c r="Q74" s="517"/>
      <c r="R74" s="517"/>
      <c r="S74" s="517"/>
      <c r="T74" s="517"/>
      <c r="U74" s="517"/>
      <c r="V74" s="517"/>
      <c r="W74" s="517"/>
      <c r="X74" s="517"/>
      <c r="Y74" s="517"/>
      <c r="Z74" s="521">
        <v>66</v>
      </c>
      <c r="AA74" s="521"/>
      <c r="AB74" s="519"/>
      <c r="AC74" s="519"/>
      <c r="AD74" s="519"/>
      <c r="AE74" s="519"/>
      <c r="AF74" s="519"/>
      <c r="AG74" s="510"/>
      <c r="AH74" s="510"/>
      <c r="AI74" s="510"/>
      <c r="AJ74" s="510"/>
      <c r="AK74" s="510"/>
    </row>
    <row r="75" spans="1:37" s="4" customFormat="1" ht="15.75" customHeight="1">
      <c r="A75" s="517" t="s">
        <v>86</v>
      </c>
      <c r="B75" s="517"/>
      <c r="C75" s="517"/>
      <c r="D75" s="517"/>
      <c r="E75" s="517"/>
      <c r="F75" s="517"/>
      <c r="G75" s="517"/>
      <c r="H75" s="517"/>
      <c r="I75" s="517"/>
      <c r="J75" s="517"/>
      <c r="K75" s="517"/>
      <c r="L75" s="517"/>
      <c r="M75" s="517"/>
      <c r="N75" s="517"/>
      <c r="O75" s="517"/>
      <c r="P75" s="517"/>
      <c r="Q75" s="517"/>
      <c r="R75" s="517"/>
      <c r="S75" s="517"/>
      <c r="T75" s="517"/>
      <c r="U75" s="517"/>
      <c r="V75" s="517"/>
      <c r="W75" s="517"/>
      <c r="X75" s="517"/>
      <c r="Y75" s="517"/>
      <c r="Z75" s="521">
        <v>67</v>
      </c>
      <c r="AA75" s="521"/>
      <c r="AB75" s="519"/>
      <c r="AC75" s="519"/>
      <c r="AD75" s="519"/>
      <c r="AE75" s="519"/>
      <c r="AF75" s="519"/>
      <c r="AG75" s="510"/>
      <c r="AH75" s="510"/>
      <c r="AI75" s="510"/>
      <c r="AJ75" s="510"/>
      <c r="AK75" s="510"/>
    </row>
    <row r="76" spans="1:37" s="7" customFormat="1" ht="15.75" customHeight="1">
      <c r="A76" s="511" t="s">
        <v>87</v>
      </c>
      <c r="B76" s="511"/>
      <c r="C76" s="511"/>
      <c r="D76" s="511"/>
      <c r="E76" s="511"/>
      <c r="F76" s="511"/>
      <c r="G76" s="511"/>
      <c r="H76" s="511"/>
      <c r="I76" s="511"/>
      <c r="J76" s="511"/>
      <c r="K76" s="511"/>
      <c r="L76" s="511"/>
      <c r="M76" s="511"/>
      <c r="N76" s="511"/>
      <c r="O76" s="511"/>
      <c r="P76" s="511"/>
      <c r="Q76" s="511"/>
      <c r="R76" s="511"/>
      <c r="S76" s="511"/>
      <c r="T76" s="511"/>
      <c r="U76" s="511"/>
      <c r="V76" s="511"/>
      <c r="W76" s="511"/>
      <c r="X76" s="511"/>
      <c r="Y76" s="511"/>
      <c r="Z76" s="496">
        <v>68</v>
      </c>
      <c r="AA76" s="496"/>
      <c r="AB76" s="513">
        <v>15131</v>
      </c>
      <c r="AC76" s="513"/>
      <c r="AD76" s="513"/>
      <c r="AE76" s="513"/>
      <c r="AF76" s="513"/>
      <c r="AG76" s="514">
        <v>9503</v>
      </c>
      <c r="AH76" s="514"/>
      <c r="AI76" s="514"/>
      <c r="AJ76" s="514"/>
      <c r="AK76" s="514"/>
    </row>
    <row r="77" spans="1:37" s="4" customFormat="1" ht="15.75" customHeight="1">
      <c r="A77" s="507" t="s">
        <v>88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507"/>
      <c r="O77" s="507"/>
      <c r="P77" s="507"/>
      <c r="Q77" s="507"/>
      <c r="R77" s="507"/>
      <c r="S77" s="507"/>
      <c r="T77" s="507"/>
      <c r="U77" s="507"/>
      <c r="V77" s="507"/>
      <c r="W77" s="507"/>
      <c r="X77" s="507"/>
      <c r="Y77" s="507"/>
      <c r="Z77" s="515">
        <v>69</v>
      </c>
      <c r="AA77" s="515"/>
      <c r="AB77" s="509">
        <v>286</v>
      </c>
      <c r="AC77" s="509"/>
      <c r="AD77" s="509"/>
      <c r="AE77" s="509"/>
      <c r="AF77" s="509"/>
      <c r="AG77" s="510">
        <v>1751</v>
      </c>
      <c r="AH77" s="510"/>
      <c r="AI77" s="510"/>
      <c r="AJ77" s="510"/>
      <c r="AK77" s="510"/>
    </row>
    <row r="78" spans="1:37" s="4" customFormat="1" ht="15.75" customHeight="1">
      <c r="A78" s="507" t="s">
        <v>89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507"/>
      <c r="Q78" s="507"/>
      <c r="R78" s="507"/>
      <c r="S78" s="507"/>
      <c r="T78" s="507"/>
      <c r="U78" s="507"/>
      <c r="V78" s="507"/>
      <c r="W78" s="507"/>
      <c r="X78" s="507"/>
      <c r="Y78" s="507"/>
      <c r="Z78" s="515">
        <v>70</v>
      </c>
      <c r="AA78" s="515"/>
      <c r="AB78" s="509">
        <v>765</v>
      </c>
      <c r="AC78" s="509"/>
      <c r="AD78" s="509"/>
      <c r="AE78" s="509"/>
      <c r="AF78" s="509"/>
      <c r="AG78" s="510"/>
      <c r="AH78" s="510"/>
      <c r="AI78" s="510"/>
      <c r="AJ78" s="510"/>
      <c r="AK78" s="510"/>
    </row>
    <row r="79" spans="1:37" s="4" customFormat="1" ht="15.75" customHeight="1">
      <c r="A79" s="507" t="s">
        <v>90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507"/>
      <c r="O79" s="507"/>
      <c r="P79" s="507"/>
      <c r="Q79" s="507"/>
      <c r="R79" s="507"/>
      <c r="S79" s="507"/>
      <c r="T79" s="507"/>
      <c r="U79" s="507"/>
      <c r="V79" s="507"/>
      <c r="W79" s="507"/>
      <c r="X79" s="507"/>
      <c r="Y79" s="507"/>
      <c r="Z79" s="515">
        <v>71</v>
      </c>
      <c r="AA79" s="515"/>
      <c r="AB79" s="509"/>
      <c r="AC79" s="509"/>
      <c r="AD79" s="509"/>
      <c r="AE79" s="509"/>
      <c r="AF79" s="509"/>
      <c r="AG79" s="510"/>
      <c r="AH79" s="510"/>
      <c r="AI79" s="510"/>
      <c r="AJ79" s="510"/>
      <c r="AK79" s="510"/>
    </row>
    <row r="80" spans="1:37" s="4" customFormat="1" ht="15.75" customHeight="1">
      <c r="A80" s="507" t="s">
        <v>91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7"/>
      <c r="O80" s="507"/>
      <c r="P80" s="507"/>
      <c r="Q80" s="507"/>
      <c r="R80" s="507"/>
      <c r="S80" s="507"/>
      <c r="T80" s="507"/>
      <c r="U80" s="507"/>
      <c r="V80" s="507"/>
      <c r="W80" s="507"/>
      <c r="X80" s="507"/>
      <c r="Y80" s="507"/>
      <c r="Z80" s="515">
        <v>72</v>
      </c>
      <c r="AA80" s="515"/>
      <c r="AB80" s="509"/>
      <c r="AC80" s="509"/>
      <c r="AD80" s="509"/>
      <c r="AE80" s="509"/>
      <c r="AF80" s="509"/>
      <c r="AG80" s="510"/>
      <c r="AH80" s="510"/>
      <c r="AI80" s="510"/>
      <c r="AJ80" s="510"/>
      <c r="AK80" s="510"/>
    </row>
    <row r="81" spans="1:37" s="6" customFormat="1" ht="15.75" customHeight="1">
      <c r="A81" s="511" t="s">
        <v>92</v>
      </c>
      <c r="B81" s="511"/>
      <c r="C81" s="511"/>
      <c r="D81" s="511"/>
      <c r="E81" s="511"/>
      <c r="F81" s="511"/>
      <c r="G81" s="511"/>
      <c r="H81" s="511"/>
      <c r="I81" s="511"/>
      <c r="J81" s="511"/>
      <c r="K81" s="511"/>
      <c r="L81" s="511"/>
      <c r="M81" s="511"/>
      <c r="N81" s="511"/>
      <c r="O81" s="511"/>
      <c r="P81" s="511"/>
      <c r="Q81" s="511"/>
      <c r="R81" s="511"/>
      <c r="S81" s="511"/>
      <c r="T81" s="511"/>
      <c r="U81" s="511"/>
      <c r="V81" s="511"/>
      <c r="W81" s="511"/>
      <c r="X81" s="511"/>
      <c r="Y81" s="511"/>
      <c r="Z81" s="496">
        <v>73</v>
      </c>
      <c r="AA81" s="496"/>
      <c r="AB81" s="513">
        <v>1051</v>
      </c>
      <c r="AC81" s="513"/>
      <c r="AD81" s="513"/>
      <c r="AE81" s="513"/>
      <c r="AF81" s="513"/>
      <c r="AG81" s="514">
        <v>1751</v>
      </c>
      <c r="AH81" s="514"/>
      <c r="AI81" s="514"/>
      <c r="AJ81" s="514"/>
      <c r="AK81" s="514"/>
    </row>
    <row r="82" spans="1:37" s="8" customFormat="1" ht="15" customHeight="1">
      <c r="A82" s="511" t="s">
        <v>93</v>
      </c>
      <c r="B82" s="511"/>
      <c r="C82" s="511"/>
      <c r="D82" s="511"/>
      <c r="E82" s="511"/>
      <c r="F82" s="511"/>
      <c r="G82" s="511"/>
      <c r="H82" s="511"/>
      <c r="I82" s="511"/>
      <c r="J82" s="511"/>
      <c r="K82" s="511"/>
      <c r="L82" s="511"/>
      <c r="M82" s="511"/>
      <c r="N82" s="511"/>
      <c r="O82" s="511"/>
      <c r="P82" s="511"/>
      <c r="Q82" s="511"/>
      <c r="R82" s="511"/>
      <c r="S82" s="511"/>
      <c r="T82" s="511"/>
      <c r="U82" s="511"/>
      <c r="V82" s="511"/>
      <c r="W82" s="511"/>
      <c r="X82" s="511"/>
      <c r="Y82" s="511"/>
      <c r="Z82" s="496">
        <v>74</v>
      </c>
      <c r="AA82" s="496"/>
      <c r="AB82" s="529">
        <v>17154</v>
      </c>
      <c r="AC82" s="529"/>
      <c r="AD82" s="529"/>
      <c r="AE82" s="529"/>
      <c r="AF82" s="529"/>
      <c r="AG82" s="530">
        <v>13554</v>
      </c>
      <c r="AH82" s="530"/>
      <c r="AI82" s="530"/>
      <c r="AJ82" s="530"/>
      <c r="AK82" s="530"/>
    </row>
    <row r="83" spans="1:37" s="8" customFormat="1" ht="17.25" customHeight="1">
      <c r="A83" s="531" t="s">
        <v>94</v>
      </c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2">
        <v>75</v>
      </c>
      <c r="AA83" s="532"/>
      <c r="AB83" s="533">
        <v>572374</v>
      </c>
      <c r="AC83" s="533"/>
      <c r="AD83" s="533"/>
      <c r="AE83" s="533"/>
      <c r="AF83" s="533"/>
      <c r="AG83" s="534">
        <v>560024</v>
      </c>
      <c r="AH83" s="534"/>
      <c r="AI83" s="534"/>
      <c r="AJ83" s="534"/>
      <c r="AK83" s="534"/>
    </row>
    <row r="84" spans="1:37" s="9" customFormat="1" ht="16.5" customHeight="1">
      <c r="A84" s="502" t="s">
        <v>95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N84" s="502"/>
      <c r="O84" s="502"/>
      <c r="P84" s="502"/>
      <c r="Q84" s="502"/>
      <c r="R84" s="502"/>
      <c r="S84" s="502"/>
      <c r="T84" s="502"/>
      <c r="U84" s="502"/>
      <c r="V84" s="502"/>
      <c r="W84" s="502"/>
      <c r="X84" s="502"/>
      <c r="Y84" s="502"/>
      <c r="Z84" s="503" t="s">
        <v>3</v>
      </c>
      <c r="AA84" s="503"/>
      <c r="AB84" s="535"/>
      <c r="AC84" s="535"/>
      <c r="AD84" s="535"/>
      <c r="AE84" s="535"/>
      <c r="AF84" s="535"/>
      <c r="AG84" s="536"/>
      <c r="AH84" s="536"/>
      <c r="AI84" s="536"/>
      <c r="AJ84" s="536"/>
      <c r="AK84" s="536"/>
    </row>
    <row r="85" spans="1:37" s="4" customFormat="1" ht="17.25" customHeight="1">
      <c r="A85" s="502"/>
      <c r="B85" s="502"/>
      <c r="C85" s="502"/>
      <c r="D85" s="502"/>
      <c r="E85" s="502"/>
      <c r="F85" s="502"/>
      <c r="G85" s="502"/>
      <c r="H85" s="502"/>
      <c r="I85" s="502"/>
      <c r="J85" s="502"/>
      <c r="K85" s="502"/>
      <c r="L85" s="502"/>
      <c r="M85" s="502"/>
      <c r="N85" s="502"/>
      <c r="O85" s="502"/>
      <c r="P85" s="502"/>
      <c r="Q85" s="502"/>
      <c r="R85" s="502"/>
      <c r="S85" s="502"/>
      <c r="T85" s="502"/>
      <c r="U85" s="502"/>
      <c r="V85" s="502"/>
      <c r="W85" s="502"/>
      <c r="X85" s="502"/>
      <c r="Y85" s="502"/>
      <c r="Z85" s="503"/>
      <c r="AA85" s="503"/>
      <c r="AB85" s="506"/>
      <c r="AC85" s="506"/>
      <c r="AD85" s="506"/>
      <c r="AE85" s="506"/>
      <c r="AF85" s="506"/>
      <c r="AG85" s="506"/>
      <c r="AH85" s="506"/>
      <c r="AI85" s="506"/>
      <c r="AJ85" s="506"/>
      <c r="AK85" s="506"/>
    </row>
    <row r="86" spans="1:37" s="4" customFormat="1" ht="13.5" customHeight="1">
      <c r="A86" s="498" t="s">
        <v>7</v>
      </c>
      <c r="B86" s="498"/>
      <c r="C86" s="498"/>
      <c r="D86" s="498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6" t="s">
        <v>8</v>
      </c>
      <c r="AA86" s="496"/>
      <c r="AB86" s="496" t="s">
        <v>9</v>
      </c>
      <c r="AC86" s="496"/>
      <c r="AD86" s="496"/>
      <c r="AE86" s="496"/>
      <c r="AF86" s="496"/>
      <c r="AG86" s="497" t="s">
        <v>10</v>
      </c>
      <c r="AH86" s="497"/>
      <c r="AI86" s="497"/>
      <c r="AJ86" s="497"/>
      <c r="AK86" s="497"/>
    </row>
    <row r="87" spans="1:37" s="4" customFormat="1" ht="15.75" customHeight="1">
      <c r="A87" s="507" t="s">
        <v>96</v>
      </c>
      <c r="B87" s="507"/>
      <c r="C87" s="507"/>
      <c r="D87" s="507"/>
      <c r="E87" s="507"/>
      <c r="F87" s="507"/>
      <c r="G87" s="507"/>
      <c r="H87" s="507"/>
      <c r="I87" s="507"/>
      <c r="J87" s="507"/>
      <c r="K87" s="507"/>
      <c r="L87" s="507"/>
      <c r="M87" s="507"/>
      <c r="N87" s="507"/>
      <c r="O87" s="507"/>
      <c r="P87" s="507"/>
      <c r="Q87" s="507"/>
      <c r="R87" s="507"/>
      <c r="S87" s="507"/>
      <c r="T87" s="507"/>
      <c r="U87" s="507"/>
      <c r="V87" s="507"/>
      <c r="W87" s="507"/>
      <c r="X87" s="507"/>
      <c r="Y87" s="507"/>
      <c r="Z87" s="515">
        <v>76</v>
      </c>
      <c r="AA87" s="515"/>
      <c r="AB87" s="537"/>
      <c r="AC87" s="537"/>
      <c r="AD87" s="537"/>
      <c r="AE87" s="537"/>
      <c r="AF87" s="537"/>
      <c r="AG87" s="538"/>
      <c r="AH87" s="538"/>
      <c r="AI87" s="538"/>
      <c r="AJ87" s="538"/>
      <c r="AK87" s="538"/>
    </row>
    <row r="88" spans="1:37" s="4" customFormat="1" ht="15.75" customHeight="1">
      <c r="A88" s="507" t="s">
        <v>97</v>
      </c>
      <c r="B88" s="507"/>
      <c r="C88" s="507"/>
      <c r="D88" s="507"/>
      <c r="E88" s="507"/>
      <c r="F88" s="507"/>
      <c r="G88" s="507"/>
      <c r="H88" s="507"/>
      <c r="I88" s="507"/>
      <c r="J88" s="507"/>
      <c r="K88" s="507"/>
      <c r="L88" s="507"/>
      <c r="M88" s="507"/>
      <c r="N88" s="507"/>
      <c r="O88" s="507"/>
      <c r="P88" s="507"/>
      <c r="Q88" s="507"/>
      <c r="R88" s="507"/>
      <c r="S88" s="507"/>
      <c r="T88" s="507"/>
      <c r="U88" s="507"/>
      <c r="V88" s="507"/>
      <c r="W88" s="507"/>
      <c r="X88" s="507"/>
      <c r="Y88" s="507"/>
      <c r="Z88" s="515">
        <v>77</v>
      </c>
      <c r="AA88" s="515"/>
      <c r="AB88" s="537">
        <v>528393</v>
      </c>
      <c r="AC88" s="537"/>
      <c r="AD88" s="537"/>
      <c r="AE88" s="537"/>
      <c r="AF88" s="537"/>
      <c r="AG88" s="538">
        <v>528393</v>
      </c>
      <c r="AH88" s="538"/>
      <c r="AI88" s="538"/>
      <c r="AJ88" s="538"/>
      <c r="AK88" s="538"/>
    </row>
    <row r="89" spans="1:37" s="7" customFormat="1" ht="15.75" customHeight="1">
      <c r="A89" s="511" t="s">
        <v>98</v>
      </c>
      <c r="B89" s="511"/>
      <c r="C89" s="511"/>
      <c r="D89" s="511"/>
      <c r="E89" s="511"/>
      <c r="F89" s="511"/>
      <c r="G89" s="511"/>
      <c r="H89" s="511"/>
      <c r="I89" s="511"/>
      <c r="J89" s="511"/>
      <c r="K89" s="511"/>
      <c r="L89" s="511"/>
      <c r="M89" s="511"/>
      <c r="N89" s="511"/>
      <c r="O89" s="511"/>
      <c r="P89" s="511"/>
      <c r="Q89" s="511"/>
      <c r="R89" s="511"/>
      <c r="S89" s="511"/>
      <c r="T89" s="511"/>
      <c r="U89" s="511"/>
      <c r="V89" s="511"/>
      <c r="W89" s="511"/>
      <c r="X89" s="511"/>
      <c r="Y89" s="511"/>
      <c r="Z89" s="496">
        <v>78</v>
      </c>
      <c r="AA89" s="496"/>
      <c r="AB89" s="539">
        <v>528393</v>
      </c>
      <c r="AC89" s="539"/>
      <c r="AD89" s="539"/>
      <c r="AE89" s="539"/>
      <c r="AF89" s="539"/>
      <c r="AG89" s="540">
        <v>528393</v>
      </c>
      <c r="AH89" s="540"/>
      <c r="AI89" s="540"/>
      <c r="AJ89" s="540"/>
      <c r="AK89" s="540"/>
    </row>
    <row r="90" spans="1:37" s="4" customFormat="1" ht="15.75" customHeight="1">
      <c r="A90" s="527" t="s">
        <v>99</v>
      </c>
      <c r="B90" s="527"/>
      <c r="C90" s="527"/>
      <c r="D90" s="527"/>
      <c r="E90" s="527"/>
      <c r="F90" s="527"/>
      <c r="G90" s="527"/>
      <c r="H90" s="527"/>
      <c r="I90" s="527"/>
      <c r="J90" s="527"/>
      <c r="K90" s="527"/>
      <c r="L90" s="527"/>
      <c r="M90" s="527"/>
      <c r="N90" s="527"/>
      <c r="O90" s="527"/>
      <c r="P90" s="527"/>
      <c r="Q90" s="527"/>
      <c r="R90" s="527"/>
      <c r="S90" s="527"/>
      <c r="T90" s="527"/>
      <c r="U90" s="527"/>
      <c r="V90" s="527"/>
      <c r="W90" s="527"/>
      <c r="X90" s="527"/>
      <c r="Y90" s="527"/>
      <c r="Z90" s="515">
        <v>79</v>
      </c>
      <c r="AA90" s="515"/>
      <c r="AB90" s="541"/>
      <c r="AC90" s="541"/>
      <c r="AD90" s="541"/>
      <c r="AE90" s="541"/>
      <c r="AF90" s="541"/>
      <c r="AG90" s="542"/>
      <c r="AH90" s="542"/>
      <c r="AI90" s="542"/>
      <c r="AJ90" s="542"/>
      <c r="AK90" s="542"/>
    </row>
    <row r="91" spans="1:37" s="4" customFormat="1" ht="15.75" customHeight="1">
      <c r="A91" s="527" t="s">
        <v>100</v>
      </c>
      <c r="B91" s="527"/>
      <c r="C91" s="527"/>
      <c r="D91" s="527"/>
      <c r="E91" s="527"/>
      <c r="F91" s="527"/>
      <c r="G91" s="527"/>
      <c r="H91" s="527"/>
      <c r="I91" s="527"/>
      <c r="J91" s="527"/>
      <c r="K91" s="527"/>
      <c r="L91" s="527"/>
      <c r="M91" s="527"/>
      <c r="N91" s="527"/>
      <c r="O91" s="527"/>
      <c r="P91" s="527"/>
      <c r="Q91" s="527"/>
      <c r="R91" s="527"/>
      <c r="S91" s="527"/>
      <c r="T91" s="527"/>
      <c r="U91" s="527"/>
      <c r="V91" s="527"/>
      <c r="W91" s="527"/>
      <c r="X91" s="527"/>
      <c r="Y91" s="527"/>
      <c r="Z91" s="515">
        <v>80</v>
      </c>
      <c r="AA91" s="515"/>
      <c r="AB91" s="541">
        <v>27334</v>
      </c>
      <c r="AC91" s="541"/>
      <c r="AD91" s="541"/>
      <c r="AE91" s="541"/>
      <c r="AF91" s="541"/>
      <c r="AG91" s="542">
        <v>19912</v>
      </c>
      <c r="AH91" s="542"/>
      <c r="AI91" s="542"/>
      <c r="AJ91" s="542"/>
      <c r="AK91" s="542"/>
    </row>
    <row r="92" spans="1:37" s="7" customFormat="1" ht="15.75" customHeight="1">
      <c r="A92" s="511" t="s">
        <v>101</v>
      </c>
      <c r="B92" s="511"/>
      <c r="C92" s="511"/>
      <c r="D92" s="511"/>
      <c r="E92" s="511"/>
      <c r="F92" s="511"/>
      <c r="G92" s="511"/>
      <c r="H92" s="511"/>
      <c r="I92" s="511"/>
      <c r="J92" s="511"/>
      <c r="K92" s="511"/>
      <c r="L92" s="511"/>
      <c r="M92" s="511"/>
      <c r="N92" s="511"/>
      <c r="O92" s="511"/>
      <c r="P92" s="511"/>
      <c r="Q92" s="511"/>
      <c r="R92" s="511"/>
      <c r="S92" s="511"/>
      <c r="T92" s="511"/>
      <c r="U92" s="511"/>
      <c r="V92" s="511"/>
      <c r="W92" s="511"/>
      <c r="X92" s="511"/>
      <c r="Y92" s="511"/>
      <c r="Z92" s="496">
        <v>81</v>
      </c>
      <c r="AA92" s="496"/>
      <c r="AB92" s="539">
        <v>27334</v>
      </c>
      <c r="AC92" s="539"/>
      <c r="AD92" s="539"/>
      <c r="AE92" s="539"/>
      <c r="AF92" s="539"/>
      <c r="AG92" s="540">
        <v>19912</v>
      </c>
      <c r="AH92" s="540"/>
      <c r="AI92" s="540"/>
      <c r="AJ92" s="540"/>
      <c r="AK92" s="540"/>
    </row>
    <row r="93" spans="1:37" s="4" customFormat="1" ht="15.75" customHeight="1">
      <c r="A93" s="527" t="s">
        <v>102</v>
      </c>
      <c r="B93" s="527"/>
      <c r="C93" s="527"/>
      <c r="D93" s="527"/>
      <c r="E93" s="527"/>
      <c r="F93" s="527"/>
      <c r="G93" s="527"/>
      <c r="H93" s="527"/>
      <c r="I93" s="527"/>
      <c r="J93" s="527"/>
      <c r="K93" s="527"/>
      <c r="L93" s="527"/>
      <c r="M93" s="527"/>
      <c r="N93" s="527"/>
      <c r="O93" s="527"/>
      <c r="P93" s="527"/>
      <c r="Q93" s="527"/>
      <c r="R93" s="527"/>
      <c r="S93" s="527"/>
      <c r="T93" s="527"/>
      <c r="U93" s="527"/>
      <c r="V93" s="527"/>
      <c r="W93" s="527"/>
      <c r="X93" s="527"/>
      <c r="Y93" s="527"/>
      <c r="Z93" s="515">
        <v>82</v>
      </c>
      <c r="AA93" s="515"/>
      <c r="AB93" s="537"/>
      <c r="AC93" s="537"/>
      <c r="AD93" s="537"/>
      <c r="AE93" s="537"/>
      <c r="AF93" s="537"/>
      <c r="AG93" s="542"/>
      <c r="AH93" s="542"/>
      <c r="AI93" s="542"/>
      <c r="AJ93" s="542"/>
      <c r="AK93" s="542"/>
    </row>
    <row r="94" spans="1:37" s="4" customFormat="1" ht="15.75" customHeight="1">
      <c r="A94" s="527" t="s">
        <v>103</v>
      </c>
      <c r="B94" s="527"/>
      <c r="C94" s="527"/>
      <c r="D94" s="527"/>
      <c r="E94" s="527"/>
      <c r="F94" s="527"/>
      <c r="G94" s="527"/>
      <c r="H94" s="527"/>
      <c r="I94" s="527"/>
      <c r="J94" s="527"/>
      <c r="K94" s="527"/>
      <c r="L94" s="527"/>
      <c r="M94" s="527"/>
      <c r="N94" s="527"/>
      <c r="O94" s="527"/>
      <c r="P94" s="527"/>
      <c r="Q94" s="527"/>
      <c r="R94" s="527"/>
      <c r="S94" s="527"/>
      <c r="T94" s="527"/>
      <c r="U94" s="527"/>
      <c r="V94" s="527"/>
      <c r="W94" s="527"/>
      <c r="X94" s="527"/>
      <c r="Y94" s="527"/>
      <c r="Z94" s="515">
        <v>83</v>
      </c>
      <c r="AA94" s="515"/>
      <c r="AB94" s="537"/>
      <c r="AC94" s="537"/>
      <c r="AD94" s="537"/>
      <c r="AE94" s="537"/>
      <c r="AF94" s="537"/>
      <c r="AG94" s="542"/>
      <c r="AH94" s="542"/>
      <c r="AI94" s="542"/>
      <c r="AJ94" s="542"/>
      <c r="AK94" s="542"/>
    </row>
    <row r="95" spans="1:37" s="7" customFormat="1" ht="15.75" customHeight="1">
      <c r="A95" s="511" t="s">
        <v>104</v>
      </c>
      <c r="B95" s="511"/>
      <c r="C95" s="511"/>
      <c r="D95" s="511"/>
      <c r="E95" s="511"/>
      <c r="F95" s="511"/>
      <c r="G95" s="511"/>
      <c r="H95" s="511"/>
      <c r="I95" s="511"/>
      <c r="J95" s="511"/>
      <c r="K95" s="511"/>
      <c r="L95" s="511"/>
      <c r="M95" s="511"/>
      <c r="N95" s="511"/>
      <c r="O95" s="511"/>
      <c r="P95" s="511"/>
      <c r="Q95" s="511"/>
      <c r="R95" s="511"/>
      <c r="S95" s="511"/>
      <c r="T95" s="511"/>
      <c r="U95" s="511"/>
      <c r="V95" s="511"/>
      <c r="W95" s="511"/>
      <c r="X95" s="511"/>
      <c r="Y95" s="511"/>
      <c r="Z95" s="496">
        <v>84</v>
      </c>
      <c r="AA95" s="496"/>
      <c r="AB95" s="539"/>
      <c r="AC95" s="539"/>
      <c r="AD95" s="539"/>
      <c r="AE95" s="539"/>
      <c r="AF95" s="539"/>
      <c r="AG95" s="540"/>
      <c r="AH95" s="540"/>
      <c r="AI95" s="540"/>
      <c r="AJ95" s="540"/>
      <c r="AK95" s="540"/>
    </row>
    <row r="96" spans="1:37" s="7" customFormat="1" ht="17.25" customHeight="1">
      <c r="A96" s="511" t="s">
        <v>105</v>
      </c>
      <c r="B96" s="511"/>
      <c r="C96" s="511"/>
      <c r="D96" s="511"/>
      <c r="E96" s="511"/>
      <c r="F96" s="511"/>
      <c r="G96" s="511"/>
      <c r="H96" s="511"/>
      <c r="I96" s="511"/>
      <c r="J96" s="511"/>
      <c r="K96" s="511"/>
      <c r="L96" s="511"/>
      <c r="M96" s="511"/>
      <c r="N96" s="511"/>
      <c r="O96" s="511"/>
      <c r="P96" s="511"/>
      <c r="Q96" s="511"/>
      <c r="R96" s="511"/>
      <c r="S96" s="511"/>
      <c r="T96" s="511"/>
      <c r="U96" s="511"/>
      <c r="V96" s="511"/>
      <c r="W96" s="511"/>
      <c r="X96" s="511"/>
      <c r="Y96" s="511"/>
      <c r="Z96" s="496">
        <v>85</v>
      </c>
      <c r="AA96" s="496"/>
      <c r="AB96" s="539">
        <v>555727</v>
      </c>
      <c r="AC96" s="539"/>
      <c r="AD96" s="539"/>
      <c r="AE96" s="539"/>
      <c r="AF96" s="539"/>
      <c r="AG96" s="540">
        <v>548305</v>
      </c>
      <c r="AH96" s="540"/>
      <c r="AI96" s="540"/>
      <c r="AJ96" s="540"/>
      <c r="AK96" s="540"/>
    </row>
    <row r="97" spans="1:37" s="4" customFormat="1" ht="15.75" customHeight="1">
      <c r="A97" s="527" t="s">
        <v>106</v>
      </c>
      <c r="B97" s="527"/>
      <c r="C97" s="527"/>
      <c r="D97" s="527"/>
      <c r="E97" s="527"/>
      <c r="F97" s="527"/>
      <c r="G97" s="527"/>
      <c r="H97" s="527"/>
      <c r="I97" s="527"/>
      <c r="J97" s="527"/>
      <c r="K97" s="527"/>
      <c r="L97" s="527"/>
      <c r="M97" s="527"/>
      <c r="N97" s="527"/>
      <c r="O97" s="527"/>
      <c r="P97" s="527"/>
      <c r="Q97" s="527"/>
      <c r="R97" s="527"/>
      <c r="S97" s="527"/>
      <c r="T97" s="527"/>
      <c r="U97" s="527"/>
      <c r="V97" s="527"/>
      <c r="W97" s="527"/>
      <c r="X97" s="527"/>
      <c r="Y97" s="527"/>
      <c r="Z97" s="496">
        <v>86</v>
      </c>
      <c r="AA97" s="496"/>
      <c r="AB97" s="537">
        <v>5358</v>
      </c>
      <c r="AC97" s="537"/>
      <c r="AD97" s="537"/>
      <c r="AE97" s="537"/>
      <c r="AF97" s="537"/>
      <c r="AG97" s="538">
        <v>10590</v>
      </c>
      <c r="AH97" s="538"/>
      <c r="AI97" s="538"/>
      <c r="AJ97" s="538"/>
      <c r="AK97" s="538"/>
    </row>
    <row r="98" spans="1:37" s="4" customFormat="1" ht="15.75" customHeight="1">
      <c r="A98" s="507" t="s">
        <v>107</v>
      </c>
      <c r="B98" s="507"/>
      <c r="C98" s="507"/>
      <c r="D98" s="507"/>
      <c r="E98" s="507"/>
      <c r="F98" s="507"/>
      <c r="G98" s="507"/>
      <c r="H98" s="507"/>
      <c r="I98" s="507"/>
      <c r="J98" s="507"/>
      <c r="K98" s="507"/>
      <c r="L98" s="507"/>
      <c r="M98" s="507"/>
      <c r="N98" s="507"/>
      <c r="O98" s="507"/>
      <c r="P98" s="507"/>
      <c r="Q98" s="507"/>
      <c r="R98" s="507"/>
      <c r="S98" s="507"/>
      <c r="T98" s="507"/>
      <c r="U98" s="507"/>
      <c r="V98" s="507"/>
      <c r="W98" s="507"/>
      <c r="X98" s="507"/>
      <c r="Y98" s="507"/>
      <c r="Z98" s="515">
        <v>87</v>
      </c>
      <c r="AA98" s="515"/>
      <c r="AB98" s="537">
        <v>5358</v>
      </c>
      <c r="AC98" s="537"/>
      <c r="AD98" s="537"/>
      <c r="AE98" s="537"/>
      <c r="AF98" s="537"/>
      <c r="AG98" s="538">
        <v>10590</v>
      </c>
      <c r="AH98" s="538"/>
      <c r="AI98" s="538"/>
      <c r="AJ98" s="538"/>
      <c r="AK98" s="538"/>
    </row>
    <row r="99" spans="1:37" s="4" customFormat="1" ht="15.75" customHeight="1">
      <c r="A99" s="507" t="s">
        <v>108</v>
      </c>
      <c r="B99" s="507"/>
      <c r="C99" s="507"/>
      <c r="D99" s="507"/>
      <c r="E99" s="507"/>
      <c r="F99" s="507"/>
      <c r="G99" s="507"/>
      <c r="H99" s="507"/>
      <c r="I99" s="507"/>
      <c r="J99" s="507"/>
      <c r="K99" s="507"/>
      <c r="L99" s="507"/>
      <c r="M99" s="507"/>
      <c r="N99" s="507"/>
      <c r="O99" s="507"/>
      <c r="P99" s="507"/>
      <c r="Q99" s="507"/>
      <c r="R99" s="507"/>
      <c r="S99" s="507"/>
      <c r="T99" s="507"/>
      <c r="U99" s="507"/>
      <c r="V99" s="507"/>
      <c r="W99" s="507"/>
      <c r="X99" s="507"/>
      <c r="Y99" s="507"/>
      <c r="Z99" s="515">
        <v>88</v>
      </c>
      <c r="AA99" s="515"/>
      <c r="AB99" s="537"/>
      <c r="AC99" s="537"/>
      <c r="AD99" s="537"/>
      <c r="AE99" s="537"/>
      <c r="AF99" s="537"/>
      <c r="AG99" s="538"/>
      <c r="AH99" s="538"/>
      <c r="AI99" s="538"/>
      <c r="AJ99" s="538"/>
      <c r="AK99" s="538"/>
    </row>
    <row r="100" spans="1:37" s="4" customFormat="1" ht="15.75" customHeight="1">
      <c r="A100" s="507" t="s">
        <v>109</v>
      </c>
      <c r="B100" s="507"/>
      <c r="C100" s="507"/>
      <c r="D100" s="507"/>
      <c r="E100" s="507"/>
      <c r="F100" s="507"/>
      <c r="G100" s="507"/>
      <c r="H100" s="507"/>
      <c r="I100" s="507"/>
      <c r="J100" s="507"/>
      <c r="K100" s="507"/>
      <c r="L100" s="507"/>
      <c r="M100" s="507"/>
      <c r="N100" s="507"/>
      <c r="O100" s="507"/>
      <c r="P100" s="507"/>
      <c r="Q100" s="507"/>
      <c r="R100" s="507"/>
      <c r="S100" s="507"/>
      <c r="T100" s="507"/>
      <c r="U100" s="507"/>
      <c r="V100" s="507"/>
      <c r="W100" s="507"/>
      <c r="X100" s="507"/>
      <c r="Y100" s="507"/>
      <c r="Z100" s="515">
        <v>89</v>
      </c>
      <c r="AA100" s="515"/>
      <c r="AB100" s="537">
        <v>10699</v>
      </c>
      <c r="AC100" s="537"/>
      <c r="AD100" s="537"/>
      <c r="AE100" s="537"/>
      <c r="AF100" s="537"/>
      <c r="AG100" s="538"/>
      <c r="AH100" s="538"/>
      <c r="AI100" s="538"/>
      <c r="AJ100" s="538"/>
      <c r="AK100" s="538"/>
    </row>
    <row r="101" spans="1:37" s="4" customFormat="1" ht="15.75" customHeight="1">
      <c r="A101" s="507" t="s">
        <v>110</v>
      </c>
      <c r="B101" s="507"/>
      <c r="C101" s="507"/>
      <c r="D101" s="507"/>
      <c r="E101" s="507"/>
      <c r="F101" s="507"/>
      <c r="G101" s="507"/>
      <c r="H101" s="507"/>
      <c r="I101" s="507"/>
      <c r="J101" s="507"/>
      <c r="K101" s="507"/>
      <c r="L101" s="507"/>
      <c r="M101" s="507"/>
      <c r="N101" s="507"/>
      <c r="O101" s="507"/>
      <c r="P101" s="507"/>
      <c r="Q101" s="507"/>
      <c r="R101" s="507"/>
      <c r="S101" s="507"/>
      <c r="T101" s="507"/>
      <c r="U101" s="507"/>
      <c r="V101" s="507"/>
      <c r="W101" s="507"/>
      <c r="X101" s="507"/>
      <c r="Y101" s="507"/>
      <c r="Z101" s="515">
        <v>90</v>
      </c>
      <c r="AA101" s="515"/>
      <c r="AB101" s="537"/>
      <c r="AC101" s="537"/>
      <c r="AD101" s="537"/>
      <c r="AE101" s="537"/>
      <c r="AF101" s="537"/>
      <c r="AG101" s="538"/>
      <c r="AH101" s="538"/>
      <c r="AI101" s="538"/>
      <c r="AJ101" s="538"/>
      <c r="AK101" s="538"/>
    </row>
    <row r="102" spans="1:37" s="4" customFormat="1" ht="15.75" customHeight="1">
      <c r="A102" s="507" t="s">
        <v>111</v>
      </c>
      <c r="B102" s="507"/>
      <c r="C102" s="507"/>
      <c r="D102" s="507"/>
      <c r="E102" s="507"/>
      <c r="F102" s="507"/>
      <c r="G102" s="507"/>
      <c r="H102" s="507"/>
      <c r="I102" s="507"/>
      <c r="J102" s="507"/>
      <c r="K102" s="507"/>
      <c r="L102" s="507"/>
      <c r="M102" s="507"/>
      <c r="N102" s="507"/>
      <c r="O102" s="507"/>
      <c r="P102" s="507"/>
      <c r="Q102" s="507"/>
      <c r="R102" s="507"/>
      <c r="S102" s="507"/>
      <c r="T102" s="507"/>
      <c r="U102" s="507"/>
      <c r="V102" s="507"/>
      <c r="W102" s="507"/>
      <c r="X102" s="507"/>
      <c r="Y102" s="507"/>
      <c r="Z102" s="515">
        <v>91</v>
      </c>
      <c r="AA102" s="515"/>
      <c r="AB102" s="537"/>
      <c r="AC102" s="537"/>
      <c r="AD102" s="537"/>
      <c r="AE102" s="537"/>
      <c r="AF102" s="537"/>
      <c r="AG102" s="538"/>
      <c r="AH102" s="538"/>
      <c r="AI102" s="538"/>
      <c r="AJ102" s="538"/>
      <c r="AK102" s="538"/>
    </row>
    <row r="103" spans="1:37" s="4" customFormat="1" ht="15.75" customHeight="1">
      <c r="A103" s="507" t="s">
        <v>112</v>
      </c>
      <c r="B103" s="507"/>
      <c r="C103" s="507"/>
      <c r="D103" s="507"/>
      <c r="E103" s="507"/>
      <c r="F103" s="507"/>
      <c r="G103" s="507"/>
      <c r="H103" s="507"/>
      <c r="I103" s="507"/>
      <c r="J103" s="507"/>
      <c r="K103" s="507"/>
      <c r="L103" s="507"/>
      <c r="M103" s="507"/>
      <c r="N103" s="507"/>
      <c r="O103" s="507"/>
      <c r="P103" s="507"/>
      <c r="Q103" s="507"/>
      <c r="R103" s="507"/>
      <c r="S103" s="507"/>
      <c r="T103" s="507"/>
      <c r="U103" s="507"/>
      <c r="V103" s="507"/>
      <c r="W103" s="507"/>
      <c r="X103" s="507"/>
      <c r="Y103" s="507"/>
      <c r="Z103" s="515">
        <v>92</v>
      </c>
      <c r="AA103" s="515"/>
      <c r="AB103" s="537"/>
      <c r="AC103" s="537"/>
      <c r="AD103" s="537"/>
      <c r="AE103" s="537"/>
      <c r="AF103" s="537"/>
      <c r="AG103" s="538"/>
      <c r="AH103" s="538"/>
      <c r="AI103" s="538"/>
      <c r="AJ103" s="538"/>
      <c r="AK103" s="538"/>
    </row>
    <row r="104" spans="1:37" s="7" customFormat="1" ht="15.75" customHeight="1">
      <c r="A104" s="511" t="s">
        <v>113</v>
      </c>
      <c r="B104" s="511"/>
      <c r="C104" s="511"/>
      <c r="D104" s="511"/>
      <c r="E104" s="511"/>
      <c r="F104" s="511"/>
      <c r="G104" s="511"/>
      <c r="H104" s="511"/>
      <c r="I104" s="511"/>
      <c r="J104" s="511"/>
      <c r="K104" s="511"/>
      <c r="L104" s="511"/>
      <c r="M104" s="511"/>
      <c r="N104" s="511"/>
      <c r="O104" s="511"/>
      <c r="P104" s="511"/>
      <c r="Q104" s="511"/>
      <c r="R104" s="511"/>
      <c r="S104" s="511"/>
      <c r="T104" s="511"/>
      <c r="U104" s="511"/>
      <c r="V104" s="511"/>
      <c r="W104" s="511"/>
      <c r="X104" s="511"/>
      <c r="Y104" s="511"/>
      <c r="Z104" s="496">
        <v>93</v>
      </c>
      <c r="AA104" s="496"/>
      <c r="AB104" s="539">
        <v>16057</v>
      </c>
      <c r="AC104" s="539"/>
      <c r="AD104" s="539"/>
      <c r="AE104" s="539"/>
      <c r="AF104" s="539"/>
      <c r="AG104" s="540">
        <v>10590</v>
      </c>
      <c r="AH104" s="540"/>
      <c r="AI104" s="540"/>
      <c r="AJ104" s="540"/>
      <c r="AK104" s="540"/>
    </row>
    <row r="105" spans="1:37" s="4" customFormat="1" ht="15.75" customHeight="1">
      <c r="A105" s="527" t="s">
        <v>114</v>
      </c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15">
        <v>94</v>
      </c>
      <c r="AA105" s="515"/>
      <c r="AB105" s="537"/>
      <c r="AC105" s="537"/>
      <c r="AD105" s="537"/>
      <c r="AE105" s="537"/>
      <c r="AF105" s="537"/>
      <c r="AG105" s="538"/>
      <c r="AH105" s="538"/>
      <c r="AI105" s="538"/>
      <c r="AJ105" s="538"/>
      <c r="AK105" s="538"/>
    </row>
    <row r="106" spans="1:37" s="4" customFormat="1" ht="15.75" customHeight="1">
      <c r="A106" s="527" t="s">
        <v>115</v>
      </c>
      <c r="B106" s="527"/>
      <c r="C106" s="527"/>
      <c r="D106" s="527"/>
      <c r="E106" s="527"/>
      <c r="F106" s="527"/>
      <c r="G106" s="527"/>
      <c r="H106" s="527"/>
      <c r="I106" s="527"/>
      <c r="J106" s="527"/>
      <c r="K106" s="527"/>
      <c r="L106" s="527"/>
      <c r="M106" s="527"/>
      <c r="N106" s="527"/>
      <c r="O106" s="527"/>
      <c r="P106" s="527"/>
      <c r="Q106" s="527"/>
      <c r="R106" s="527"/>
      <c r="S106" s="527"/>
      <c r="T106" s="527"/>
      <c r="U106" s="527"/>
      <c r="V106" s="527"/>
      <c r="W106" s="527"/>
      <c r="X106" s="527"/>
      <c r="Y106" s="527"/>
      <c r="Z106" s="515">
        <v>95</v>
      </c>
      <c r="AA106" s="515"/>
      <c r="AB106" s="537"/>
      <c r="AC106" s="537"/>
      <c r="AD106" s="537"/>
      <c r="AE106" s="537"/>
      <c r="AF106" s="537"/>
      <c r="AG106" s="538"/>
      <c r="AH106" s="538"/>
      <c r="AI106" s="538"/>
      <c r="AJ106" s="538"/>
      <c r="AK106" s="538"/>
    </row>
    <row r="107" spans="1:37" s="4" customFormat="1" ht="15.75" customHeight="1">
      <c r="A107" s="527" t="s">
        <v>116</v>
      </c>
      <c r="B107" s="527"/>
      <c r="C107" s="527"/>
      <c r="D107" s="527"/>
      <c r="E107" s="527"/>
      <c r="F107" s="527"/>
      <c r="G107" s="527"/>
      <c r="H107" s="527"/>
      <c r="I107" s="527"/>
      <c r="J107" s="527"/>
      <c r="K107" s="527"/>
      <c r="L107" s="527"/>
      <c r="M107" s="527"/>
      <c r="N107" s="527"/>
      <c r="O107" s="527"/>
      <c r="P107" s="527"/>
      <c r="Q107" s="527"/>
      <c r="R107" s="527"/>
      <c r="S107" s="527"/>
      <c r="T107" s="527"/>
      <c r="U107" s="527"/>
      <c r="V107" s="527"/>
      <c r="W107" s="527"/>
      <c r="X107" s="527"/>
      <c r="Y107" s="527"/>
      <c r="Z107" s="515">
        <v>96</v>
      </c>
      <c r="AA107" s="515"/>
      <c r="AB107" s="537"/>
      <c r="AC107" s="537"/>
      <c r="AD107" s="537"/>
      <c r="AE107" s="537"/>
      <c r="AF107" s="537"/>
      <c r="AG107" s="538"/>
      <c r="AH107" s="538"/>
      <c r="AI107" s="538"/>
      <c r="AJ107" s="538"/>
      <c r="AK107" s="538"/>
    </row>
    <row r="108" spans="1:37" s="4" customFormat="1" ht="15.75" customHeight="1">
      <c r="A108" s="527" t="s">
        <v>117</v>
      </c>
      <c r="B108" s="527"/>
      <c r="C108" s="527"/>
      <c r="D108" s="527"/>
      <c r="E108" s="527"/>
      <c r="F108" s="527"/>
      <c r="G108" s="527"/>
      <c r="H108" s="527"/>
      <c r="I108" s="527"/>
      <c r="J108" s="527"/>
      <c r="K108" s="527"/>
      <c r="L108" s="527"/>
      <c r="M108" s="527"/>
      <c r="N108" s="527"/>
      <c r="O108" s="527"/>
      <c r="P108" s="527"/>
      <c r="Q108" s="527"/>
      <c r="R108" s="527"/>
      <c r="S108" s="527"/>
      <c r="T108" s="527"/>
      <c r="U108" s="527"/>
      <c r="V108" s="527"/>
      <c r="W108" s="527"/>
      <c r="X108" s="527"/>
      <c r="Y108" s="527"/>
      <c r="Z108" s="515">
        <v>97</v>
      </c>
      <c r="AA108" s="515"/>
      <c r="AB108" s="537"/>
      <c r="AC108" s="537"/>
      <c r="AD108" s="537"/>
      <c r="AE108" s="537"/>
      <c r="AF108" s="537"/>
      <c r="AG108" s="538"/>
      <c r="AH108" s="538"/>
      <c r="AI108" s="538"/>
      <c r="AJ108" s="538"/>
      <c r="AK108" s="538"/>
    </row>
    <row r="109" spans="1:37" s="4" customFormat="1" ht="15.75" customHeight="1">
      <c r="A109" s="527" t="s">
        <v>118</v>
      </c>
      <c r="B109" s="527"/>
      <c r="C109" s="527"/>
      <c r="D109" s="527"/>
      <c r="E109" s="527"/>
      <c r="F109" s="527"/>
      <c r="G109" s="527"/>
      <c r="H109" s="527"/>
      <c r="I109" s="527"/>
      <c r="J109" s="527"/>
      <c r="K109" s="527"/>
      <c r="L109" s="527"/>
      <c r="M109" s="527"/>
      <c r="N109" s="527"/>
      <c r="O109" s="527"/>
      <c r="P109" s="527"/>
      <c r="Q109" s="527"/>
      <c r="R109" s="527"/>
      <c r="S109" s="527"/>
      <c r="T109" s="527"/>
      <c r="U109" s="527"/>
      <c r="V109" s="527"/>
      <c r="W109" s="527"/>
      <c r="X109" s="527"/>
      <c r="Y109" s="527"/>
      <c r="Z109" s="515">
        <v>98</v>
      </c>
      <c r="AA109" s="515"/>
      <c r="AB109" s="537"/>
      <c r="AC109" s="537"/>
      <c r="AD109" s="537"/>
      <c r="AE109" s="537"/>
      <c r="AF109" s="537"/>
      <c r="AG109" s="538"/>
      <c r="AH109" s="538"/>
      <c r="AI109" s="538"/>
      <c r="AJ109" s="538"/>
      <c r="AK109" s="538"/>
    </row>
    <row r="110" spans="1:37" s="4" customFormat="1" ht="15.75" customHeight="1">
      <c r="A110" s="527" t="s">
        <v>119</v>
      </c>
      <c r="B110" s="527"/>
      <c r="C110" s="527"/>
      <c r="D110" s="527"/>
      <c r="E110" s="527"/>
      <c r="F110" s="527"/>
      <c r="G110" s="527"/>
      <c r="H110" s="527"/>
      <c r="I110" s="527"/>
      <c r="J110" s="527"/>
      <c r="K110" s="527"/>
      <c r="L110" s="527"/>
      <c r="M110" s="527"/>
      <c r="N110" s="527"/>
      <c r="O110" s="527"/>
      <c r="P110" s="527"/>
      <c r="Q110" s="527"/>
      <c r="R110" s="527"/>
      <c r="S110" s="527"/>
      <c r="T110" s="527"/>
      <c r="U110" s="527"/>
      <c r="V110" s="527"/>
      <c r="W110" s="527"/>
      <c r="X110" s="527"/>
      <c r="Y110" s="527"/>
      <c r="Z110" s="515">
        <v>99</v>
      </c>
      <c r="AA110" s="515"/>
      <c r="AB110" s="537"/>
      <c r="AC110" s="537"/>
      <c r="AD110" s="537"/>
      <c r="AE110" s="537"/>
      <c r="AF110" s="537"/>
      <c r="AG110" s="538"/>
      <c r="AH110" s="538"/>
      <c r="AI110" s="538"/>
      <c r="AJ110" s="538"/>
      <c r="AK110" s="538"/>
    </row>
    <row r="111" spans="1:37" s="7" customFormat="1" ht="15.75" customHeight="1">
      <c r="A111" s="511" t="s">
        <v>120</v>
      </c>
      <c r="B111" s="511"/>
      <c r="C111" s="511"/>
      <c r="D111" s="511"/>
      <c r="E111" s="511"/>
      <c r="F111" s="511"/>
      <c r="G111" s="511"/>
      <c r="H111" s="511"/>
      <c r="I111" s="511"/>
      <c r="J111" s="511"/>
      <c r="K111" s="511"/>
      <c r="L111" s="511"/>
      <c r="M111" s="511"/>
      <c r="N111" s="511"/>
      <c r="O111" s="511"/>
      <c r="P111" s="511"/>
      <c r="Q111" s="511"/>
      <c r="R111" s="511"/>
      <c r="S111" s="511"/>
      <c r="T111" s="511"/>
      <c r="U111" s="511"/>
      <c r="V111" s="511"/>
      <c r="W111" s="511"/>
      <c r="X111" s="511"/>
      <c r="Y111" s="511"/>
      <c r="Z111" s="496">
        <v>100</v>
      </c>
      <c r="AA111" s="496"/>
      <c r="AB111" s="539"/>
      <c r="AC111" s="539"/>
      <c r="AD111" s="539"/>
      <c r="AE111" s="539"/>
      <c r="AF111" s="539"/>
      <c r="AG111" s="540"/>
      <c r="AH111" s="540"/>
      <c r="AI111" s="540"/>
      <c r="AJ111" s="540"/>
      <c r="AK111" s="540"/>
    </row>
    <row r="112" spans="1:37" s="7" customFormat="1" ht="17.25" customHeight="1">
      <c r="A112" s="511" t="s">
        <v>121</v>
      </c>
      <c r="B112" s="511"/>
      <c r="C112" s="511"/>
      <c r="D112" s="511"/>
      <c r="E112" s="511"/>
      <c r="F112" s="511"/>
      <c r="G112" s="511"/>
      <c r="H112" s="511"/>
      <c r="I112" s="511"/>
      <c r="J112" s="511"/>
      <c r="K112" s="511"/>
      <c r="L112" s="511"/>
      <c r="M112" s="511"/>
      <c r="N112" s="511"/>
      <c r="O112" s="511"/>
      <c r="P112" s="511"/>
      <c r="Q112" s="511"/>
      <c r="R112" s="511"/>
      <c r="S112" s="511"/>
      <c r="T112" s="511"/>
      <c r="U112" s="511"/>
      <c r="V112" s="511"/>
      <c r="W112" s="511"/>
      <c r="X112" s="511"/>
      <c r="Y112" s="511"/>
      <c r="Z112" s="496">
        <v>101</v>
      </c>
      <c r="AA112" s="496"/>
      <c r="AB112" s="539">
        <v>16057</v>
      </c>
      <c r="AC112" s="539"/>
      <c r="AD112" s="539"/>
      <c r="AE112" s="539"/>
      <c r="AF112" s="539"/>
      <c r="AG112" s="540">
        <v>10590</v>
      </c>
      <c r="AH112" s="540"/>
      <c r="AI112" s="540"/>
      <c r="AJ112" s="540"/>
      <c r="AK112" s="540"/>
    </row>
    <row r="113" spans="1:37" s="4" customFormat="1" ht="16.5" customHeight="1">
      <c r="A113" s="507" t="s">
        <v>122</v>
      </c>
      <c r="B113" s="507"/>
      <c r="C113" s="507"/>
      <c r="D113" s="507"/>
      <c r="E113" s="507"/>
      <c r="F113" s="507"/>
      <c r="G113" s="507"/>
      <c r="H113" s="507"/>
      <c r="I113" s="507"/>
      <c r="J113" s="507"/>
      <c r="K113" s="507"/>
      <c r="L113" s="507"/>
      <c r="M113" s="507"/>
      <c r="N113" s="507"/>
      <c r="O113" s="507"/>
      <c r="P113" s="507"/>
      <c r="Q113" s="507"/>
      <c r="R113" s="507"/>
      <c r="S113" s="507"/>
      <c r="T113" s="507"/>
      <c r="U113" s="507"/>
      <c r="V113" s="507"/>
      <c r="W113" s="507"/>
      <c r="X113" s="507"/>
      <c r="Y113" s="507"/>
      <c r="Z113" s="515">
        <v>102</v>
      </c>
      <c r="AA113" s="515"/>
      <c r="AB113" s="537"/>
      <c r="AC113" s="537"/>
      <c r="AD113" s="537"/>
      <c r="AE113" s="537"/>
      <c r="AF113" s="537"/>
      <c r="AG113" s="538"/>
      <c r="AH113" s="538"/>
      <c r="AI113" s="538"/>
      <c r="AJ113" s="538"/>
      <c r="AK113" s="538"/>
    </row>
    <row r="114" spans="1:37" s="4" customFormat="1" ht="16.5" customHeight="1">
      <c r="A114" s="507" t="s">
        <v>123</v>
      </c>
      <c r="B114" s="507"/>
      <c r="C114" s="507"/>
      <c r="D114" s="507"/>
      <c r="E114" s="507"/>
      <c r="F114" s="507"/>
      <c r="G114" s="507"/>
      <c r="H114" s="507"/>
      <c r="I114" s="507"/>
      <c r="J114" s="507"/>
      <c r="K114" s="507"/>
      <c r="L114" s="507"/>
      <c r="M114" s="507"/>
      <c r="N114" s="507"/>
      <c r="O114" s="507"/>
      <c r="P114" s="507"/>
      <c r="Q114" s="507"/>
      <c r="R114" s="507"/>
      <c r="S114" s="507"/>
      <c r="T114" s="507"/>
      <c r="U114" s="507"/>
      <c r="V114" s="507"/>
      <c r="W114" s="507"/>
      <c r="X114" s="507"/>
      <c r="Y114" s="507"/>
      <c r="Z114" s="515">
        <v>103</v>
      </c>
      <c r="AA114" s="515"/>
      <c r="AB114" s="537"/>
      <c r="AC114" s="537"/>
      <c r="AD114" s="537"/>
      <c r="AE114" s="537"/>
      <c r="AF114" s="537"/>
      <c r="AG114" s="538"/>
      <c r="AH114" s="538"/>
      <c r="AI114" s="538"/>
      <c r="AJ114" s="538"/>
      <c r="AK114" s="538"/>
    </row>
    <row r="115" spans="1:37" s="4" customFormat="1" ht="16.5" customHeight="1">
      <c r="A115" s="507" t="s">
        <v>124</v>
      </c>
      <c r="B115" s="507"/>
      <c r="C115" s="507"/>
      <c r="D115" s="507"/>
      <c r="E115" s="507"/>
      <c r="F115" s="507"/>
      <c r="G115" s="507"/>
      <c r="H115" s="507"/>
      <c r="I115" s="507"/>
      <c r="J115" s="507"/>
      <c r="K115" s="507"/>
      <c r="L115" s="507"/>
      <c r="M115" s="507"/>
      <c r="N115" s="507"/>
      <c r="O115" s="507"/>
      <c r="P115" s="507"/>
      <c r="Q115" s="507"/>
      <c r="R115" s="507"/>
      <c r="S115" s="507"/>
      <c r="T115" s="507"/>
      <c r="U115" s="507"/>
      <c r="V115" s="507"/>
      <c r="W115" s="507"/>
      <c r="X115" s="507"/>
      <c r="Y115" s="507"/>
      <c r="Z115" s="515">
        <v>104</v>
      </c>
      <c r="AA115" s="515"/>
      <c r="AB115" s="537"/>
      <c r="AC115" s="537"/>
      <c r="AD115" s="537"/>
      <c r="AE115" s="537"/>
      <c r="AF115" s="537"/>
      <c r="AG115" s="538"/>
      <c r="AH115" s="538"/>
      <c r="AI115" s="538"/>
      <c r="AJ115" s="538"/>
      <c r="AK115" s="538"/>
    </row>
    <row r="116" spans="1:37" s="4" customFormat="1" ht="16.5" customHeight="1">
      <c r="A116" s="507" t="s">
        <v>125</v>
      </c>
      <c r="B116" s="507"/>
      <c r="C116" s="507"/>
      <c r="D116" s="507"/>
      <c r="E116" s="507"/>
      <c r="F116" s="507"/>
      <c r="G116" s="507"/>
      <c r="H116" s="507"/>
      <c r="I116" s="507"/>
      <c r="J116" s="507"/>
      <c r="K116" s="507"/>
      <c r="L116" s="507"/>
      <c r="M116" s="507"/>
      <c r="N116" s="507"/>
      <c r="O116" s="507"/>
      <c r="P116" s="507"/>
      <c r="Q116" s="507"/>
      <c r="R116" s="507"/>
      <c r="S116" s="507"/>
      <c r="T116" s="507"/>
      <c r="U116" s="507"/>
      <c r="V116" s="507"/>
      <c r="W116" s="507"/>
      <c r="X116" s="507"/>
      <c r="Y116" s="507"/>
      <c r="Z116" s="515">
        <v>105</v>
      </c>
      <c r="AA116" s="515"/>
      <c r="AB116" s="537"/>
      <c r="AC116" s="537"/>
      <c r="AD116" s="537"/>
      <c r="AE116" s="537"/>
      <c r="AF116" s="537"/>
      <c r="AG116" s="538"/>
      <c r="AH116" s="538"/>
      <c r="AI116" s="538"/>
      <c r="AJ116" s="538"/>
      <c r="AK116" s="538"/>
    </row>
    <row r="117" spans="1:37" s="4" customFormat="1" ht="16.5" customHeight="1">
      <c r="A117" s="507" t="s">
        <v>126</v>
      </c>
      <c r="B117" s="507"/>
      <c r="C117" s="507"/>
      <c r="D117" s="507"/>
      <c r="E117" s="507"/>
      <c r="F117" s="507"/>
      <c r="G117" s="507"/>
      <c r="H117" s="507"/>
      <c r="I117" s="507"/>
      <c r="J117" s="507"/>
      <c r="K117" s="507"/>
      <c r="L117" s="507"/>
      <c r="M117" s="507"/>
      <c r="N117" s="507"/>
      <c r="O117" s="507"/>
      <c r="P117" s="507"/>
      <c r="Q117" s="507"/>
      <c r="R117" s="507"/>
      <c r="S117" s="507"/>
      <c r="T117" s="507"/>
      <c r="U117" s="507"/>
      <c r="V117" s="507"/>
      <c r="W117" s="507"/>
      <c r="X117" s="507"/>
      <c r="Y117" s="507"/>
      <c r="Z117" s="515">
        <v>106</v>
      </c>
      <c r="AA117" s="515"/>
      <c r="AB117" s="537"/>
      <c r="AC117" s="537"/>
      <c r="AD117" s="537"/>
      <c r="AE117" s="537"/>
      <c r="AF117" s="537"/>
      <c r="AG117" s="538"/>
      <c r="AH117" s="538"/>
      <c r="AI117" s="538"/>
      <c r="AJ117" s="538"/>
      <c r="AK117" s="538"/>
    </row>
    <row r="118" spans="1:37" s="4" customFormat="1" ht="16.5" customHeight="1">
      <c r="A118" s="507" t="s">
        <v>127</v>
      </c>
      <c r="B118" s="507"/>
      <c r="C118" s="507"/>
      <c r="D118" s="507"/>
      <c r="E118" s="507"/>
      <c r="F118" s="507"/>
      <c r="G118" s="507"/>
      <c r="H118" s="507"/>
      <c r="I118" s="507"/>
      <c r="J118" s="507"/>
      <c r="K118" s="507"/>
      <c r="L118" s="507"/>
      <c r="M118" s="507"/>
      <c r="N118" s="507"/>
      <c r="O118" s="507"/>
      <c r="P118" s="507"/>
      <c r="Q118" s="507"/>
      <c r="R118" s="507"/>
      <c r="S118" s="507"/>
      <c r="T118" s="507"/>
      <c r="U118" s="507"/>
      <c r="V118" s="507"/>
      <c r="W118" s="507"/>
      <c r="X118" s="507"/>
      <c r="Y118" s="507"/>
      <c r="Z118" s="515">
        <v>107</v>
      </c>
      <c r="AA118" s="515"/>
      <c r="AB118" s="537"/>
      <c r="AC118" s="537"/>
      <c r="AD118" s="537"/>
      <c r="AE118" s="537"/>
      <c r="AF118" s="537"/>
      <c r="AG118" s="538"/>
      <c r="AH118" s="538"/>
      <c r="AI118" s="538"/>
      <c r="AJ118" s="538"/>
      <c r="AK118" s="538"/>
    </row>
    <row r="119" spans="1:37" s="4" customFormat="1" ht="16.5" customHeight="1">
      <c r="A119" s="517" t="s">
        <v>128</v>
      </c>
      <c r="B119" s="517"/>
      <c r="C119" s="517"/>
      <c r="D119" s="517"/>
      <c r="E119" s="517"/>
      <c r="F119" s="517"/>
      <c r="G119" s="517"/>
      <c r="H119" s="517"/>
      <c r="I119" s="517"/>
      <c r="J119" s="517"/>
      <c r="K119" s="517"/>
      <c r="L119" s="517"/>
      <c r="M119" s="517"/>
      <c r="N119" s="517"/>
      <c r="O119" s="517"/>
      <c r="P119" s="517"/>
      <c r="Q119" s="517"/>
      <c r="R119" s="517"/>
      <c r="S119" s="517"/>
      <c r="T119" s="517"/>
      <c r="U119" s="517"/>
      <c r="V119" s="517"/>
      <c r="W119" s="517"/>
      <c r="X119" s="517"/>
      <c r="Y119" s="517"/>
      <c r="Z119" s="528">
        <v>108</v>
      </c>
      <c r="AA119" s="528"/>
      <c r="AB119" s="543"/>
      <c r="AC119" s="543"/>
      <c r="AD119" s="543"/>
      <c r="AE119" s="543"/>
      <c r="AF119" s="543"/>
      <c r="AG119" s="510"/>
      <c r="AH119" s="510"/>
      <c r="AI119" s="510"/>
      <c r="AJ119" s="510"/>
      <c r="AK119" s="510"/>
    </row>
    <row r="120" spans="1:37" s="7" customFormat="1" ht="16.5" customHeight="1">
      <c r="A120" s="525" t="s">
        <v>129</v>
      </c>
      <c r="B120" s="525"/>
      <c r="C120" s="525"/>
      <c r="D120" s="525"/>
      <c r="E120" s="525"/>
      <c r="F120" s="525"/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  <c r="Q120" s="525"/>
      <c r="R120" s="525"/>
      <c r="S120" s="525"/>
      <c r="T120" s="525"/>
      <c r="U120" s="525"/>
      <c r="V120" s="525"/>
      <c r="W120" s="525"/>
      <c r="X120" s="525"/>
      <c r="Y120" s="525"/>
      <c r="Z120" s="526">
        <v>109</v>
      </c>
      <c r="AA120" s="526"/>
      <c r="AB120" s="539"/>
      <c r="AC120" s="539"/>
      <c r="AD120" s="539"/>
      <c r="AE120" s="539"/>
      <c r="AF120" s="539"/>
      <c r="AG120" s="540"/>
      <c r="AH120" s="540"/>
      <c r="AI120" s="540"/>
      <c r="AJ120" s="540"/>
      <c r="AK120" s="540"/>
    </row>
    <row r="121" spans="1:37" s="4" customFormat="1" ht="16.5" customHeight="1">
      <c r="A121" s="517" t="s">
        <v>130</v>
      </c>
      <c r="B121" s="517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517"/>
      <c r="Q121" s="517"/>
      <c r="R121" s="517"/>
      <c r="S121" s="517"/>
      <c r="T121" s="517"/>
      <c r="U121" s="517"/>
      <c r="V121" s="517"/>
      <c r="W121" s="517"/>
      <c r="X121" s="517"/>
      <c r="Y121" s="517"/>
      <c r="Z121" s="521">
        <v>110</v>
      </c>
      <c r="AA121" s="521"/>
      <c r="AB121" s="537"/>
      <c r="AC121" s="537"/>
      <c r="AD121" s="537"/>
      <c r="AE121" s="537"/>
      <c r="AF121" s="537"/>
      <c r="AG121" s="538"/>
      <c r="AH121" s="538"/>
      <c r="AI121" s="538"/>
      <c r="AJ121" s="538"/>
      <c r="AK121" s="538"/>
    </row>
    <row r="122" spans="1:37" s="4" customFormat="1" ht="16.5" customHeight="1">
      <c r="A122" s="517" t="s">
        <v>131</v>
      </c>
      <c r="B122" s="517"/>
      <c r="C122" s="517"/>
      <c r="D122" s="517"/>
      <c r="E122" s="517"/>
      <c r="F122" s="517"/>
      <c r="G122" s="517"/>
      <c r="H122" s="517"/>
      <c r="I122" s="517"/>
      <c r="J122" s="517"/>
      <c r="K122" s="517"/>
      <c r="L122" s="517"/>
      <c r="M122" s="517"/>
      <c r="N122" s="517"/>
      <c r="O122" s="517"/>
      <c r="P122" s="517"/>
      <c r="Q122" s="517"/>
      <c r="R122" s="517"/>
      <c r="S122" s="517"/>
      <c r="T122" s="517"/>
      <c r="U122" s="517"/>
      <c r="V122" s="517"/>
      <c r="W122" s="517"/>
      <c r="X122" s="517"/>
      <c r="Y122" s="517"/>
      <c r="Z122" s="528">
        <v>111</v>
      </c>
      <c r="AA122" s="528"/>
      <c r="AB122" s="509"/>
      <c r="AC122" s="509"/>
      <c r="AD122" s="509"/>
      <c r="AE122" s="509"/>
      <c r="AF122" s="509"/>
      <c r="AG122" s="510"/>
      <c r="AH122" s="510"/>
      <c r="AI122" s="510"/>
      <c r="AJ122" s="510"/>
      <c r="AK122" s="510"/>
    </row>
    <row r="123" spans="1:37" s="4" customFormat="1" ht="16.5" customHeight="1">
      <c r="A123" s="517" t="s">
        <v>132</v>
      </c>
      <c r="B123" s="517"/>
      <c r="C123" s="517"/>
      <c r="D123" s="517"/>
      <c r="E123" s="517"/>
      <c r="F123" s="517"/>
      <c r="G123" s="517"/>
      <c r="H123" s="517"/>
      <c r="I123" s="517"/>
      <c r="J123" s="517"/>
      <c r="K123" s="517"/>
      <c r="L123" s="517"/>
      <c r="M123" s="517"/>
      <c r="N123" s="517"/>
      <c r="O123" s="517"/>
      <c r="P123" s="517"/>
      <c r="Q123" s="517"/>
      <c r="R123" s="517"/>
      <c r="S123" s="517"/>
      <c r="T123" s="517"/>
      <c r="U123" s="517"/>
      <c r="V123" s="517"/>
      <c r="W123" s="517"/>
      <c r="X123" s="517"/>
      <c r="Y123" s="517"/>
      <c r="Z123" s="521">
        <v>112</v>
      </c>
      <c r="AA123" s="521"/>
      <c r="AB123" s="537"/>
      <c r="AC123" s="537"/>
      <c r="AD123" s="537"/>
      <c r="AE123" s="537"/>
      <c r="AF123" s="537"/>
      <c r="AG123" s="538"/>
      <c r="AH123" s="538"/>
      <c r="AI123" s="538"/>
      <c r="AJ123" s="538"/>
      <c r="AK123" s="538"/>
    </row>
    <row r="124" spans="1:37" s="4" customFormat="1" ht="16.5" customHeight="1">
      <c r="A124" s="517" t="s">
        <v>133</v>
      </c>
      <c r="B124" s="517"/>
      <c r="C124" s="517"/>
      <c r="D124" s="517"/>
      <c r="E124" s="517"/>
      <c r="F124" s="517"/>
      <c r="G124" s="517"/>
      <c r="H124" s="517"/>
      <c r="I124" s="517"/>
      <c r="J124" s="517"/>
      <c r="K124" s="517"/>
      <c r="L124" s="517"/>
      <c r="M124" s="517"/>
      <c r="N124" s="517"/>
      <c r="O124" s="517"/>
      <c r="P124" s="517"/>
      <c r="Q124" s="517"/>
      <c r="R124" s="517"/>
      <c r="S124" s="517"/>
      <c r="T124" s="517"/>
      <c r="U124" s="517"/>
      <c r="V124" s="517"/>
      <c r="W124" s="517"/>
      <c r="X124" s="517"/>
      <c r="Y124" s="517"/>
      <c r="Z124" s="528">
        <v>113</v>
      </c>
      <c r="AA124" s="528"/>
      <c r="AB124" s="509"/>
      <c r="AC124" s="509"/>
      <c r="AD124" s="509"/>
      <c r="AE124" s="509"/>
      <c r="AF124" s="509"/>
      <c r="AG124" s="510"/>
      <c r="AH124" s="510"/>
      <c r="AI124" s="510"/>
      <c r="AJ124" s="510"/>
      <c r="AK124" s="510"/>
    </row>
    <row r="125" spans="1:37" s="4" customFormat="1" ht="35.25" customHeight="1">
      <c r="A125" s="544" t="s">
        <v>134</v>
      </c>
      <c r="B125" s="544"/>
      <c r="C125" s="544"/>
      <c r="D125" s="544"/>
      <c r="E125" s="544"/>
      <c r="F125" s="544"/>
      <c r="G125" s="544"/>
      <c r="H125" s="544"/>
      <c r="I125" s="544"/>
      <c r="J125" s="544"/>
      <c r="K125" s="544"/>
      <c r="L125" s="544"/>
      <c r="M125" s="544"/>
      <c r="N125" s="544"/>
      <c r="O125" s="544"/>
      <c r="P125" s="544"/>
      <c r="Q125" s="544"/>
      <c r="R125" s="544"/>
      <c r="S125" s="544"/>
      <c r="T125" s="544"/>
      <c r="U125" s="544"/>
      <c r="V125" s="544"/>
      <c r="W125" s="544"/>
      <c r="X125" s="544"/>
      <c r="Y125" s="544"/>
      <c r="Z125" s="528">
        <v>114</v>
      </c>
      <c r="AA125" s="528"/>
      <c r="AB125" s="509"/>
      <c r="AC125" s="509"/>
      <c r="AD125" s="509"/>
      <c r="AE125" s="509"/>
      <c r="AF125" s="509"/>
      <c r="AG125" s="510"/>
      <c r="AH125" s="510"/>
      <c r="AI125" s="510"/>
      <c r="AJ125" s="510"/>
      <c r="AK125" s="510"/>
    </row>
    <row r="126" spans="1:37" s="4" customFormat="1" ht="31.5" customHeight="1">
      <c r="A126" s="544" t="s">
        <v>135</v>
      </c>
      <c r="B126" s="544"/>
      <c r="C126" s="544"/>
      <c r="D126" s="544"/>
      <c r="E126" s="544"/>
      <c r="F126" s="544"/>
      <c r="G126" s="544"/>
      <c r="H126" s="544"/>
      <c r="I126" s="544"/>
      <c r="J126" s="544"/>
      <c r="K126" s="544"/>
      <c r="L126" s="544"/>
      <c r="M126" s="544"/>
      <c r="N126" s="544"/>
      <c r="O126" s="544"/>
      <c r="P126" s="544"/>
      <c r="Q126" s="544"/>
      <c r="R126" s="544"/>
      <c r="S126" s="544"/>
      <c r="T126" s="544"/>
      <c r="U126" s="544"/>
      <c r="V126" s="544"/>
      <c r="W126" s="544"/>
      <c r="X126" s="544"/>
      <c r="Y126" s="544"/>
      <c r="Z126" s="528">
        <v>115</v>
      </c>
      <c r="AA126" s="528"/>
      <c r="AB126" s="537"/>
      <c r="AC126" s="537"/>
      <c r="AD126" s="537"/>
      <c r="AE126" s="537"/>
      <c r="AF126" s="537"/>
      <c r="AG126" s="538"/>
      <c r="AH126" s="538"/>
      <c r="AI126" s="538"/>
      <c r="AJ126" s="538"/>
      <c r="AK126" s="538"/>
    </row>
    <row r="127" spans="1:37" s="4" customFormat="1" ht="18" customHeight="1">
      <c r="A127" s="544" t="s">
        <v>136</v>
      </c>
      <c r="B127" s="544"/>
      <c r="C127" s="544"/>
      <c r="D127" s="544"/>
      <c r="E127" s="544"/>
      <c r="F127" s="544"/>
      <c r="G127" s="544"/>
      <c r="H127" s="544"/>
      <c r="I127" s="544"/>
      <c r="J127" s="544"/>
      <c r="K127" s="544"/>
      <c r="L127" s="544"/>
      <c r="M127" s="544"/>
      <c r="N127" s="544"/>
      <c r="O127" s="544"/>
      <c r="P127" s="544"/>
      <c r="Q127" s="544"/>
      <c r="R127" s="544"/>
      <c r="S127" s="544"/>
      <c r="T127" s="544"/>
      <c r="U127" s="544"/>
      <c r="V127" s="544"/>
      <c r="W127" s="544"/>
      <c r="X127" s="544"/>
      <c r="Y127" s="544"/>
      <c r="Z127" s="528">
        <v>116</v>
      </c>
      <c r="AA127" s="528"/>
      <c r="AB127" s="509"/>
      <c r="AC127" s="509"/>
      <c r="AD127" s="509"/>
      <c r="AE127" s="509"/>
      <c r="AF127" s="509"/>
      <c r="AG127" s="510"/>
      <c r="AH127" s="510"/>
      <c r="AI127" s="510"/>
      <c r="AJ127" s="510"/>
      <c r="AK127" s="510"/>
    </row>
    <row r="128" spans="1:37" s="4" customFormat="1" ht="16.5" customHeight="1">
      <c r="A128" s="544" t="s">
        <v>137</v>
      </c>
      <c r="B128" s="544"/>
      <c r="C128" s="544"/>
      <c r="D128" s="544"/>
      <c r="E128" s="544"/>
      <c r="F128" s="544"/>
      <c r="G128" s="544"/>
      <c r="H128" s="544"/>
      <c r="I128" s="544"/>
      <c r="J128" s="544"/>
      <c r="K128" s="544"/>
      <c r="L128" s="544"/>
      <c r="M128" s="544"/>
      <c r="N128" s="544"/>
      <c r="O128" s="544"/>
      <c r="P128" s="544"/>
      <c r="Q128" s="544"/>
      <c r="R128" s="544"/>
      <c r="S128" s="544"/>
      <c r="T128" s="544"/>
      <c r="U128" s="544"/>
      <c r="V128" s="544"/>
      <c r="W128" s="544"/>
      <c r="X128" s="544"/>
      <c r="Y128" s="544"/>
      <c r="Z128" s="528">
        <v>117</v>
      </c>
      <c r="AA128" s="528"/>
      <c r="AB128" s="537"/>
      <c r="AC128" s="537"/>
      <c r="AD128" s="537"/>
      <c r="AE128" s="537"/>
      <c r="AF128" s="537"/>
      <c r="AG128" s="538"/>
      <c r="AH128" s="538"/>
      <c r="AI128" s="538"/>
      <c r="AJ128" s="538"/>
      <c r="AK128" s="538"/>
    </row>
    <row r="129" spans="1:37" s="4" customFormat="1" ht="16.5" customHeight="1">
      <c r="A129" s="545" t="s">
        <v>138</v>
      </c>
      <c r="B129" s="545"/>
      <c r="C129" s="545"/>
      <c r="D129" s="545"/>
      <c r="E129" s="545"/>
      <c r="F129" s="545"/>
      <c r="G129" s="545"/>
      <c r="H129" s="545"/>
      <c r="I129" s="545"/>
      <c r="J129" s="545"/>
      <c r="K129" s="545"/>
      <c r="L129" s="545"/>
      <c r="M129" s="545"/>
      <c r="N129" s="545"/>
      <c r="O129" s="545"/>
      <c r="P129" s="545"/>
      <c r="Q129" s="545"/>
      <c r="R129" s="545"/>
      <c r="S129" s="545"/>
      <c r="T129" s="545"/>
      <c r="U129" s="545"/>
      <c r="V129" s="545"/>
      <c r="W129" s="545"/>
      <c r="X129" s="545"/>
      <c r="Y129" s="545"/>
      <c r="Z129" s="521">
        <v>118</v>
      </c>
      <c r="AA129" s="521"/>
      <c r="AB129" s="537"/>
      <c r="AC129" s="537"/>
      <c r="AD129" s="537"/>
      <c r="AE129" s="537"/>
      <c r="AF129" s="537"/>
      <c r="AG129" s="538"/>
      <c r="AH129" s="538"/>
      <c r="AI129" s="538"/>
      <c r="AJ129" s="538"/>
      <c r="AK129" s="538"/>
    </row>
    <row r="130" spans="1:37" s="4" customFormat="1" ht="16.5" customHeight="1">
      <c r="A130" s="507" t="s">
        <v>139</v>
      </c>
      <c r="B130" s="507"/>
      <c r="C130" s="507"/>
      <c r="D130" s="507"/>
      <c r="E130" s="507"/>
      <c r="F130" s="507"/>
      <c r="G130" s="507"/>
      <c r="H130" s="507"/>
      <c r="I130" s="507"/>
      <c r="J130" s="507"/>
      <c r="K130" s="507"/>
      <c r="L130" s="507"/>
      <c r="M130" s="507"/>
      <c r="N130" s="507"/>
      <c r="O130" s="507"/>
      <c r="P130" s="507"/>
      <c r="Q130" s="507"/>
      <c r="R130" s="507"/>
      <c r="S130" s="507"/>
      <c r="T130" s="507"/>
      <c r="U130" s="507"/>
      <c r="V130" s="507"/>
      <c r="W130" s="507"/>
      <c r="X130" s="507"/>
      <c r="Y130" s="507"/>
      <c r="Z130" s="515">
        <v>119</v>
      </c>
      <c r="AA130" s="515"/>
      <c r="AB130" s="537"/>
      <c r="AC130" s="537"/>
      <c r="AD130" s="537"/>
      <c r="AE130" s="537"/>
      <c r="AF130" s="537"/>
      <c r="AG130" s="538"/>
      <c r="AH130" s="538"/>
      <c r="AI130" s="538"/>
      <c r="AJ130" s="538"/>
      <c r="AK130" s="538"/>
    </row>
    <row r="131" spans="1:37" s="4" customFormat="1" ht="16.5" customHeight="1">
      <c r="A131" s="507" t="s">
        <v>140</v>
      </c>
      <c r="B131" s="507"/>
      <c r="C131" s="507"/>
      <c r="D131" s="507"/>
      <c r="E131" s="507"/>
      <c r="F131" s="507"/>
      <c r="G131" s="507"/>
      <c r="H131" s="507"/>
      <c r="I131" s="507"/>
      <c r="J131" s="507"/>
      <c r="K131" s="507"/>
      <c r="L131" s="507"/>
      <c r="M131" s="507"/>
      <c r="N131" s="507"/>
      <c r="O131" s="507"/>
      <c r="P131" s="507"/>
      <c r="Q131" s="507"/>
      <c r="R131" s="507"/>
      <c r="S131" s="507"/>
      <c r="T131" s="507"/>
      <c r="U131" s="507"/>
      <c r="V131" s="507"/>
      <c r="W131" s="507"/>
      <c r="X131" s="507"/>
      <c r="Y131" s="507"/>
      <c r="Z131" s="515">
        <v>120</v>
      </c>
      <c r="AA131" s="515"/>
      <c r="AB131" s="537"/>
      <c r="AC131" s="537"/>
      <c r="AD131" s="537"/>
      <c r="AE131" s="537"/>
      <c r="AF131" s="537"/>
      <c r="AG131" s="538"/>
      <c r="AH131" s="538"/>
      <c r="AI131" s="538"/>
      <c r="AJ131" s="538"/>
      <c r="AK131" s="538"/>
    </row>
    <row r="132" spans="1:37" s="4" customFormat="1" ht="16.5" customHeight="1">
      <c r="A132" s="527" t="s">
        <v>141</v>
      </c>
      <c r="B132" s="527"/>
      <c r="C132" s="527"/>
      <c r="D132" s="527"/>
      <c r="E132" s="527"/>
      <c r="F132" s="527"/>
      <c r="G132" s="527"/>
      <c r="H132" s="527"/>
      <c r="I132" s="527"/>
      <c r="J132" s="527"/>
      <c r="K132" s="527"/>
      <c r="L132" s="527"/>
      <c r="M132" s="527"/>
      <c r="N132" s="527"/>
      <c r="O132" s="527"/>
      <c r="P132" s="527"/>
      <c r="Q132" s="527"/>
      <c r="R132" s="527"/>
      <c r="S132" s="527"/>
      <c r="T132" s="527"/>
      <c r="U132" s="527"/>
      <c r="V132" s="527"/>
      <c r="W132" s="527"/>
      <c r="X132" s="527"/>
      <c r="Y132" s="527"/>
      <c r="Z132" s="515">
        <v>121</v>
      </c>
      <c r="AA132" s="515"/>
      <c r="AB132" s="537">
        <v>465</v>
      </c>
      <c r="AC132" s="537"/>
      <c r="AD132" s="537"/>
      <c r="AE132" s="537"/>
      <c r="AF132" s="537"/>
      <c r="AG132" s="538">
        <v>465</v>
      </c>
      <c r="AH132" s="538"/>
      <c r="AI132" s="538"/>
      <c r="AJ132" s="538"/>
      <c r="AK132" s="538"/>
    </row>
    <row r="133" spans="1:37" s="4" customFormat="1" ht="16.5" customHeight="1">
      <c r="A133" s="507" t="s">
        <v>142</v>
      </c>
      <c r="B133" s="507"/>
      <c r="C133" s="507"/>
      <c r="D133" s="507"/>
      <c r="E133" s="507"/>
      <c r="F133" s="507"/>
      <c r="G133" s="507"/>
      <c r="H133" s="507"/>
      <c r="I133" s="507"/>
      <c r="J133" s="507"/>
      <c r="K133" s="507"/>
      <c r="L133" s="507"/>
      <c r="M133" s="507"/>
      <c r="N133" s="507"/>
      <c r="O133" s="507"/>
      <c r="P133" s="507"/>
      <c r="Q133" s="507"/>
      <c r="R133" s="507"/>
      <c r="S133" s="507"/>
      <c r="T133" s="507"/>
      <c r="U133" s="507"/>
      <c r="V133" s="507"/>
      <c r="W133" s="507"/>
      <c r="X133" s="507"/>
      <c r="Y133" s="507"/>
      <c r="Z133" s="515">
        <v>122</v>
      </c>
      <c r="AA133" s="515"/>
      <c r="AB133" s="537"/>
      <c r="AC133" s="537"/>
      <c r="AD133" s="537"/>
      <c r="AE133" s="537"/>
      <c r="AF133" s="537"/>
      <c r="AG133" s="538"/>
      <c r="AH133" s="538"/>
      <c r="AI133" s="538"/>
      <c r="AJ133" s="538"/>
      <c r="AK133" s="538"/>
    </row>
    <row r="134" spans="1:37" s="4" customFormat="1" ht="16.5" customHeight="1">
      <c r="A134" s="507" t="s">
        <v>143</v>
      </c>
      <c r="B134" s="507"/>
      <c r="C134" s="507"/>
      <c r="D134" s="507"/>
      <c r="E134" s="507"/>
      <c r="F134" s="507"/>
      <c r="G134" s="507"/>
      <c r="H134" s="507"/>
      <c r="I134" s="507"/>
      <c r="J134" s="507"/>
      <c r="K134" s="507"/>
      <c r="L134" s="507"/>
      <c r="M134" s="507"/>
      <c r="N134" s="507"/>
      <c r="O134" s="507"/>
      <c r="P134" s="507"/>
      <c r="Q134" s="507"/>
      <c r="R134" s="507"/>
      <c r="S134" s="507"/>
      <c r="T134" s="507"/>
      <c r="U134" s="507"/>
      <c r="V134" s="507"/>
      <c r="W134" s="507"/>
      <c r="X134" s="507"/>
      <c r="Y134" s="507"/>
      <c r="Z134" s="515">
        <v>123</v>
      </c>
      <c r="AA134" s="515"/>
      <c r="AB134" s="537"/>
      <c r="AC134" s="537"/>
      <c r="AD134" s="537"/>
      <c r="AE134" s="537"/>
      <c r="AF134" s="537"/>
      <c r="AG134" s="538"/>
      <c r="AH134" s="538"/>
      <c r="AI134" s="538"/>
      <c r="AJ134" s="538"/>
      <c r="AK134" s="538"/>
    </row>
    <row r="135" spans="1:37" s="4" customFormat="1" ht="16.5" customHeight="1">
      <c r="A135" s="527" t="s">
        <v>144</v>
      </c>
      <c r="B135" s="527"/>
      <c r="C135" s="527"/>
      <c r="D135" s="527"/>
      <c r="E135" s="527"/>
      <c r="F135" s="527"/>
      <c r="G135" s="527"/>
      <c r="H135" s="527"/>
      <c r="I135" s="527"/>
      <c r="J135" s="527"/>
      <c r="K135" s="527"/>
      <c r="L135" s="527"/>
      <c r="M135" s="527"/>
      <c r="N135" s="527"/>
      <c r="O135" s="527"/>
      <c r="P135" s="527"/>
      <c r="Q135" s="527"/>
      <c r="R135" s="527"/>
      <c r="S135" s="527"/>
      <c r="T135" s="527"/>
      <c r="U135" s="527"/>
      <c r="V135" s="527"/>
      <c r="W135" s="527"/>
      <c r="X135" s="527"/>
      <c r="Y135" s="527"/>
      <c r="Z135" s="515">
        <v>124</v>
      </c>
      <c r="AA135" s="515"/>
      <c r="AB135" s="537"/>
      <c r="AC135" s="537"/>
      <c r="AD135" s="537"/>
      <c r="AE135" s="537"/>
      <c r="AF135" s="537"/>
      <c r="AG135" s="538"/>
      <c r="AH135" s="538"/>
      <c r="AI135" s="538"/>
      <c r="AJ135" s="538"/>
      <c r="AK135" s="538"/>
    </row>
    <row r="136" spans="1:47" s="10" customFormat="1" ht="16.5" customHeight="1">
      <c r="A136" s="527" t="s">
        <v>145</v>
      </c>
      <c r="B136" s="527"/>
      <c r="C136" s="527"/>
      <c r="D136" s="527"/>
      <c r="E136" s="527"/>
      <c r="F136" s="527"/>
      <c r="G136" s="527"/>
      <c r="H136" s="527"/>
      <c r="I136" s="527"/>
      <c r="J136" s="527"/>
      <c r="K136" s="527"/>
      <c r="L136" s="527"/>
      <c r="M136" s="527"/>
      <c r="N136" s="527"/>
      <c r="O136" s="527"/>
      <c r="P136" s="527"/>
      <c r="Q136" s="527"/>
      <c r="R136" s="527"/>
      <c r="S136" s="527"/>
      <c r="T136" s="527"/>
      <c r="U136" s="527"/>
      <c r="V136" s="527"/>
      <c r="W136" s="527"/>
      <c r="X136" s="527"/>
      <c r="Y136" s="527"/>
      <c r="Z136" s="515">
        <v>125</v>
      </c>
      <c r="AA136" s="515"/>
      <c r="AB136" s="541">
        <v>465</v>
      </c>
      <c r="AC136" s="541"/>
      <c r="AD136" s="541"/>
      <c r="AE136" s="541"/>
      <c r="AF136" s="541"/>
      <c r="AG136" s="542">
        <v>465</v>
      </c>
      <c r="AH136" s="542"/>
      <c r="AI136" s="542"/>
      <c r="AJ136" s="542"/>
      <c r="AK136" s="542"/>
      <c r="AL136" s="9"/>
      <c r="AM136" s="9"/>
      <c r="AN136" s="9"/>
      <c r="AO136" s="9"/>
      <c r="AP136" s="9"/>
      <c r="AQ136" s="9"/>
      <c r="AR136" s="9"/>
      <c r="AS136" s="9"/>
      <c r="AT136" s="9"/>
      <c r="AU136" s="9"/>
    </row>
    <row r="137" spans="1:47" s="10" customFormat="1" ht="16.5" customHeight="1">
      <c r="A137" s="517" t="s">
        <v>146</v>
      </c>
      <c r="B137" s="517"/>
      <c r="C137" s="517"/>
      <c r="D137" s="517"/>
      <c r="E137" s="517"/>
      <c r="F137" s="517"/>
      <c r="G137" s="517"/>
      <c r="H137" s="517"/>
      <c r="I137" s="517"/>
      <c r="J137" s="517"/>
      <c r="K137" s="517"/>
      <c r="L137" s="517"/>
      <c r="M137" s="517"/>
      <c r="N137" s="517"/>
      <c r="O137" s="517"/>
      <c r="P137" s="517"/>
      <c r="Q137" s="517"/>
      <c r="R137" s="517"/>
      <c r="S137" s="517"/>
      <c r="T137" s="517"/>
      <c r="U137" s="517"/>
      <c r="V137" s="517"/>
      <c r="W137" s="517"/>
      <c r="X137" s="517"/>
      <c r="Y137" s="517"/>
      <c r="Z137" s="528">
        <v>126</v>
      </c>
      <c r="AA137" s="528"/>
      <c r="AB137" s="546"/>
      <c r="AC137" s="546"/>
      <c r="AD137" s="546"/>
      <c r="AE137" s="546"/>
      <c r="AF137" s="546"/>
      <c r="AG137" s="523"/>
      <c r="AH137" s="523"/>
      <c r="AI137" s="523"/>
      <c r="AJ137" s="523"/>
      <c r="AK137" s="523"/>
      <c r="AL137" s="9"/>
      <c r="AM137" s="9"/>
      <c r="AN137" s="9"/>
      <c r="AO137" s="9"/>
      <c r="AP137" s="9"/>
      <c r="AQ137" s="9"/>
      <c r="AR137" s="9"/>
      <c r="AS137" s="9"/>
      <c r="AT137" s="9"/>
      <c r="AU137" s="9"/>
    </row>
    <row r="138" spans="1:47" s="10" customFormat="1" ht="16.5" customHeight="1">
      <c r="A138" s="544" t="s">
        <v>147</v>
      </c>
      <c r="B138" s="544"/>
      <c r="C138" s="544"/>
      <c r="D138" s="544"/>
      <c r="E138" s="544"/>
      <c r="F138" s="544"/>
      <c r="G138" s="544"/>
      <c r="H138" s="544"/>
      <c r="I138" s="544"/>
      <c r="J138" s="544"/>
      <c r="K138" s="544"/>
      <c r="L138" s="544"/>
      <c r="M138" s="544"/>
      <c r="N138" s="544"/>
      <c r="O138" s="544"/>
      <c r="P138" s="544"/>
      <c r="Q138" s="544"/>
      <c r="R138" s="544"/>
      <c r="S138" s="544"/>
      <c r="T138" s="544"/>
      <c r="U138" s="544"/>
      <c r="V138" s="544"/>
      <c r="W138" s="544"/>
      <c r="X138" s="544"/>
      <c r="Y138" s="544"/>
      <c r="Z138" s="528">
        <v>127</v>
      </c>
      <c r="AA138" s="528"/>
      <c r="AB138" s="546"/>
      <c r="AC138" s="546"/>
      <c r="AD138" s="546"/>
      <c r="AE138" s="546"/>
      <c r="AF138" s="546"/>
      <c r="AG138" s="523"/>
      <c r="AH138" s="523"/>
      <c r="AI138" s="523"/>
      <c r="AJ138" s="523"/>
      <c r="AK138" s="523"/>
      <c r="AL138" s="9"/>
      <c r="AM138" s="9"/>
      <c r="AN138" s="9"/>
      <c r="AO138" s="9"/>
      <c r="AP138" s="9"/>
      <c r="AQ138" s="9"/>
      <c r="AR138" s="9"/>
      <c r="AS138" s="9"/>
      <c r="AT138" s="9"/>
      <c r="AU138" s="9"/>
    </row>
    <row r="139" spans="1:37" s="4" customFormat="1" ht="16.5" customHeight="1">
      <c r="A139" s="517" t="s">
        <v>148</v>
      </c>
      <c r="B139" s="517"/>
      <c r="C139" s="517"/>
      <c r="D139" s="517"/>
      <c r="E139" s="517"/>
      <c r="F139" s="517"/>
      <c r="G139" s="517"/>
      <c r="H139" s="517"/>
      <c r="I139" s="517"/>
      <c r="J139" s="517"/>
      <c r="K139" s="517"/>
      <c r="L139" s="517"/>
      <c r="M139" s="517"/>
      <c r="N139" s="517"/>
      <c r="O139" s="517"/>
      <c r="P139" s="517"/>
      <c r="Q139" s="517"/>
      <c r="R139" s="517"/>
      <c r="S139" s="517"/>
      <c r="T139" s="517"/>
      <c r="U139" s="517"/>
      <c r="V139" s="517"/>
      <c r="W139" s="517"/>
      <c r="X139" s="517"/>
      <c r="Y139" s="517"/>
      <c r="Z139" s="528">
        <v>128</v>
      </c>
      <c r="AA139" s="528"/>
      <c r="AB139" s="547"/>
      <c r="AC139" s="547"/>
      <c r="AD139" s="547"/>
      <c r="AE139" s="547"/>
      <c r="AF139" s="547"/>
      <c r="AG139" s="538"/>
      <c r="AH139" s="538"/>
      <c r="AI139" s="538"/>
      <c r="AJ139" s="538"/>
      <c r="AK139" s="538"/>
    </row>
    <row r="140" spans="1:37" s="4" customFormat="1" ht="16.5" customHeight="1">
      <c r="A140" s="517" t="s">
        <v>149</v>
      </c>
      <c r="B140" s="517"/>
      <c r="C140" s="517"/>
      <c r="D140" s="517"/>
      <c r="E140" s="517"/>
      <c r="F140" s="517"/>
      <c r="G140" s="517"/>
      <c r="H140" s="517"/>
      <c r="I140" s="517"/>
      <c r="J140" s="517"/>
      <c r="K140" s="517"/>
      <c r="L140" s="517"/>
      <c r="M140" s="517"/>
      <c r="N140" s="517"/>
      <c r="O140" s="517"/>
      <c r="P140" s="517"/>
      <c r="Q140" s="517"/>
      <c r="R140" s="517"/>
      <c r="S140" s="517"/>
      <c r="T140" s="517"/>
      <c r="U140" s="517"/>
      <c r="V140" s="517"/>
      <c r="W140" s="517"/>
      <c r="X140" s="517"/>
      <c r="Y140" s="517"/>
      <c r="Z140" s="521">
        <v>129</v>
      </c>
      <c r="AA140" s="521"/>
      <c r="AB140" s="547"/>
      <c r="AC140" s="547"/>
      <c r="AD140" s="547"/>
      <c r="AE140" s="547"/>
      <c r="AF140" s="547"/>
      <c r="AG140" s="538"/>
      <c r="AH140" s="538"/>
      <c r="AI140" s="538"/>
      <c r="AJ140" s="538"/>
      <c r="AK140" s="538"/>
    </row>
    <row r="141" spans="1:37" s="4" customFormat="1" ht="16.5" customHeight="1">
      <c r="A141" s="507" t="s">
        <v>150</v>
      </c>
      <c r="B141" s="507"/>
      <c r="C141" s="507"/>
      <c r="D141" s="507"/>
      <c r="E141" s="507"/>
      <c r="F141" s="507"/>
      <c r="G141" s="507"/>
      <c r="H141" s="507"/>
      <c r="I141" s="507"/>
      <c r="J141" s="507"/>
      <c r="K141" s="507"/>
      <c r="L141" s="507"/>
      <c r="M141" s="507"/>
      <c r="N141" s="507"/>
      <c r="O141" s="507"/>
      <c r="P141" s="507"/>
      <c r="Q141" s="507"/>
      <c r="R141" s="507"/>
      <c r="S141" s="507"/>
      <c r="T141" s="507"/>
      <c r="U141" s="507"/>
      <c r="V141" s="507"/>
      <c r="W141" s="507"/>
      <c r="X141" s="507"/>
      <c r="Y141" s="507"/>
      <c r="Z141" s="515">
        <v>130</v>
      </c>
      <c r="AA141" s="515"/>
      <c r="AB141" s="537"/>
      <c r="AC141" s="537"/>
      <c r="AD141" s="537"/>
      <c r="AE141" s="537"/>
      <c r="AF141" s="537"/>
      <c r="AG141" s="538"/>
      <c r="AH141" s="538"/>
      <c r="AI141" s="538"/>
      <c r="AJ141" s="538"/>
      <c r="AK141" s="538"/>
    </row>
    <row r="142" spans="1:37" s="4" customFormat="1" ht="16.5" customHeight="1">
      <c r="A142" s="507" t="s">
        <v>151</v>
      </c>
      <c r="B142" s="507"/>
      <c r="C142" s="507"/>
      <c r="D142" s="507"/>
      <c r="E142" s="507"/>
      <c r="F142" s="507"/>
      <c r="G142" s="507"/>
      <c r="H142" s="507"/>
      <c r="I142" s="507"/>
      <c r="J142" s="507"/>
      <c r="K142" s="507"/>
      <c r="L142" s="507"/>
      <c r="M142" s="507"/>
      <c r="N142" s="507"/>
      <c r="O142" s="507"/>
      <c r="P142" s="507"/>
      <c r="Q142" s="507"/>
      <c r="R142" s="507"/>
      <c r="S142" s="507"/>
      <c r="T142" s="507"/>
      <c r="U142" s="507"/>
      <c r="V142" s="507"/>
      <c r="W142" s="507"/>
      <c r="X142" s="507"/>
      <c r="Y142" s="507"/>
      <c r="Z142" s="515">
        <v>131</v>
      </c>
      <c r="AA142" s="515"/>
      <c r="AB142" s="537"/>
      <c r="AC142" s="537"/>
      <c r="AD142" s="537"/>
      <c r="AE142" s="537"/>
      <c r="AF142" s="537"/>
      <c r="AG142" s="538"/>
      <c r="AH142" s="538"/>
      <c r="AI142" s="538"/>
      <c r="AJ142" s="538"/>
      <c r="AK142" s="538"/>
    </row>
    <row r="143" spans="1:37" s="4" customFormat="1" ht="16.5" customHeight="1">
      <c r="A143" s="548" t="s">
        <v>152</v>
      </c>
      <c r="B143" s="548"/>
      <c r="C143" s="548"/>
      <c r="D143" s="548"/>
      <c r="E143" s="548"/>
      <c r="F143" s="548"/>
      <c r="G143" s="548"/>
      <c r="H143" s="548"/>
      <c r="I143" s="548"/>
      <c r="J143" s="548"/>
      <c r="K143" s="548"/>
      <c r="L143" s="548"/>
      <c r="M143" s="548"/>
      <c r="N143" s="548"/>
      <c r="O143" s="548"/>
      <c r="P143" s="548"/>
      <c r="Q143" s="548"/>
      <c r="R143" s="548"/>
      <c r="S143" s="548"/>
      <c r="T143" s="548"/>
      <c r="U143" s="548"/>
      <c r="V143" s="548"/>
      <c r="W143" s="548"/>
      <c r="X143" s="548"/>
      <c r="Y143" s="548"/>
      <c r="Z143" s="515">
        <v>132</v>
      </c>
      <c r="AA143" s="515"/>
      <c r="AB143" s="537"/>
      <c r="AC143" s="537"/>
      <c r="AD143" s="537"/>
      <c r="AE143" s="537"/>
      <c r="AF143" s="537"/>
      <c r="AG143" s="538"/>
      <c r="AH143" s="538"/>
      <c r="AI143" s="538"/>
      <c r="AJ143" s="538"/>
      <c r="AK143" s="538"/>
    </row>
    <row r="144" spans="1:37" s="4" customFormat="1" ht="16.5" customHeight="1">
      <c r="A144" s="548" t="s">
        <v>153</v>
      </c>
      <c r="B144" s="548"/>
      <c r="C144" s="548"/>
      <c r="D144" s="548"/>
      <c r="E144" s="548"/>
      <c r="F144" s="548"/>
      <c r="G144" s="548"/>
      <c r="H144" s="548"/>
      <c r="I144" s="548"/>
      <c r="J144" s="548"/>
      <c r="K144" s="548"/>
      <c r="L144" s="548"/>
      <c r="M144" s="548"/>
      <c r="N144" s="548"/>
      <c r="O144" s="548"/>
      <c r="P144" s="548"/>
      <c r="Q144" s="548"/>
      <c r="R144" s="548"/>
      <c r="S144" s="548"/>
      <c r="T144" s="548"/>
      <c r="U144" s="548"/>
      <c r="V144" s="548"/>
      <c r="W144" s="548"/>
      <c r="X144" s="548"/>
      <c r="Y144" s="548"/>
      <c r="Z144" s="515">
        <v>133</v>
      </c>
      <c r="AA144" s="515"/>
      <c r="AB144" s="537"/>
      <c r="AC144" s="537"/>
      <c r="AD144" s="537"/>
      <c r="AE144" s="537"/>
      <c r="AF144" s="537"/>
      <c r="AG144" s="538"/>
      <c r="AH144" s="538"/>
      <c r="AI144" s="538"/>
      <c r="AJ144" s="538"/>
      <c r="AK144" s="538"/>
    </row>
    <row r="145" spans="1:37" s="4" customFormat="1" ht="16.5" customHeight="1">
      <c r="A145" s="548" t="s">
        <v>154</v>
      </c>
      <c r="B145" s="548"/>
      <c r="C145" s="548"/>
      <c r="D145" s="548"/>
      <c r="E145" s="548"/>
      <c r="F145" s="548"/>
      <c r="G145" s="548"/>
      <c r="H145" s="548"/>
      <c r="I145" s="548"/>
      <c r="J145" s="548"/>
      <c r="K145" s="548"/>
      <c r="L145" s="548"/>
      <c r="M145" s="548"/>
      <c r="N145" s="548"/>
      <c r="O145" s="548"/>
      <c r="P145" s="548"/>
      <c r="Q145" s="548"/>
      <c r="R145" s="548"/>
      <c r="S145" s="548"/>
      <c r="T145" s="548"/>
      <c r="U145" s="548"/>
      <c r="V145" s="548"/>
      <c r="W145" s="548"/>
      <c r="X145" s="548"/>
      <c r="Y145" s="548"/>
      <c r="Z145" s="515">
        <v>134</v>
      </c>
      <c r="AA145" s="515"/>
      <c r="AB145" s="537"/>
      <c r="AC145" s="537"/>
      <c r="AD145" s="537"/>
      <c r="AE145" s="537"/>
      <c r="AF145" s="537"/>
      <c r="AG145" s="538"/>
      <c r="AH145" s="538"/>
      <c r="AI145" s="538"/>
      <c r="AJ145" s="538"/>
      <c r="AK145" s="538"/>
    </row>
    <row r="146" spans="1:37" s="7" customFormat="1" ht="16.5" customHeight="1">
      <c r="A146" s="511" t="s">
        <v>155</v>
      </c>
      <c r="B146" s="511"/>
      <c r="C146" s="511"/>
      <c r="D146" s="511"/>
      <c r="E146" s="511"/>
      <c r="F146" s="511"/>
      <c r="G146" s="511"/>
      <c r="H146" s="511"/>
      <c r="I146" s="511"/>
      <c r="J146" s="511"/>
      <c r="K146" s="511"/>
      <c r="L146" s="511"/>
      <c r="M146" s="511"/>
      <c r="N146" s="511"/>
      <c r="O146" s="511"/>
      <c r="P146" s="511"/>
      <c r="Q146" s="511"/>
      <c r="R146" s="511"/>
      <c r="S146" s="511"/>
      <c r="T146" s="511"/>
      <c r="U146" s="511"/>
      <c r="V146" s="511"/>
      <c r="W146" s="511"/>
      <c r="X146" s="511"/>
      <c r="Y146" s="511"/>
      <c r="Z146" s="496">
        <v>135</v>
      </c>
      <c r="AA146" s="496"/>
      <c r="AB146" s="539">
        <v>465</v>
      </c>
      <c r="AC146" s="539"/>
      <c r="AD146" s="539"/>
      <c r="AE146" s="539"/>
      <c r="AF146" s="539"/>
      <c r="AG146" s="540">
        <v>465</v>
      </c>
      <c r="AH146" s="540"/>
      <c r="AI146" s="540"/>
      <c r="AJ146" s="540"/>
      <c r="AK146" s="540"/>
    </row>
    <row r="147" spans="1:37" s="4" customFormat="1" ht="16.5" customHeight="1">
      <c r="A147" s="507" t="s">
        <v>156</v>
      </c>
      <c r="B147" s="507"/>
      <c r="C147" s="507"/>
      <c r="D147" s="507"/>
      <c r="E147" s="507"/>
      <c r="F147" s="507"/>
      <c r="G147" s="507"/>
      <c r="H147" s="507"/>
      <c r="I147" s="507"/>
      <c r="J147" s="507"/>
      <c r="K147" s="507"/>
      <c r="L147" s="507"/>
      <c r="M147" s="507"/>
      <c r="N147" s="507"/>
      <c r="O147" s="507"/>
      <c r="P147" s="507"/>
      <c r="Q147" s="507"/>
      <c r="R147" s="507"/>
      <c r="S147" s="507"/>
      <c r="T147" s="507"/>
      <c r="U147" s="507"/>
      <c r="V147" s="507"/>
      <c r="W147" s="507"/>
      <c r="X147" s="507"/>
      <c r="Y147" s="507"/>
      <c r="Z147" s="515">
        <v>136</v>
      </c>
      <c r="AA147" s="515"/>
      <c r="AB147" s="537"/>
      <c r="AC147" s="537"/>
      <c r="AD147" s="537"/>
      <c r="AE147" s="537"/>
      <c r="AF147" s="537"/>
      <c r="AG147" s="538">
        <v>58</v>
      </c>
      <c r="AH147" s="538"/>
      <c r="AI147" s="538"/>
      <c r="AJ147" s="538"/>
      <c r="AK147" s="538"/>
    </row>
    <row r="148" spans="1:37" s="4" customFormat="1" ht="16.5" customHeight="1">
      <c r="A148" s="507" t="s">
        <v>157</v>
      </c>
      <c r="B148" s="507"/>
      <c r="C148" s="507"/>
      <c r="D148" s="507"/>
      <c r="E148" s="507"/>
      <c r="F148" s="507"/>
      <c r="G148" s="507"/>
      <c r="H148" s="507"/>
      <c r="I148" s="507"/>
      <c r="J148" s="507"/>
      <c r="K148" s="507"/>
      <c r="L148" s="507"/>
      <c r="M148" s="507"/>
      <c r="N148" s="507"/>
      <c r="O148" s="507"/>
      <c r="P148" s="507"/>
      <c r="Q148" s="507"/>
      <c r="R148" s="507"/>
      <c r="S148" s="507"/>
      <c r="T148" s="507"/>
      <c r="U148" s="507"/>
      <c r="V148" s="507"/>
      <c r="W148" s="507"/>
      <c r="X148" s="507"/>
      <c r="Y148" s="507"/>
      <c r="Z148" s="515">
        <v>137</v>
      </c>
      <c r="AA148" s="515"/>
      <c r="AB148" s="537"/>
      <c r="AC148" s="537"/>
      <c r="AD148" s="537"/>
      <c r="AE148" s="537"/>
      <c r="AF148" s="537"/>
      <c r="AG148" s="538">
        <v>606</v>
      </c>
      <c r="AH148" s="538"/>
      <c r="AI148" s="538"/>
      <c r="AJ148" s="538"/>
      <c r="AK148" s="538"/>
    </row>
    <row r="149" spans="1:37" s="4" customFormat="1" ht="16.5" customHeight="1">
      <c r="A149" s="507" t="s">
        <v>158</v>
      </c>
      <c r="B149" s="507"/>
      <c r="C149" s="507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7"/>
      <c r="T149" s="507"/>
      <c r="U149" s="507"/>
      <c r="V149" s="507"/>
      <c r="W149" s="507"/>
      <c r="X149" s="507"/>
      <c r="Y149" s="507"/>
      <c r="Z149" s="515">
        <v>138</v>
      </c>
      <c r="AA149" s="515"/>
      <c r="AB149" s="537">
        <v>125</v>
      </c>
      <c r="AC149" s="537"/>
      <c r="AD149" s="537"/>
      <c r="AE149" s="537"/>
      <c r="AF149" s="537"/>
      <c r="AG149" s="538"/>
      <c r="AH149" s="538"/>
      <c r="AI149" s="538"/>
      <c r="AJ149" s="538"/>
      <c r="AK149" s="538"/>
    </row>
    <row r="150" spans="1:37" s="4" customFormat="1" ht="16.5" customHeight="1">
      <c r="A150" s="507" t="s">
        <v>159</v>
      </c>
      <c r="B150" s="507"/>
      <c r="C150" s="507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  <c r="R150" s="507"/>
      <c r="S150" s="507"/>
      <c r="T150" s="507"/>
      <c r="U150" s="507"/>
      <c r="V150" s="507"/>
      <c r="W150" s="507"/>
      <c r="X150" s="507"/>
      <c r="Y150" s="507"/>
      <c r="Z150" s="515">
        <v>139</v>
      </c>
      <c r="AA150" s="515"/>
      <c r="AB150" s="537"/>
      <c r="AC150" s="537"/>
      <c r="AD150" s="537"/>
      <c r="AE150" s="537"/>
      <c r="AF150" s="537"/>
      <c r="AG150" s="538"/>
      <c r="AH150" s="538"/>
      <c r="AI150" s="538"/>
      <c r="AJ150" s="538"/>
      <c r="AK150" s="538"/>
    </row>
    <row r="151" spans="1:37" s="4" customFormat="1" ht="16.5" customHeight="1">
      <c r="A151" s="507" t="s">
        <v>160</v>
      </c>
      <c r="B151" s="507"/>
      <c r="C151" s="507"/>
      <c r="D151" s="507"/>
      <c r="E151" s="507"/>
      <c r="F151" s="507"/>
      <c r="G151" s="507"/>
      <c r="H151" s="507"/>
      <c r="I151" s="507"/>
      <c r="J151" s="507"/>
      <c r="K151" s="507"/>
      <c r="L151" s="507"/>
      <c r="M151" s="507"/>
      <c r="N151" s="507"/>
      <c r="O151" s="507"/>
      <c r="P151" s="507"/>
      <c r="Q151" s="507"/>
      <c r="R151" s="507"/>
      <c r="S151" s="507"/>
      <c r="T151" s="507"/>
      <c r="U151" s="507"/>
      <c r="V151" s="507"/>
      <c r="W151" s="507"/>
      <c r="X151" s="507"/>
      <c r="Y151" s="507"/>
      <c r="Z151" s="515">
        <v>140</v>
      </c>
      <c r="AA151" s="515"/>
      <c r="AB151" s="537"/>
      <c r="AC151" s="537"/>
      <c r="AD151" s="537"/>
      <c r="AE151" s="537"/>
      <c r="AF151" s="537"/>
      <c r="AG151" s="538"/>
      <c r="AH151" s="538"/>
      <c r="AI151" s="538"/>
      <c r="AJ151" s="538"/>
      <c r="AK151" s="538"/>
    </row>
    <row r="152" spans="1:37" s="4" customFormat="1" ht="16.5" customHeight="1">
      <c r="A152" s="507" t="s">
        <v>161</v>
      </c>
      <c r="B152" s="507"/>
      <c r="C152" s="507"/>
      <c r="D152" s="507"/>
      <c r="E152" s="507"/>
      <c r="F152" s="507"/>
      <c r="G152" s="507"/>
      <c r="H152" s="507"/>
      <c r="I152" s="507"/>
      <c r="J152" s="507"/>
      <c r="K152" s="507"/>
      <c r="L152" s="507"/>
      <c r="M152" s="507"/>
      <c r="N152" s="507"/>
      <c r="O152" s="507"/>
      <c r="P152" s="507"/>
      <c r="Q152" s="507"/>
      <c r="R152" s="507"/>
      <c r="S152" s="507"/>
      <c r="T152" s="507"/>
      <c r="U152" s="507"/>
      <c r="V152" s="507"/>
      <c r="W152" s="507"/>
      <c r="X152" s="507"/>
      <c r="Y152" s="507"/>
      <c r="Z152" s="515">
        <v>141</v>
      </c>
      <c r="AA152" s="515"/>
      <c r="AB152" s="537"/>
      <c r="AC152" s="537"/>
      <c r="AD152" s="537"/>
      <c r="AE152" s="537"/>
      <c r="AF152" s="537"/>
      <c r="AG152" s="538"/>
      <c r="AH152" s="538"/>
      <c r="AI152" s="538"/>
      <c r="AJ152" s="538"/>
      <c r="AK152" s="538"/>
    </row>
    <row r="153" spans="1:37" s="7" customFormat="1" ht="16.5" customHeight="1">
      <c r="A153" s="511" t="s">
        <v>162</v>
      </c>
      <c r="B153" s="511"/>
      <c r="C153" s="511"/>
      <c r="D153" s="511"/>
      <c r="E153" s="511"/>
      <c r="F153" s="511"/>
      <c r="G153" s="511"/>
      <c r="H153" s="511"/>
      <c r="I153" s="511"/>
      <c r="J153" s="511"/>
      <c r="K153" s="511"/>
      <c r="L153" s="511"/>
      <c r="M153" s="511"/>
      <c r="N153" s="511"/>
      <c r="O153" s="511"/>
      <c r="P153" s="511"/>
      <c r="Q153" s="511"/>
      <c r="R153" s="511"/>
      <c r="S153" s="511"/>
      <c r="T153" s="511"/>
      <c r="U153" s="511"/>
      <c r="V153" s="511"/>
      <c r="W153" s="511"/>
      <c r="X153" s="511"/>
      <c r="Y153" s="511"/>
      <c r="Z153" s="496">
        <v>142</v>
      </c>
      <c r="AA153" s="496"/>
      <c r="AB153" s="539">
        <v>125</v>
      </c>
      <c r="AC153" s="539"/>
      <c r="AD153" s="539"/>
      <c r="AE153" s="539"/>
      <c r="AF153" s="539"/>
      <c r="AG153" s="540">
        <v>664</v>
      </c>
      <c r="AH153" s="540"/>
      <c r="AI153" s="540"/>
      <c r="AJ153" s="540"/>
      <c r="AK153" s="540"/>
    </row>
    <row r="154" spans="1:37" s="7" customFormat="1" ht="17.25" customHeight="1">
      <c r="A154" s="511" t="s">
        <v>163</v>
      </c>
      <c r="B154" s="511"/>
      <c r="C154" s="511"/>
      <c r="D154" s="511"/>
      <c r="E154" s="511"/>
      <c r="F154" s="511"/>
      <c r="G154" s="511"/>
      <c r="H154" s="511"/>
      <c r="I154" s="511"/>
      <c r="J154" s="511"/>
      <c r="K154" s="511"/>
      <c r="L154" s="511"/>
      <c r="M154" s="511"/>
      <c r="N154" s="511"/>
      <c r="O154" s="511"/>
      <c r="P154" s="511"/>
      <c r="Q154" s="511"/>
      <c r="R154" s="511"/>
      <c r="S154" s="511"/>
      <c r="T154" s="511"/>
      <c r="U154" s="511"/>
      <c r="V154" s="511"/>
      <c r="W154" s="511"/>
      <c r="X154" s="511"/>
      <c r="Y154" s="511"/>
      <c r="Z154" s="496">
        <v>143</v>
      </c>
      <c r="AA154" s="496"/>
      <c r="AB154" s="539">
        <v>590</v>
      </c>
      <c r="AC154" s="539"/>
      <c r="AD154" s="539"/>
      <c r="AE154" s="539"/>
      <c r="AF154" s="539"/>
      <c r="AG154" s="540">
        <v>1129</v>
      </c>
      <c r="AH154" s="540"/>
      <c r="AI154" s="540"/>
      <c r="AJ154" s="540"/>
      <c r="AK154" s="540"/>
    </row>
    <row r="155" spans="1:37" s="7" customFormat="1" ht="17.25" customHeight="1">
      <c r="A155" s="531" t="s">
        <v>164</v>
      </c>
      <c r="B155" s="531"/>
      <c r="C155" s="531"/>
      <c r="D155" s="531"/>
      <c r="E155" s="531"/>
      <c r="F155" s="531"/>
      <c r="G155" s="531"/>
      <c r="H155" s="531"/>
      <c r="I155" s="531"/>
      <c r="J155" s="531"/>
      <c r="K155" s="531"/>
      <c r="L155" s="531"/>
      <c r="M155" s="531"/>
      <c r="N155" s="531"/>
      <c r="O155" s="531"/>
      <c r="P155" s="531"/>
      <c r="Q155" s="531"/>
      <c r="R155" s="531"/>
      <c r="S155" s="531"/>
      <c r="T155" s="531"/>
      <c r="U155" s="531"/>
      <c r="V155" s="531"/>
      <c r="W155" s="531"/>
      <c r="X155" s="531"/>
      <c r="Y155" s="531"/>
      <c r="Z155" s="532">
        <v>144</v>
      </c>
      <c r="AA155" s="532"/>
      <c r="AB155" s="549">
        <v>572374</v>
      </c>
      <c r="AC155" s="549"/>
      <c r="AD155" s="549"/>
      <c r="AE155" s="549"/>
      <c r="AF155" s="549"/>
      <c r="AG155" s="550">
        <v>560024</v>
      </c>
      <c r="AH155" s="550"/>
      <c r="AI155" s="550"/>
      <c r="AJ155" s="550"/>
      <c r="AK155" s="550"/>
    </row>
    <row r="156" spans="1:37" ht="12.75">
      <c r="A156" s="11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</row>
    <row r="157" spans="1:37" ht="12.75">
      <c r="A157" s="11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</row>
    <row r="158" spans="28:37" ht="12.75"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</row>
    <row r="159" spans="28:37" ht="12.75"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</row>
    <row r="160" spans="28:37" ht="12.75"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</row>
    <row r="161" spans="28:37" ht="12.75"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</row>
    <row r="162" spans="28:37" ht="12.75"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</row>
    <row r="163" spans="28:37" ht="12.75"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</row>
    <row r="164" spans="28:37" ht="12.75"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</row>
    <row r="165" spans="28:37" ht="12.75"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</row>
    <row r="166" spans="28:37" ht="12.75"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</row>
    <row r="167" spans="28:37" ht="12.75"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</row>
  </sheetData>
  <sheetProtection selectLockedCells="1" selectUnlockedCells="1"/>
  <mergeCells count="597">
    <mergeCell ref="A154:Y154"/>
    <mergeCell ref="Z154:AA154"/>
    <mergeCell ref="A153:Y153"/>
    <mergeCell ref="Z153:AA153"/>
    <mergeCell ref="AB153:AF153"/>
    <mergeCell ref="AG153:AK153"/>
    <mergeCell ref="A155:Y155"/>
    <mergeCell ref="Z155:AA155"/>
    <mergeCell ref="AB155:AF155"/>
    <mergeCell ref="AG155:AK155"/>
    <mergeCell ref="AB154:AF154"/>
    <mergeCell ref="AG154:AK154"/>
    <mergeCell ref="A151:Y151"/>
    <mergeCell ref="Z151:AA151"/>
    <mergeCell ref="AB151:AF151"/>
    <mergeCell ref="AG151:AK151"/>
    <mergeCell ref="A152:Y152"/>
    <mergeCell ref="Z152:AA152"/>
    <mergeCell ref="AB152:AF152"/>
    <mergeCell ref="AG152:AK152"/>
    <mergeCell ref="A150:Y150"/>
    <mergeCell ref="Z150:AA150"/>
    <mergeCell ref="AB150:AF150"/>
    <mergeCell ref="AG150:AK150"/>
    <mergeCell ref="A149:Y149"/>
    <mergeCell ref="Z149:AA149"/>
    <mergeCell ref="AB149:AF149"/>
    <mergeCell ref="AG149:AK149"/>
    <mergeCell ref="A148:Y148"/>
    <mergeCell ref="Z148:AA148"/>
    <mergeCell ref="AB148:AF148"/>
    <mergeCell ref="AG148:AK148"/>
    <mergeCell ref="A147:Y147"/>
    <mergeCell ref="Z147:AA147"/>
    <mergeCell ref="AB147:AF147"/>
    <mergeCell ref="AG147:AK147"/>
    <mergeCell ref="A146:Y146"/>
    <mergeCell ref="Z146:AA146"/>
    <mergeCell ref="AB146:AF146"/>
    <mergeCell ref="AG146:AK146"/>
    <mergeCell ref="A145:Y145"/>
    <mergeCell ref="Z145:AA145"/>
    <mergeCell ref="AB145:AF145"/>
    <mergeCell ref="AG145:AK145"/>
    <mergeCell ref="A144:Y144"/>
    <mergeCell ref="Z144:AA144"/>
    <mergeCell ref="AB144:AF144"/>
    <mergeCell ref="AG144:AK144"/>
    <mergeCell ref="A143:Y143"/>
    <mergeCell ref="Z143:AA143"/>
    <mergeCell ref="AB143:AF143"/>
    <mergeCell ref="AG143:AK143"/>
    <mergeCell ref="A142:Y142"/>
    <mergeCell ref="Z142:AA142"/>
    <mergeCell ref="AB142:AF142"/>
    <mergeCell ref="AG142:AK142"/>
    <mergeCell ref="A141:Y141"/>
    <mergeCell ref="Z141:AA141"/>
    <mergeCell ref="AB141:AF141"/>
    <mergeCell ref="AG141:AK141"/>
    <mergeCell ref="A140:Y140"/>
    <mergeCell ref="Z140:AA140"/>
    <mergeCell ref="AB140:AF140"/>
    <mergeCell ref="AG140:AK140"/>
    <mergeCell ref="A139:Y139"/>
    <mergeCell ref="Z139:AA139"/>
    <mergeCell ref="AB139:AF139"/>
    <mergeCell ref="AG139:AK139"/>
    <mergeCell ref="A138:Y138"/>
    <mergeCell ref="Z138:AA138"/>
    <mergeCell ref="AB138:AF138"/>
    <mergeCell ref="AG138:AK138"/>
    <mergeCell ref="A137:Y137"/>
    <mergeCell ref="Z137:AA137"/>
    <mergeCell ref="AB137:AF137"/>
    <mergeCell ref="AG137:AK137"/>
    <mergeCell ref="A136:Y136"/>
    <mergeCell ref="Z136:AA136"/>
    <mergeCell ref="AB136:AF136"/>
    <mergeCell ref="AG136:AK136"/>
    <mergeCell ref="A135:Y135"/>
    <mergeCell ref="Z135:AA135"/>
    <mergeCell ref="AB135:AF135"/>
    <mergeCell ref="AG135:AK135"/>
    <mergeCell ref="A134:Y134"/>
    <mergeCell ref="Z134:AA134"/>
    <mergeCell ref="AB134:AF134"/>
    <mergeCell ref="AG134:AK134"/>
    <mergeCell ref="A133:Y133"/>
    <mergeCell ref="Z133:AA133"/>
    <mergeCell ref="AB133:AF133"/>
    <mergeCell ref="AG133:AK133"/>
    <mergeCell ref="A132:Y132"/>
    <mergeCell ref="Z132:AA132"/>
    <mergeCell ref="AB132:AF132"/>
    <mergeCell ref="AG132:AK132"/>
    <mergeCell ref="A131:Y131"/>
    <mergeCell ref="Z131:AA131"/>
    <mergeCell ref="AB131:AF131"/>
    <mergeCell ref="AG131:AK131"/>
    <mergeCell ref="A130:Y130"/>
    <mergeCell ref="Z130:AA130"/>
    <mergeCell ref="AB130:AF130"/>
    <mergeCell ref="AG130:AK130"/>
    <mergeCell ref="A129:Y129"/>
    <mergeCell ref="Z129:AA129"/>
    <mergeCell ref="AB129:AF129"/>
    <mergeCell ref="AG129:AK129"/>
    <mergeCell ref="A128:Y128"/>
    <mergeCell ref="Z128:AA128"/>
    <mergeCell ref="AB128:AF128"/>
    <mergeCell ref="AG128:AK128"/>
    <mergeCell ref="A127:Y127"/>
    <mergeCell ref="Z127:AA127"/>
    <mergeCell ref="AB127:AF127"/>
    <mergeCell ref="AG127:AK127"/>
    <mergeCell ref="A126:Y126"/>
    <mergeCell ref="Z126:AA126"/>
    <mergeCell ref="AB126:AF126"/>
    <mergeCell ref="AG126:AK126"/>
    <mergeCell ref="A125:Y125"/>
    <mergeCell ref="Z125:AA125"/>
    <mergeCell ref="AB125:AF125"/>
    <mergeCell ref="AG125:AK125"/>
    <mergeCell ref="A124:Y124"/>
    <mergeCell ref="Z124:AA124"/>
    <mergeCell ref="AB124:AF124"/>
    <mergeCell ref="AG124:AK124"/>
    <mergeCell ref="A123:Y123"/>
    <mergeCell ref="Z123:AA123"/>
    <mergeCell ref="AB123:AF123"/>
    <mergeCell ref="AG123:AK123"/>
    <mergeCell ref="A122:Y122"/>
    <mergeCell ref="Z122:AA122"/>
    <mergeCell ref="AB122:AF122"/>
    <mergeCell ref="AG122:AK122"/>
    <mergeCell ref="A121:Y121"/>
    <mergeCell ref="Z121:AA121"/>
    <mergeCell ref="AB121:AF121"/>
    <mergeCell ref="AG121:AK121"/>
    <mergeCell ref="A120:Y120"/>
    <mergeCell ref="Z120:AA120"/>
    <mergeCell ref="AB120:AF120"/>
    <mergeCell ref="AG120:AK120"/>
    <mergeCell ref="A119:Y119"/>
    <mergeCell ref="Z119:AA119"/>
    <mergeCell ref="AB119:AF119"/>
    <mergeCell ref="AG119:AK119"/>
    <mergeCell ref="A118:Y118"/>
    <mergeCell ref="Z118:AA118"/>
    <mergeCell ref="AB118:AF118"/>
    <mergeCell ref="AG118:AK118"/>
    <mergeCell ref="A117:Y117"/>
    <mergeCell ref="Z117:AA117"/>
    <mergeCell ref="AB117:AF117"/>
    <mergeCell ref="AG117:AK117"/>
    <mergeCell ref="A116:Y116"/>
    <mergeCell ref="Z116:AA116"/>
    <mergeCell ref="AB116:AF116"/>
    <mergeCell ref="AG116:AK116"/>
    <mergeCell ref="A115:Y115"/>
    <mergeCell ref="Z115:AA115"/>
    <mergeCell ref="AB115:AF115"/>
    <mergeCell ref="AG115:AK115"/>
    <mergeCell ref="A114:Y114"/>
    <mergeCell ref="Z114:AA114"/>
    <mergeCell ref="AB114:AF114"/>
    <mergeCell ref="AG114:AK114"/>
    <mergeCell ref="A113:Y113"/>
    <mergeCell ref="Z113:AA113"/>
    <mergeCell ref="AB113:AF113"/>
    <mergeCell ref="AG113:AK113"/>
    <mergeCell ref="A112:Y112"/>
    <mergeCell ref="Z112:AA112"/>
    <mergeCell ref="AB112:AF112"/>
    <mergeCell ref="AG112:AK112"/>
    <mergeCell ref="A111:Y111"/>
    <mergeCell ref="Z111:AA111"/>
    <mergeCell ref="AB111:AF111"/>
    <mergeCell ref="AG111:AK111"/>
    <mergeCell ref="A110:Y110"/>
    <mergeCell ref="Z110:AA110"/>
    <mergeCell ref="AB110:AF110"/>
    <mergeCell ref="AG110:AK110"/>
    <mergeCell ref="A109:Y109"/>
    <mergeCell ref="Z109:AA109"/>
    <mergeCell ref="AB109:AF109"/>
    <mergeCell ref="AG109:AK109"/>
    <mergeCell ref="A108:Y108"/>
    <mergeCell ref="Z108:AA108"/>
    <mergeCell ref="AB108:AF108"/>
    <mergeCell ref="AG108:AK108"/>
    <mergeCell ref="A107:Y107"/>
    <mergeCell ref="Z107:AA107"/>
    <mergeCell ref="AB107:AF107"/>
    <mergeCell ref="AG107:AK107"/>
    <mergeCell ref="A106:Y106"/>
    <mergeCell ref="Z106:AA106"/>
    <mergeCell ref="AB106:AF106"/>
    <mergeCell ref="AG106:AK106"/>
    <mergeCell ref="A105:Y105"/>
    <mergeCell ref="Z105:AA105"/>
    <mergeCell ref="AB105:AF105"/>
    <mergeCell ref="AG105:AK105"/>
    <mergeCell ref="A104:Y104"/>
    <mergeCell ref="Z104:AA104"/>
    <mergeCell ref="AB104:AF104"/>
    <mergeCell ref="AG104:AK104"/>
    <mergeCell ref="A103:Y103"/>
    <mergeCell ref="Z103:AA103"/>
    <mergeCell ref="AB103:AF103"/>
    <mergeCell ref="AG103:AK103"/>
    <mergeCell ref="A102:Y102"/>
    <mergeCell ref="Z102:AA102"/>
    <mergeCell ref="AB102:AF102"/>
    <mergeCell ref="AG102:AK102"/>
    <mergeCell ref="A101:Y101"/>
    <mergeCell ref="Z101:AA101"/>
    <mergeCell ref="AB101:AF101"/>
    <mergeCell ref="AG101:AK101"/>
    <mergeCell ref="A100:Y100"/>
    <mergeCell ref="Z100:AA100"/>
    <mergeCell ref="AB100:AF100"/>
    <mergeCell ref="AG100:AK100"/>
    <mergeCell ref="A99:Y99"/>
    <mergeCell ref="Z99:AA99"/>
    <mergeCell ref="AB99:AF99"/>
    <mergeCell ref="AG99:AK99"/>
    <mergeCell ref="A98:Y98"/>
    <mergeCell ref="Z98:AA98"/>
    <mergeCell ref="AB98:AF98"/>
    <mergeCell ref="AG98:AK98"/>
    <mergeCell ref="A97:Y97"/>
    <mergeCell ref="Z97:AA97"/>
    <mergeCell ref="AB97:AF97"/>
    <mergeCell ref="AG97:AK97"/>
    <mergeCell ref="A96:Y96"/>
    <mergeCell ref="Z96:AA96"/>
    <mergeCell ref="AB96:AF96"/>
    <mergeCell ref="AG96:AK96"/>
    <mergeCell ref="A95:Y95"/>
    <mergeCell ref="Z95:AA95"/>
    <mergeCell ref="AB95:AF95"/>
    <mergeCell ref="AG95:AK95"/>
    <mergeCell ref="A94:Y94"/>
    <mergeCell ref="Z94:AA94"/>
    <mergeCell ref="AB94:AF94"/>
    <mergeCell ref="AG94:AK94"/>
    <mergeCell ref="A93:Y93"/>
    <mergeCell ref="Z93:AA93"/>
    <mergeCell ref="AB93:AF93"/>
    <mergeCell ref="AG93:AK93"/>
    <mergeCell ref="A92:Y92"/>
    <mergeCell ref="Z92:AA92"/>
    <mergeCell ref="AB92:AF92"/>
    <mergeCell ref="AG92:AK92"/>
    <mergeCell ref="A91:Y91"/>
    <mergeCell ref="Z91:AA91"/>
    <mergeCell ref="AB91:AF91"/>
    <mergeCell ref="AG91:AK91"/>
    <mergeCell ref="A90:Y90"/>
    <mergeCell ref="Z90:AA90"/>
    <mergeCell ref="AB90:AF90"/>
    <mergeCell ref="AG90:AK90"/>
    <mergeCell ref="A89:Y89"/>
    <mergeCell ref="Z89:AA89"/>
    <mergeCell ref="AB89:AF89"/>
    <mergeCell ref="AG89:AK89"/>
    <mergeCell ref="A88:Y88"/>
    <mergeCell ref="Z88:AA88"/>
    <mergeCell ref="AB88:AF88"/>
    <mergeCell ref="AG88:AK88"/>
    <mergeCell ref="A87:Y87"/>
    <mergeCell ref="Z87:AA87"/>
    <mergeCell ref="AB87:AF87"/>
    <mergeCell ref="AG87:AK87"/>
    <mergeCell ref="A86:Y86"/>
    <mergeCell ref="Z86:AA86"/>
    <mergeCell ref="AB86:AF86"/>
    <mergeCell ref="AG86:AK86"/>
    <mergeCell ref="A84:Y85"/>
    <mergeCell ref="Z84:AA85"/>
    <mergeCell ref="AB84:AF84"/>
    <mergeCell ref="AG84:AK84"/>
    <mergeCell ref="AB85:AK85"/>
    <mergeCell ref="A83:Y83"/>
    <mergeCell ref="Z83:AA83"/>
    <mergeCell ref="AB83:AF83"/>
    <mergeCell ref="AG83:AK83"/>
    <mergeCell ref="A82:Y82"/>
    <mergeCell ref="Z82:AA82"/>
    <mergeCell ref="AB82:AF82"/>
    <mergeCell ref="AG82:AK82"/>
    <mergeCell ref="A81:Y81"/>
    <mergeCell ref="Z81:AA81"/>
    <mergeCell ref="AB81:AF81"/>
    <mergeCell ref="AG81:AK81"/>
    <mergeCell ref="A80:Y80"/>
    <mergeCell ref="Z80:AA80"/>
    <mergeCell ref="AB80:AF80"/>
    <mergeCell ref="AG80:AK80"/>
    <mergeCell ref="A79:Y79"/>
    <mergeCell ref="Z79:AA79"/>
    <mergeCell ref="AB79:AF79"/>
    <mergeCell ref="AG79:AK79"/>
    <mergeCell ref="A78:Y78"/>
    <mergeCell ref="Z78:AA78"/>
    <mergeCell ref="AB78:AF78"/>
    <mergeCell ref="AG78:AK78"/>
    <mergeCell ref="A77:Y77"/>
    <mergeCell ref="Z77:AA77"/>
    <mergeCell ref="AB77:AF77"/>
    <mergeCell ref="AG77:AK77"/>
    <mergeCell ref="A76:Y76"/>
    <mergeCell ref="Z76:AA76"/>
    <mergeCell ref="AB76:AF76"/>
    <mergeCell ref="AG76:AK76"/>
    <mergeCell ref="A75:Y75"/>
    <mergeCell ref="Z75:AA75"/>
    <mergeCell ref="AB75:AF75"/>
    <mergeCell ref="AG75:AK75"/>
    <mergeCell ref="A74:Y74"/>
    <mergeCell ref="Z74:AA74"/>
    <mergeCell ref="AB74:AF74"/>
    <mergeCell ref="AG74:AK74"/>
    <mergeCell ref="A73:Y73"/>
    <mergeCell ref="Z73:AA73"/>
    <mergeCell ref="AB73:AF73"/>
    <mergeCell ref="AG73:AK73"/>
    <mergeCell ref="A72:Y72"/>
    <mergeCell ref="Z72:AA72"/>
    <mergeCell ref="AB72:AF72"/>
    <mergeCell ref="AG72:AK72"/>
    <mergeCell ref="A71:Y71"/>
    <mergeCell ref="Z71:AA71"/>
    <mergeCell ref="AB71:AF71"/>
    <mergeCell ref="AG71:AK71"/>
    <mergeCell ref="A70:Y70"/>
    <mergeCell ref="Z70:AA70"/>
    <mergeCell ref="AB70:AF70"/>
    <mergeCell ref="AG70:AK70"/>
    <mergeCell ref="A69:Y69"/>
    <mergeCell ref="Z69:AA69"/>
    <mergeCell ref="AB69:AF69"/>
    <mergeCell ref="AG69:AK69"/>
    <mergeCell ref="A68:Y68"/>
    <mergeCell ref="Z68:AA68"/>
    <mergeCell ref="AB68:AF68"/>
    <mergeCell ref="AG68:AK68"/>
    <mergeCell ref="A67:Y67"/>
    <mergeCell ref="Z67:AA67"/>
    <mergeCell ref="AB67:AF67"/>
    <mergeCell ref="AG67:AK67"/>
    <mergeCell ref="A66:Y66"/>
    <mergeCell ref="Z66:AA66"/>
    <mergeCell ref="AB66:AF66"/>
    <mergeCell ref="AG66:AK66"/>
    <mergeCell ref="A65:Y65"/>
    <mergeCell ref="Z65:AA65"/>
    <mergeCell ref="AB65:AF65"/>
    <mergeCell ref="AG65:AK65"/>
    <mergeCell ref="A64:Y64"/>
    <mergeCell ref="Z64:AA64"/>
    <mergeCell ref="AB64:AF64"/>
    <mergeCell ref="AG64:AK64"/>
    <mergeCell ref="A63:Y63"/>
    <mergeCell ref="Z63:AA63"/>
    <mergeCell ref="AB63:AF63"/>
    <mergeCell ref="AG63:AK63"/>
    <mergeCell ref="A62:Y62"/>
    <mergeCell ref="Z62:AA62"/>
    <mergeCell ref="AB62:AF62"/>
    <mergeCell ref="AG62:AK62"/>
    <mergeCell ref="A61:Y61"/>
    <mergeCell ref="Z61:AA61"/>
    <mergeCell ref="AB61:AF61"/>
    <mergeCell ref="AG61:AK61"/>
    <mergeCell ref="A60:Y60"/>
    <mergeCell ref="Z60:AA60"/>
    <mergeCell ref="AB60:AF60"/>
    <mergeCell ref="AG60:AK60"/>
    <mergeCell ref="A59:Y59"/>
    <mergeCell ref="Z59:AA59"/>
    <mergeCell ref="AB59:AF59"/>
    <mergeCell ref="AG59:AK59"/>
    <mergeCell ref="A58:Y58"/>
    <mergeCell ref="Z58:AA58"/>
    <mergeCell ref="AB58:AF58"/>
    <mergeCell ref="AG58:AK58"/>
    <mergeCell ref="A57:Y57"/>
    <mergeCell ref="Z57:AA57"/>
    <mergeCell ref="AB57:AF57"/>
    <mergeCell ref="AG57:AK57"/>
    <mergeCell ref="A56:Y56"/>
    <mergeCell ref="Z56:AA56"/>
    <mergeCell ref="AB56:AF56"/>
    <mergeCell ref="AG56:AK56"/>
    <mergeCell ref="A55:Y55"/>
    <mergeCell ref="Z55:AA55"/>
    <mergeCell ref="AB55:AF55"/>
    <mergeCell ref="AG55:AK55"/>
    <mergeCell ref="A54:Y54"/>
    <mergeCell ref="Z54:AA54"/>
    <mergeCell ref="AB54:AF54"/>
    <mergeCell ref="AG54:AK54"/>
    <mergeCell ref="A53:Y53"/>
    <mergeCell ref="Z53:AA53"/>
    <mergeCell ref="AB53:AF53"/>
    <mergeCell ref="AG53:AK53"/>
    <mergeCell ref="A52:Y52"/>
    <mergeCell ref="Z52:AA52"/>
    <mergeCell ref="AB52:AF52"/>
    <mergeCell ref="AG52:AK52"/>
    <mergeCell ref="A51:Y51"/>
    <mergeCell ref="Z51:AA51"/>
    <mergeCell ref="AB51:AF51"/>
    <mergeCell ref="AG51:AK51"/>
    <mergeCell ref="A50:Y50"/>
    <mergeCell ref="Z50:AA50"/>
    <mergeCell ref="AB50:AF50"/>
    <mergeCell ref="AG50:AK50"/>
    <mergeCell ref="A49:Y49"/>
    <mergeCell ref="Z49:AA49"/>
    <mergeCell ref="AB49:AF49"/>
    <mergeCell ref="AG49:AK49"/>
    <mergeCell ref="A48:Y48"/>
    <mergeCell ref="Z48:AA48"/>
    <mergeCell ref="AB48:AF48"/>
    <mergeCell ref="AG48:AK48"/>
    <mergeCell ref="A47:Y47"/>
    <mergeCell ref="Z47:AA47"/>
    <mergeCell ref="AB47:AF47"/>
    <mergeCell ref="AG47:AK47"/>
    <mergeCell ref="A46:Y46"/>
    <mergeCell ref="Z46:AA46"/>
    <mergeCell ref="AB46:AF46"/>
    <mergeCell ref="AG46:AK46"/>
    <mergeCell ref="A45:Y45"/>
    <mergeCell ref="Z45:AA45"/>
    <mergeCell ref="AB45:AF45"/>
    <mergeCell ref="AG45:AK45"/>
    <mergeCell ref="A44:Y44"/>
    <mergeCell ref="Z44:AA44"/>
    <mergeCell ref="AB44:AF44"/>
    <mergeCell ref="AG44:AK44"/>
    <mergeCell ref="A43:Y43"/>
    <mergeCell ref="Z43:AA43"/>
    <mergeCell ref="AB43:AF43"/>
    <mergeCell ref="AG43:AK43"/>
    <mergeCell ref="A42:Y42"/>
    <mergeCell ref="Z42:AA42"/>
    <mergeCell ref="AB42:AF42"/>
    <mergeCell ref="AG42:AK42"/>
    <mergeCell ref="A41:Y41"/>
    <mergeCell ref="Z41:AA41"/>
    <mergeCell ref="AB41:AF41"/>
    <mergeCell ref="AG41:AK41"/>
    <mergeCell ref="A40:Y40"/>
    <mergeCell ref="Z40:AA40"/>
    <mergeCell ref="AB40:AF40"/>
    <mergeCell ref="AG40:AK40"/>
    <mergeCell ref="A39:Y39"/>
    <mergeCell ref="Z39:AA39"/>
    <mergeCell ref="AB39:AF39"/>
    <mergeCell ref="AG39:AK39"/>
    <mergeCell ref="A38:Y38"/>
    <mergeCell ref="Z38:AA38"/>
    <mergeCell ref="AB38:AF38"/>
    <mergeCell ref="AG38:AK38"/>
    <mergeCell ref="A37:Y37"/>
    <mergeCell ref="Z37:AA37"/>
    <mergeCell ref="AB37:AF37"/>
    <mergeCell ref="AG37:AK37"/>
    <mergeCell ref="A36:Y36"/>
    <mergeCell ref="Z36:AA36"/>
    <mergeCell ref="AB36:AF36"/>
    <mergeCell ref="AG36:AK36"/>
    <mergeCell ref="A35:Y35"/>
    <mergeCell ref="Z35:AA35"/>
    <mergeCell ref="AB35:AF35"/>
    <mergeCell ref="AG35:AK35"/>
    <mergeCell ref="A34:Y34"/>
    <mergeCell ref="Z34:AA34"/>
    <mergeCell ref="AB34:AF34"/>
    <mergeCell ref="AG34:AK34"/>
    <mergeCell ref="A33:Y33"/>
    <mergeCell ref="Z33:AA33"/>
    <mergeCell ref="AB33:AF33"/>
    <mergeCell ref="AG33:AK33"/>
    <mergeCell ref="A32:Y32"/>
    <mergeCell ref="Z32:AA32"/>
    <mergeCell ref="AB32:AF32"/>
    <mergeCell ref="AG32:AK32"/>
    <mergeCell ref="A31:Y31"/>
    <mergeCell ref="Z31:AA31"/>
    <mergeCell ref="AB31:AF31"/>
    <mergeCell ref="AG31:AK31"/>
    <mergeCell ref="A30:Y30"/>
    <mergeCell ref="Z30:AA30"/>
    <mergeCell ref="AB30:AF30"/>
    <mergeCell ref="AG30:AK30"/>
    <mergeCell ref="A29:Y29"/>
    <mergeCell ref="Z29:AA29"/>
    <mergeCell ref="AB29:AF29"/>
    <mergeCell ref="AG29:AK29"/>
    <mergeCell ref="A28:Y28"/>
    <mergeCell ref="Z28:AA28"/>
    <mergeCell ref="AB28:AF28"/>
    <mergeCell ref="AG28:AK28"/>
    <mergeCell ref="A27:Y27"/>
    <mergeCell ref="Z27:AA27"/>
    <mergeCell ref="AB27:AF27"/>
    <mergeCell ref="AG27:AK27"/>
    <mergeCell ref="A26:Y26"/>
    <mergeCell ref="Z26:AA26"/>
    <mergeCell ref="AB26:AF26"/>
    <mergeCell ref="AG26:AK26"/>
    <mergeCell ref="A25:Y25"/>
    <mergeCell ref="Z25:AA25"/>
    <mergeCell ref="AB25:AF25"/>
    <mergeCell ref="AG25:AK25"/>
    <mergeCell ref="A24:Y24"/>
    <mergeCell ref="Z24:AA24"/>
    <mergeCell ref="AB24:AF24"/>
    <mergeCell ref="AG24:AK24"/>
    <mergeCell ref="A23:Y23"/>
    <mergeCell ref="Z23:AA23"/>
    <mergeCell ref="AB23:AF23"/>
    <mergeCell ref="AG23:AK23"/>
    <mergeCell ref="A22:Y22"/>
    <mergeCell ref="Z22:AA22"/>
    <mergeCell ref="AB22:AF22"/>
    <mergeCell ref="AG22:AK22"/>
    <mergeCell ref="A21:Y21"/>
    <mergeCell ref="Z21:AA21"/>
    <mergeCell ref="AB21:AF21"/>
    <mergeCell ref="AG21:AK21"/>
    <mergeCell ref="A20:Y20"/>
    <mergeCell ref="Z20:AA20"/>
    <mergeCell ref="AB20:AF20"/>
    <mergeCell ref="AG20:AK20"/>
    <mergeCell ref="A19:Y19"/>
    <mergeCell ref="Z19:AA19"/>
    <mergeCell ref="AB19:AF19"/>
    <mergeCell ref="AG19:AK19"/>
    <mergeCell ref="A18:Y18"/>
    <mergeCell ref="Z18:AA18"/>
    <mergeCell ref="AB18:AF18"/>
    <mergeCell ref="AG18:AK18"/>
    <mergeCell ref="A17:Y17"/>
    <mergeCell ref="Z17:AA17"/>
    <mergeCell ref="AB17:AF17"/>
    <mergeCell ref="AG17:AK17"/>
    <mergeCell ref="A16:Y16"/>
    <mergeCell ref="Z16:AA16"/>
    <mergeCell ref="AB16:AF16"/>
    <mergeCell ref="AG16:AK16"/>
    <mergeCell ref="A15:Y15"/>
    <mergeCell ref="Z15:AA15"/>
    <mergeCell ref="AB15:AF15"/>
    <mergeCell ref="AG15:AK15"/>
    <mergeCell ref="A14:Y14"/>
    <mergeCell ref="Z14:AA14"/>
    <mergeCell ref="AB14:AF14"/>
    <mergeCell ref="AG14:AK14"/>
    <mergeCell ref="A13:Y13"/>
    <mergeCell ref="Z13:AA13"/>
    <mergeCell ref="AB13:AF13"/>
    <mergeCell ref="AG13:AK13"/>
    <mergeCell ref="A12:Y12"/>
    <mergeCell ref="Z12:AA12"/>
    <mergeCell ref="AB12:AF12"/>
    <mergeCell ref="AG12:AK12"/>
    <mergeCell ref="A11:Y11"/>
    <mergeCell ref="Z11:AA11"/>
    <mergeCell ref="AB11:AF11"/>
    <mergeCell ref="AG11:AK11"/>
    <mergeCell ref="A10:Y10"/>
    <mergeCell ref="Z10:AA10"/>
    <mergeCell ref="AB10:AF10"/>
    <mergeCell ref="AG10:AK10"/>
    <mergeCell ref="A9:Y9"/>
    <mergeCell ref="Z9:AA9"/>
    <mergeCell ref="AB9:AF9"/>
    <mergeCell ref="AG9:AK9"/>
    <mergeCell ref="A8:Y8"/>
    <mergeCell ref="Z8:AA8"/>
    <mergeCell ref="AB8:AF8"/>
    <mergeCell ref="AG8:AK8"/>
    <mergeCell ref="A1:AK1"/>
    <mergeCell ref="AG4:AK4"/>
    <mergeCell ref="AF5:AK5"/>
    <mergeCell ref="A6:Y7"/>
    <mergeCell ref="Z6:AA7"/>
    <mergeCell ref="AB6:AF6"/>
    <mergeCell ref="AG6:AK6"/>
    <mergeCell ref="AB7:AK7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8" scale="58" r:id="rId1"/>
  <headerFooter alignWithMargins="0">
    <oddHeader>&amp;R 1. melléklet az  4/2014.(V.15.)önkormányzati rendelethez</oddHeader>
  </headerFooter>
  <rowBreaks count="1" manualBreakCount="1">
    <brk id="8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G25"/>
  <sheetViews>
    <sheetView view="pageBreakPreview" zoomScaleNormal="75" zoomScaleSheetLayoutView="100" zoomScalePageLayoutView="0" workbookViewId="0" topLeftCell="A5">
      <selection activeCell="A23" sqref="A23"/>
    </sheetView>
  </sheetViews>
  <sheetFormatPr defaultColWidth="9.00390625" defaultRowHeight="12.75"/>
  <cols>
    <col min="1" max="1" width="42.375" style="367" customWidth="1"/>
    <col min="2" max="7" width="15.625" style="260" customWidth="1"/>
    <col min="8" max="8" width="13.75390625" style="260" customWidth="1"/>
    <col min="9" max="16384" width="9.375" style="260" customWidth="1"/>
  </cols>
  <sheetData>
    <row r="1" spans="1:7" ht="18" customHeight="1">
      <c r="A1" s="575" t="s">
        <v>581</v>
      </c>
      <c r="B1" s="575"/>
      <c r="C1" s="575"/>
      <c r="D1" s="575"/>
      <c r="E1" s="575"/>
      <c r="F1" s="575"/>
      <c r="G1" s="575"/>
    </row>
    <row r="2" spans="1:7" ht="22.5" customHeight="1">
      <c r="A2" s="139"/>
      <c r="B2" s="138"/>
      <c r="C2" s="138"/>
      <c r="D2" s="138"/>
      <c r="E2" s="138"/>
      <c r="F2" s="587" t="s">
        <v>381</v>
      </c>
      <c r="G2" s="587"/>
    </row>
    <row r="3" spans="1:7" s="371" customFormat="1" ht="50.25" customHeight="1">
      <c r="A3" s="141" t="s">
        <v>582</v>
      </c>
      <c r="B3" s="368" t="s">
        <v>583</v>
      </c>
      <c r="C3" s="368" t="s">
        <v>584</v>
      </c>
      <c r="D3" s="368" t="s">
        <v>585</v>
      </c>
      <c r="E3" s="368" t="s">
        <v>386</v>
      </c>
      <c r="F3" s="369" t="s">
        <v>586</v>
      </c>
      <c r="G3" s="370" t="s">
        <v>587</v>
      </c>
    </row>
    <row r="4" spans="1:7" s="138" customFormat="1" ht="12" customHeight="1">
      <c r="A4" s="372" t="s">
        <v>7</v>
      </c>
      <c r="B4" s="373" t="s">
        <v>8</v>
      </c>
      <c r="C4" s="373" t="s">
        <v>9</v>
      </c>
      <c r="D4" s="373" t="s">
        <v>10</v>
      </c>
      <c r="E4" s="373" t="s">
        <v>172</v>
      </c>
      <c r="F4" s="374" t="s">
        <v>444</v>
      </c>
      <c r="G4" s="375" t="s">
        <v>588</v>
      </c>
    </row>
    <row r="5" spans="1:7" ht="15.75" customHeight="1">
      <c r="A5" s="160" t="s">
        <v>589</v>
      </c>
      <c r="B5" s="376">
        <v>205</v>
      </c>
      <c r="C5" s="377">
        <v>2013</v>
      </c>
      <c r="D5" s="376"/>
      <c r="E5" s="376">
        <v>205</v>
      </c>
      <c r="F5" s="378">
        <v>205</v>
      </c>
      <c r="G5" s="379">
        <f>+D5+F5</f>
        <v>205</v>
      </c>
    </row>
    <row r="6" spans="1:7" ht="15.75" customHeight="1">
      <c r="A6" s="160" t="s">
        <v>590</v>
      </c>
      <c r="B6" s="376">
        <v>635</v>
      </c>
      <c r="C6" s="377">
        <v>2013</v>
      </c>
      <c r="D6" s="376"/>
      <c r="E6" s="376">
        <v>635</v>
      </c>
      <c r="F6" s="378">
        <v>635</v>
      </c>
      <c r="G6" s="379">
        <f>+D6+F6</f>
        <v>635</v>
      </c>
    </row>
    <row r="7" spans="1:7" ht="15.75" customHeight="1">
      <c r="A7" s="160" t="s">
        <v>591</v>
      </c>
      <c r="B7" s="376">
        <v>318</v>
      </c>
      <c r="C7" s="377">
        <v>2013</v>
      </c>
      <c r="D7" s="376"/>
      <c r="E7" s="376">
        <v>318</v>
      </c>
      <c r="F7" s="378">
        <v>318</v>
      </c>
      <c r="G7" s="379">
        <f>+D7+F7</f>
        <v>318</v>
      </c>
    </row>
    <row r="8" spans="1:7" ht="15.75" customHeight="1">
      <c r="A8" s="380" t="s">
        <v>592</v>
      </c>
      <c r="B8" s="376">
        <v>300</v>
      </c>
      <c r="C8" s="377">
        <v>2013</v>
      </c>
      <c r="D8" s="376"/>
      <c r="E8" s="376">
        <v>300</v>
      </c>
      <c r="F8" s="378">
        <v>300</v>
      </c>
      <c r="G8" s="379">
        <f>+D8+F8</f>
        <v>300</v>
      </c>
    </row>
    <row r="9" spans="1:7" ht="15.75" customHeight="1">
      <c r="A9" s="160" t="s">
        <v>593</v>
      </c>
      <c r="B9" s="376">
        <v>300</v>
      </c>
      <c r="C9" s="377">
        <v>2013</v>
      </c>
      <c r="D9" s="376"/>
      <c r="E9" s="376">
        <v>300</v>
      </c>
      <c r="F9" s="378">
        <v>300</v>
      </c>
      <c r="G9" s="379">
        <f>+D9+F9</f>
        <v>300</v>
      </c>
    </row>
    <row r="10" spans="1:7" ht="15.75" customHeight="1">
      <c r="A10" s="380" t="s">
        <v>594</v>
      </c>
      <c r="B10" s="376">
        <v>159</v>
      </c>
      <c r="C10" s="377">
        <v>2013</v>
      </c>
      <c r="D10" s="376"/>
      <c r="E10" s="376">
        <v>159</v>
      </c>
      <c r="F10" s="378">
        <v>159</v>
      </c>
      <c r="G10" s="379">
        <v>159</v>
      </c>
    </row>
    <row r="11" spans="1:7" ht="15.75" customHeight="1">
      <c r="A11" s="160" t="s">
        <v>595</v>
      </c>
      <c r="B11" s="376">
        <v>114</v>
      </c>
      <c r="C11" s="377">
        <v>2013</v>
      </c>
      <c r="D11" s="376"/>
      <c r="E11" s="376">
        <v>114</v>
      </c>
      <c r="F11" s="378">
        <v>114</v>
      </c>
      <c r="G11" s="379">
        <f aca="true" t="shared" si="0" ref="G11:G23">+D11+F11</f>
        <v>114</v>
      </c>
    </row>
    <row r="12" spans="1:7" ht="15.75" customHeight="1">
      <c r="A12" s="160" t="s">
        <v>596</v>
      </c>
      <c r="B12" s="376">
        <v>950</v>
      </c>
      <c r="C12" s="377">
        <v>2013</v>
      </c>
      <c r="D12" s="376"/>
      <c r="E12" s="376">
        <v>950</v>
      </c>
      <c r="F12" s="378">
        <v>950</v>
      </c>
      <c r="G12" s="379">
        <f t="shared" si="0"/>
        <v>950</v>
      </c>
    </row>
    <row r="13" spans="1:7" ht="15.75" customHeight="1">
      <c r="A13" s="160" t="s">
        <v>597</v>
      </c>
      <c r="B13" s="376">
        <v>5300</v>
      </c>
      <c r="C13" s="377">
        <v>2013</v>
      </c>
      <c r="D13" s="376"/>
      <c r="E13" s="376">
        <v>5300</v>
      </c>
      <c r="F13" s="378">
        <v>5300</v>
      </c>
      <c r="G13" s="379">
        <f t="shared" si="0"/>
        <v>5300</v>
      </c>
    </row>
    <row r="14" spans="1:7" ht="15.75" customHeight="1">
      <c r="A14" s="160" t="s">
        <v>598</v>
      </c>
      <c r="B14" s="376">
        <v>280</v>
      </c>
      <c r="C14" s="377">
        <v>2013</v>
      </c>
      <c r="D14" s="376"/>
      <c r="E14" s="376">
        <v>280</v>
      </c>
      <c r="F14" s="378">
        <v>280</v>
      </c>
      <c r="G14" s="379">
        <f t="shared" si="0"/>
        <v>280</v>
      </c>
    </row>
    <row r="15" spans="1:7" ht="15.75" customHeight="1">
      <c r="A15" s="160" t="s">
        <v>599</v>
      </c>
      <c r="B15" s="376">
        <v>178</v>
      </c>
      <c r="C15" s="377">
        <v>2013</v>
      </c>
      <c r="D15" s="376"/>
      <c r="E15" s="376">
        <v>178</v>
      </c>
      <c r="F15" s="378">
        <v>178</v>
      </c>
      <c r="G15" s="379">
        <f t="shared" si="0"/>
        <v>178</v>
      </c>
    </row>
    <row r="16" spans="1:7" ht="15.75" customHeight="1">
      <c r="A16" s="160" t="s">
        <v>600</v>
      </c>
      <c r="B16" s="376">
        <v>159</v>
      </c>
      <c r="C16" s="377">
        <v>2013</v>
      </c>
      <c r="D16" s="376"/>
      <c r="E16" s="376">
        <v>159</v>
      </c>
      <c r="F16" s="378">
        <v>159</v>
      </c>
      <c r="G16" s="379">
        <f t="shared" si="0"/>
        <v>159</v>
      </c>
    </row>
    <row r="17" spans="1:7" ht="15.75" customHeight="1">
      <c r="A17" s="160" t="s">
        <v>601</v>
      </c>
      <c r="B17" s="376">
        <v>1871</v>
      </c>
      <c r="C17" s="377">
        <v>2013</v>
      </c>
      <c r="D17" s="376"/>
      <c r="E17" s="376">
        <v>1871</v>
      </c>
      <c r="F17" s="378">
        <v>1871</v>
      </c>
      <c r="G17" s="379">
        <f t="shared" si="0"/>
        <v>1871</v>
      </c>
    </row>
    <row r="18" spans="1:7" ht="15.75" customHeight="1">
      <c r="A18" s="160" t="s">
        <v>602</v>
      </c>
      <c r="B18" s="376">
        <v>507</v>
      </c>
      <c r="C18" s="377">
        <v>2013</v>
      </c>
      <c r="D18" s="376"/>
      <c r="E18" s="376">
        <v>507</v>
      </c>
      <c r="F18" s="378">
        <v>507</v>
      </c>
      <c r="G18" s="379">
        <f t="shared" si="0"/>
        <v>507</v>
      </c>
    </row>
    <row r="19" spans="1:7" ht="15.75" customHeight="1">
      <c r="A19" s="160" t="s">
        <v>603</v>
      </c>
      <c r="B19" s="376">
        <v>199</v>
      </c>
      <c r="C19" s="377">
        <v>2013</v>
      </c>
      <c r="D19" s="376"/>
      <c r="E19" s="376">
        <v>199</v>
      </c>
      <c r="F19" s="378">
        <v>199</v>
      </c>
      <c r="G19" s="379">
        <f t="shared" si="0"/>
        <v>199</v>
      </c>
    </row>
    <row r="20" spans="1:7" ht="15.75" customHeight="1">
      <c r="A20" s="160" t="s">
        <v>604</v>
      </c>
      <c r="B20" s="376">
        <v>198</v>
      </c>
      <c r="C20" s="377">
        <v>2013</v>
      </c>
      <c r="D20" s="376"/>
      <c r="E20" s="376">
        <v>198</v>
      </c>
      <c r="F20" s="378">
        <v>198</v>
      </c>
      <c r="G20" s="379">
        <f t="shared" si="0"/>
        <v>198</v>
      </c>
    </row>
    <row r="21" spans="1:7" ht="15.75" customHeight="1">
      <c r="A21" s="160" t="s">
        <v>605</v>
      </c>
      <c r="B21" s="376">
        <v>118</v>
      </c>
      <c r="C21" s="377">
        <v>2013</v>
      </c>
      <c r="D21" s="376"/>
      <c r="E21" s="376">
        <v>118</v>
      </c>
      <c r="F21" s="378">
        <v>118</v>
      </c>
      <c r="G21" s="379">
        <f t="shared" si="0"/>
        <v>118</v>
      </c>
    </row>
    <row r="22" spans="1:7" ht="15.75" customHeight="1">
      <c r="A22" s="160" t="s">
        <v>606</v>
      </c>
      <c r="B22" s="376">
        <v>129</v>
      </c>
      <c r="C22" s="377">
        <v>2013</v>
      </c>
      <c r="D22" s="376"/>
      <c r="E22" s="376">
        <v>129</v>
      </c>
      <c r="F22" s="378">
        <v>129</v>
      </c>
      <c r="G22" s="379">
        <f t="shared" si="0"/>
        <v>129</v>
      </c>
    </row>
    <row r="23" spans="1:7" ht="15.75" customHeight="1">
      <c r="A23" s="162" t="s">
        <v>607</v>
      </c>
      <c r="B23" s="381">
        <v>1418</v>
      </c>
      <c r="C23" s="382">
        <v>2013</v>
      </c>
      <c r="D23" s="381"/>
      <c r="E23" s="381">
        <v>1418</v>
      </c>
      <c r="F23" s="383">
        <v>1418</v>
      </c>
      <c r="G23" s="379">
        <f t="shared" si="0"/>
        <v>1418</v>
      </c>
    </row>
    <row r="24" spans="1:7" s="388" customFormat="1" ht="18" customHeight="1">
      <c r="A24" s="384" t="s">
        <v>608</v>
      </c>
      <c r="B24" s="385">
        <f>SUM(B5:B23)</f>
        <v>13338</v>
      </c>
      <c r="C24" s="386"/>
      <c r="D24" s="385">
        <f>SUM(D5:D23)</f>
        <v>0</v>
      </c>
      <c r="E24" s="385">
        <f>SUM(E5:E23)</f>
        <v>13338</v>
      </c>
      <c r="F24" s="385">
        <f>SUM(F5:F23)</f>
        <v>13338</v>
      </c>
      <c r="G24" s="387">
        <f>SUM(G5:G23)</f>
        <v>13338</v>
      </c>
    </row>
    <row r="25" spans="6:7" ht="12.75">
      <c r="F25" s="388"/>
      <c r="G25" s="388"/>
    </row>
  </sheetData>
  <sheetProtection selectLockedCells="1" selectUnlockedCells="1"/>
  <mergeCells count="2">
    <mergeCell ref="A1:G1"/>
    <mergeCell ref="F2:G2"/>
  </mergeCells>
  <printOptions horizontalCentered="1"/>
  <pageMargins left="0.7875" right="0.7875" top="1" bottom="0.9840277777777777" header="0.7875" footer="0.5118055555555555"/>
  <pageSetup horizontalDpi="300" verticalDpi="300" orientation="landscape" paperSize="9" scale="105" r:id="rId1"/>
  <headerFooter alignWithMargins="0">
    <oddHeader>&amp;R&amp;"Times New Roman CE,Félkövér dőlt"&amp;11 8. melléklet a 4/2014. (V.15.)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G24"/>
  <sheetViews>
    <sheetView view="pageBreakPreview" zoomScaleNormal="85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56.75390625" style="367" customWidth="1"/>
    <col min="2" max="7" width="15.75390625" style="260" customWidth="1"/>
    <col min="8" max="8" width="12.75390625" style="260" customWidth="1"/>
    <col min="9" max="9" width="13.75390625" style="260" customWidth="1"/>
    <col min="10" max="16384" width="9.375" style="260" customWidth="1"/>
  </cols>
  <sheetData>
    <row r="1" spans="1:7" ht="24.75" customHeight="1">
      <c r="A1" s="575" t="s">
        <v>609</v>
      </c>
      <c r="B1" s="575"/>
      <c r="C1" s="575"/>
      <c r="D1" s="575"/>
      <c r="E1" s="575"/>
      <c r="F1" s="575"/>
      <c r="G1" s="575"/>
    </row>
    <row r="2" spans="1:7" ht="23.25" customHeight="1">
      <c r="A2" s="139"/>
      <c r="B2" s="138"/>
      <c r="C2" s="138"/>
      <c r="D2" s="138"/>
      <c r="E2" s="138"/>
      <c r="F2" s="587" t="s">
        <v>381</v>
      </c>
      <c r="G2" s="587"/>
    </row>
    <row r="3" spans="1:7" s="371" customFormat="1" ht="48.75" customHeight="1">
      <c r="A3" s="141" t="s">
        <v>610</v>
      </c>
      <c r="B3" s="368" t="s">
        <v>583</v>
      </c>
      <c r="C3" s="368" t="s">
        <v>584</v>
      </c>
      <c r="D3" s="368" t="s">
        <v>585</v>
      </c>
      <c r="E3" s="368" t="s">
        <v>386</v>
      </c>
      <c r="F3" s="369" t="s">
        <v>586</v>
      </c>
      <c r="G3" s="370" t="s">
        <v>587</v>
      </c>
    </row>
    <row r="4" spans="1:7" s="138" customFormat="1" ht="15" customHeight="1">
      <c r="A4" s="372" t="s">
        <v>7</v>
      </c>
      <c r="B4" s="373" t="s">
        <v>8</v>
      </c>
      <c r="C4" s="373" t="s">
        <v>9</v>
      </c>
      <c r="D4" s="373" t="s">
        <v>10</v>
      </c>
      <c r="E4" s="373" t="s">
        <v>172</v>
      </c>
      <c r="F4" s="374" t="s">
        <v>444</v>
      </c>
      <c r="G4" s="375" t="s">
        <v>611</v>
      </c>
    </row>
    <row r="5" spans="1:7" ht="15.75" customHeight="1">
      <c r="A5" s="389"/>
      <c r="B5" s="376"/>
      <c r="C5" s="390"/>
      <c r="D5" s="376"/>
      <c r="E5" s="376"/>
      <c r="F5" s="378"/>
      <c r="G5" s="379">
        <f aca="true" t="shared" si="0" ref="G5:G23">+D5+F5</f>
        <v>0</v>
      </c>
    </row>
    <row r="6" spans="1:7" ht="15.75" customHeight="1">
      <c r="A6" s="389"/>
      <c r="B6" s="376"/>
      <c r="C6" s="390"/>
      <c r="D6" s="376"/>
      <c r="E6" s="376"/>
      <c r="F6" s="378"/>
      <c r="G6" s="379">
        <f t="shared" si="0"/>
        <v>0</v>
      </c>
    </row>
    <row r="7" spans="1:7" ht="15.75" customHeight="1">
      <c r="A7" s="389"/>
      <c r="B7" s="376"/>
      <c r="C7" s="390"/>
      <c r="D7" s="376"/>
      <c r="E7" s="376"/>
      <c r="F7" s="378"/>
      <c r="G7" s="379">
        <f t="shared" si="0"/>
        <v>0</v>
      </c>
    </row>
    <row r="8" spans="1:7" ht="15.75" customHeight="1">
      <c r="A8" s="389"/>
      <c r="B8" s="376"/>
      <c r="C8" s="390"/>
      <c r="D8" s="376"/>
      <c r="E8" s="376"/>
      <c r="F8" s="378"/>
      <c r="G8" s="379">
        <f t="shared" si="0"/>
        <v>0</v>
      </c>
    </row>
    <row r="9" spans="1:7" ht="15.75" customHeight="1">
      <c r="A9" s="389"/>
      <c r="B9" s="376"/>
      <c r="C9" s="390"/>
      <c r="D9" s="376"/>
      <c r="E9" s="376"/>
      <c r="F9" s="378"/>
      <c r="G9" s="379">
        <f t="shared" si="0"/>
        <v>0</v>
      </c>
    </row>
    <row r="10" spans="1:7" ht="15.75" customHeight="1">
      <c r="A10" s="389"/>
      <c r="B10" s="376"/>
      <c r="C10" s="390"/>
      <c r="D10" s="376"/>
      <c r="E10" s="376"/>
      <c r="F10" s="378"/>
      <c r="G10" s="379">
        <f t="shared" si="0"/>
        <v>0</v>
      </c>
    </row>
    <row r="11" spans="1:7" ht="15.75" customHeight="1">
      <c r="A11" s="389"/>
      <c r="B11" s="376"/>
      <c r="C11" s="390"/>
      <c r="D11" s="376"/>
      <c r="E11" s="376"/>
      <c r="F11" s="378"/>
      <c r="G11" s="379">
        <f t="shared" si="0"/>
        <v>0</v>
      </c>
    </row>
    <row r="12" spans="1:7" ht="15.75" customHeight="1">
      <c r="A12" s="389"/>
      <c r="B12" s="376"/>
      <c r="C12" s="390"/>
      <c r="D12" s="376"/>
      <c r="E12" s="376"/>
      <c r="F12" s="378"/>
      <c r="G12" s="379">
        <f t="shared" si="0"/>
        <v>0</v>
      </c>
    </row>
    <row r="13" spans="1:7" ht="15.75" customHeight="1">
      <c r="A13" s="389"/>
      <c r="B13" s="376"/>
      <c r="C13" s="390"/>
      <c r="D13" s="376"/>
      <c r="E13" s="376"/>
      <c r="F13" s="378"/>
      <c r="G13" s="379">
        <f t="shared" si="0"/>
        <v>0</v>
      </c>
    </row>
    <row r="14" spans="1:7" ht="15.75" customHeight="1">
      <c r="A14" s="389"/>
      <c r="B14" s="376"/>
      <c r="C14" s="390"/>
      <c r="D14" s="376"/>
      <c r="E14" s="376"/>
      <c r="F14" s="378"/>
      <c r="G14" s="379">
        <f t="shared" si="0"/>
        <v>0</v>
      </c>
    </row>
    <row r="15" spans="1:7" ht="15.75" customHeight="1">
      <c r="A15" s="389"/>
      <c r="B15" s="376"/>
      <c r="C15" s="390"/>
      <c r="D15" s="376"/>
      <c r="E15" s="376"/>
      <c r="F15" s="378"/>
      <c r="G15" s="379">
        <f t="shared" si="0"/>
        <v>0</v>
      </c>
    </row>
    <row r="16" spans="1:7" ht="15.75" customHeight="1">
      <c r="A16" s="389"/>
      <c r="B16" s="376"/>
      <c r="C16" s="390"/>
      <c r="D16" s="376"/>
      <c r="E16" s="376"/>
      <c r="F16" s="378"/>
      <c r="G16" s="379">
        <f t="shared" si="0"/>
        <v>0</v>
      </c>
    </row>
    <row r="17" spans="1:7" ht="15.75" customHeight="1">
      <c r="A17" s="389"/>
      <c r="B17" s="376"/>
      <c r="C17" s="390"/>
      <c r="D17" s="376"/>
      <c r="E17" s="376"/>
      <c r="F17" s="378"/>
      <c r="G17" s="379">
        <f t="shared" si="0"/>
        <v>0</v>
      </c>
    </row>
    <row r="18" spans="1:7" ht="15.75" customHeight="1">
      <c r="A18" s="389"/>
      <c r="B18" s="376"/>
      <c r="C18" s="390"/>
      <c r="D18" s="376"/>
      <c r="E18" s="376"/>
      <c r="F18" s="378"/>
      <c r="G18" s="379">
        <f t="shared" si="0"/>
        <v>0</v>
      </c>
    </row>
    <row r="19" spans="1:7" ht="15.75" customHeight="1">
      <c r="A19" s="389"/>
      <c r="B19" s="376"/>
      <c r="C19" s="390"/>
      <c r="D19" s="376"/>
      <c r="E19" s="376"/>
      <c r="F19" s="378"/>
      <c r="G19" s="379">
        <f t="shared" si="0"/>
        <v>0</v>
      </c>
    </row>
    <row r="20" spans="1:7" ht="15.75" customHeight="1">
      <c r="A20" s="389"/>
      <c r="B20" s="376"/>
      <c r="C20" s="390"/>
      <c r="D20" s="376"/>
      <c r="E20" s="376"/>
      <c r="F20" s="378"/>
      <c r="G20" s="379">
        <f t="shared" si="0"/>
        <v>0</v>
      </c>
    </row>
    <row r="21" spans="1:7" ht="15.75" customHeight="1">
      <c r="A21" s="389"/>
      <c r="B21" s="376"/>
      <c r="C21" s="390"/>
      <c r="D21" s="376"/>
      <c r="E21" s="376"/>
      <c r="F21" s="378"/>
      <c r="G21" s="379">
        <f t="shared" si="0"/>
        <v>0</v>
      </c>
    </row>
    <row r="22" spans="1:7" ht="15.75" customHeight="1">
      <c r="A22" s="389"/>
      <c r="B22" s="376"/>
      <c r="C22" s="390"/>
      <c r="D22" s="376"/>
      <c r="E22" s="376"/>
      <c r="F22" s="378"/>
      <c r="G22" s="379">
        <f t="shared" si="0"/>
        <v>0</v>
      </c>
    </row>
    <row r="23" spans="1:7" ht="15.75" customHeight="1">
      <c r="A23" s="391"/>
      <c r="B23" s="381"/>
      <c r="C23" s="392"/>
      <c r="D23" s="381"/>
      <c r="E23" s="381"/>
      <c r="F23" s="383"/>
      <c r="G23" s="379">
        <f t="shared" si="0"/>
        <v>0</v>
      </c>
    </row>
    <row r="24" spans="1:7" s="388" customFormat="1" ht="18" customHeight="1">
      <c r="A24" s="384" t="s">
        <v>608</v>
      </c>
      <c r="B24" s="385">
        <f>SUM(B5:B23)</f>
        <v>0</v>
      </c>
      <c r="C24" s="386"/>
      <c r="D24" s="385">
        <f>SUM(D5:D23)</f>
        <v>0</v>
      </c>
      <c r="E24" s="385">
        <f>SUM(E5:E23)</f>
        <v>0</v>
      </c>
      <c r="F24" s="385">
        <f>SUM(F5:F23)</f>
        <v>0</v>
      </c>
      <c r="G24" s="387">
        <f>SUM(G5:G23)</f>
        <v>0</v>
      </c>
    </row>
  </sheetData>
  <sheetProtection selectLockedCells="1" selectUnlockedCells="1"/>
  <mergeCells count="2">
    <mergeCell ref="A1:G1"/>
    <mergeCell ref="F2:G2"/>
  </mergeCells>
  <printOptions horizontalCentered="1"/>
  <pageMargins left="0.7875" right="0.7875" top="1" bottom="0.9840277777777777" header="0.7875" footer="0.5118055555555555"/>
  <pageSetup horizontalDpi="300" verticalDpi="300" orientation="landscape" paperSize="9" scale="94" r:id="rId1"/>
  <headerFooter alignWithMargins="0">
    <oddHeader>&amp;R&amp;"Times New Roman CE,Félkövér dőlt"&amp;12 9. melléklet a 4/2014. (V.15.)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M46"/>
  <sheetViews>
    <sheetView view="pageBreakPreview" zoomScaleSheetLayoutView="100" zoomScalePageLayoutView="0" workbookViewId="0" topLeftCell="E36">
      <selection activeCell="A14" sqref="A14:T14"/>
    </sheetView>
  </sheetViews>
  <sheetFormatPr defaultColWidth="9.125" defaultRowHeight="12.75"/>
  <cols>
    <col min="1" max="6" width="3.50390625" style="393" customWidth="1"/>
    <col min="7" max="7" width="2.00390625" style="393" customWidth="1"/>
    <col min="8" max="11" width="3.50390625" style="393" customWidth="1"/>
    <col min="12" max="12" width="2.00390625" style="393" customWidth="1"/>
    <col min="13" max="14" width="3.50390625" style="393" customWidth="1"/>
    <col min="15" max="15" width="2.00390625" style="393" customWidth="1"/>
    <col min="16" max="19" width="3.50390625" style="393" customWidth="1"/>
    <col min="20" max="20" width="42.125" style="393" customWidth="1"/>
    <col min="21" max="24" width="3.50390625" style="393" customWidth="1"/>
    <col min="25" max="25" width="3.00390625" style="393" customWidth="1"/>
    <col min="26" max="26" width="2.125" style="393" customWidth="1"/>
    <col min="27" max="29" width="0" style="393" hidden="1" customWidth="1"/>
    <col min="30" max="30" width="3.00390625" style="393" customWidth="1"/>
    <col min="31" max="32" width="0.12890625" style="393" customWidth="1"/>
    <col min="33" max="33" width="0" style="393" hidden="1" customWidth="1"/>
    <col min="34" max="34" width="9.00390625" style="393" customWidth="1"/>
    <col min="35" max="38" width="0" style="393" hidden="1" customWidth="1"/>
    <col min="39" max="39" width="1.75390625" style="393" customWidth="1"/>
    <col min="40" max="16384" width="9.125" style="393" customWidth="1"/>
  </cols>
  <sheetData>
    <row r="1" spans="35:36" ht="15" customHeight="1">
      <c r="AI1" s="394"/>
      <c r="AJ1" s="395"/>
    </row>
    <row r="2" spans="35:36" ht="15" customHeight="1">
      <c r="AI2" s="396"/>
      <c r="AJ2" s="397"/>
    </row>
    <row r="3" spans="1:36" ht="17.25" customHeight="1">
      <c r="A3" s="588" t="s">
        <v>612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8"/>
      <c r="Z3" s="588"/>
      <c r="AA3" s="588"/>
      <c r="AB3" s="588"/>
      <c r="AC3" s="588"/>
      <c r="AD3" s="588"/>
      <c r="AE3" s="588"/>
      <c r="AF3" s="588"/>
      <c r="AG3" s="588"/>
      <c r="AH3" s="588"/>
      <c r="AI3" s="588"/>
      <c r="AJ3" s="588"/>
    </row>
    <row r="4" spans="1:36" ht="17.25" customHeight="1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</row>
    <row r="5" spans="24:38" ht="18" customHeight="1">
      <c r="X5" s="589" t="s">
        <v>613</v>
      </c>
      <c r="Y5" s="589"/>
      <c r="Z5" s="589"/>
      <c r="AA5" s="589"/>
      <c r="AB5" s="589"/>
      <c r="AC5" s="589"/>
      <c r="AD5" s="589"/>
      <c r="AE5" s="589"/>
      <c r="AF5" s="589"/>
      <c r="AG5" s="589"/>
      <c r="AH5" s="589"/>
      <c r="AI5" s="589"/>
      <c r="AJ5" s="589"/>
      <c r="AK5" s="589"/>
      <c r="AL5" s="589"/>
    </row>
    <row r="6" spans="1:39" s="399" customFormat="1" ht="27" customHeight="1">
      <c r="A6" s="590" t="s">
        <v>614</v>
      </c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  <c r="S6" s="590"/>
      <c r="T6" s="590"/>
      <c r="U6" s="591" t="s">
        <v>3</v>
      </c>
      <c r="V6" s="591"/>
      <c r="W6" s="591" t="s">
        <v>4</v>
      </c>
      <c r="X6" s="591"/>
      <c r="Y6" s="591"/>
      <c r="Z6" s="591"/>
      <c r="AA6" s="591"/>
      <c r="AB6" s="591"/>
      <c r="AC6" s="591"/>
      <c r="AD6" s="591" t="s">
        <v>5</v>
      </c>
      <c r="AE6" s="591"/>
      <c r="AF6" s="591"/>
      <c r="AG6" s="591"/>
      <c r="AH6" s="591"/>
      <c r="AI6" s="591"/>
      <c r="AJ6" s="591"/>
      <c r="AM6" s="400"/>
    </row>
    <row r="7" spans="1:39" ht="12.75">
      <c r="A7" s="592" t="s">
        <v>7</v>
      </c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3" t="s">
        <v>8</v>
      </c>
      <c r="V7" s="593"/>
      <c r="W7" s="593" t="s">
        <v>9</v>
      </c>
      <c r="X7" s="593"/>
      <c r="Y7" s="593"/>
      <c r="Z7" s="593"/>
      <c r="AA7" s="593"/>
      <c r="AB7" s="593"/>
      <c r="AC7" s="593"/>
      <c r="AD7" s="593" t="s">
        <v>10</v>
      </c>
      <c r="AE7" s="593"/>
      <c r="AF7" s="593"/>
      <c r="AG7" s="593"/>
      <c r="AH7" s="593"/>
      <c r="AI7" s="593"/>
      <c r="AJ7" s="593"/>
      <c r="AM7" s="401"/>
    </row>
    <row r="8" spans="1:39" ht="18" customHeight="1">
      <c r="A8" s="594" t="s">
        <v>615</v>
      </c>
      <c r="B8" s="594"/>
      <c r="C8" s="594"/>
      <c r="D8" s="594"/>
      <c r="E8" s="594"/>
      <c r="F8" s="594"/>
      <c r="G8" s="594"/>
      <c r="H8" s="594"/>
      <c r="I8" s="594"/>
      <c r="J8" s="594"/>
      <c r="K8" s="594"/>
      <c r="L8" s="594"/>
      <c r="M8" s="594"/>
      <c r="N8" s="594"/>
      <c r="O8" s="594"/>
      <c r="P8" s="594"/>
      <c r="Q8" s="594"/>
      <c r="R8" s="594"/>
      <c r="S8" s="594"/>
      <c r="T8" s="594"/>
      <c r="U8" s="595" t="s">
        <v>12</v>
      </c>
      <c r="V8" s="595"/>
      <c r="W8" s="596"/>
      <c r="X8" s="596"/>
      <c r="Y8" s="596"/>
      <c r="Z8" s="596"/>
      <c r="AA8" s="596"/>
      <c r="AB8" s="596"/>
      <c r="AC8" s="596"/>
      <c r="AD8" s="597"/>
      <c r="AE8" s="597"/>
      <c r="AF8" s="597"/>
      <c r="AG8" s="597"/>
      <c r="AH8" s="597"/>
      <c r="AI8" s="597"/>
      <c r="AJ8" s="597"/>
      <c r="AM8" s="401"/>
    </row>
    <row r="9" spans="1:39" ht="18" customHeight="1">
      <c r="A9" s="594" t="s">
        <v>616</v>
      </c>
      <c r="B9" s="594"/>
      <c r="C9" s="594"/>
      <c r="D9" s="594"/>
      <c r="E9" s="594"/>
      <c r="F9" s="594"/>
      <c r="G9" s="594"/>
      <c r="H9" s="594"/>
      <c r="I9" s="594"/>
      <c r="J9" s="594"/>
      <c r="K9" s="594"/>
      <c r="L9" s="594"/>
      <c r="M9" s="594"/>
      <c r="N9" s="594"/>
      <c r="O9" s="594"/>
      <c r="P9" s="594"/>
      <c r="Q9" s="594"/>
      <c r="R9" s="594"/>
      <c r="S9" s="594"/>
      <c r="T9" s="594"/>
      <c r="U9" s="595" t="s">
        <v>14</v>
      </c>
      <c r="V9" s="595"/>
      <c r="W9" s="598">
        <v>14968</v>
      </c>
      <c r="X9" s="598"/>
      <c r="Y9" s="598"/>
      <c r="Z9" s="598"/>
      <c r="AA9" s="598"/>
      <c r="AB9" s="598"/>
      <c r="AC9" s="598"/>
      <c r="AD9" s="598">
        <v>9496</v>
      </c>
      <c r="AE9" s="598"/>
      <c r="AF9" s="598"/>
      <c r="AG9" s="598"/>
      <c r="AH9" s="598"/>
      <c r="AI9" s="598"/>
      <c r="AJ9" s="598"/>
      <c r="AM9" s="401"/>
    </row>
    <row r="10" spans="1:39" ht="17.25" customHeight="1">
      <c r="A10" s="594" t="s">
        <v>617</v>
      </c>
      <c r="B10" s="594"/>
      <c r="C10" s="594"/>
      <c r="D10" s="594"/>
      <c r="E10" s="594"/>
      <c r="F10" s="594"/>
      <c r="G10" s="594"/>
      <c r="H10" s="594"/>
      <c r="I10" s="594"/>
      <c r="J10" s="594"/>
      <c r="K10" s="594"/>
      <c r="L10" s="594"/>
      <c r="M10" s="594"/>
      <c r="N10" s="594"/>
      <c r="O10" s="594"/>
      <c r="P10" s="594"/>
      <c r="Q10" s="594"/>
      <c r="R10" s="594"/>
      <c r="S10" s="594"/>
      <c r="T10" s="594"/>
      <c r="U10" s="595" t="s">
        <v>16</v>
      </c>
      <c r="V10" s="595"/>
      <c r="W10" s="598">
        <v>163</v>
      </c>
      <c r="X10" s="598"/>
      <c r="Y10" s="598"/>
      <c r="Z10" s="598"/>
      <c r="AA10" s="598"/>
      <c r="AB10" s="598"/>
      <c r="AC10" s="598"/>
      <c r="AD10" s="598">
        <v>7</v>
      </c>
      <c r="AE10" s="598"/>
      <c r="AF10" s="598"/>
      <c r="AG10" s="598"/>
      <c r="AH10" s="598"/>
      <c r="AI10" s="598"/>
      <c r="AJ10" s="598"/>
      <c r="AM10" s="401"/>
    </row>
    <row r="11" spans="1:39" ht="19.5" customHeight="1">
      <c r="A11" s="599" t="s">
        <v>618</v>
      </c>
      <c r="B11" s="599"/>
      <c r="C11" s="599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600" t="s">
        <v>18</v>
      </c>
      <c r="V11" s="600"/>
      <c r="W11" s="601">
        <v>15131</v>
      </c>
      <c r="X11" s="601"/>
      <c r="Y11" s="601"/>
      <c r="Z11" s="601"/>
      <c r="AA11" s="601"/>
      <c r="AB11" s="601"/>
      <c r="AC11" s="601"/>
      <c r="AD11" s="601">
        <v>9503</v>
      </c>
      <c r="AE11" s="601"/>
      <c r="AF11" s="601"/>
      <c r="AG11" s="601"/>
      <c r="AH11" s="601"/>
      <c r="AI11" s="601"/>
      <c r="AJ11" s="601"/>
      <c r="AM11" s="401"/>
    </row>
    <row r="12" spans="1:39" ht="17.25" customHeight="1">
      <c r="A12" s="594" t="s">
        <v>619</v>
      </c>
      <c r="B12" s="594"/>
      <c r="C12" s="594"/>
      <c r="D12" s="594"/>
      <c r="E12" s="594"/>
      <c r="F12" s="594"/>
      <c r="G12" s="594"/>
      <c r="H12" s="594"/>
      <c r="I12" s="594"/>
      <c r="J12" s="594"/>
      <c r="K12" s="594"/>
      <c r="L12" s="594"/>
      <c r="M12" s="594"/>
      <c r="N12" s="594"/>
      <c r="O12" s="594"/>
      <c r="P12" s="594"/>
      <c r="Q12" s="594"/>
      <c r="R12" s="594"/>
      <c r="S12" s="594"/>
      <c r="T12" s="594"/>
      <c r="U12" s="595" t="s">
        <v>20</v>
      </c>
      <c r="V12" s="595"/>
      <c r="W12" s="598"/>
      <c r="X12" s="598"/>
      <c r="Y12" s="598"/>
      <c r="Z12" s="598"/>
      <c r="AA12" s="598"/>
      <c r="AB12" s="598"/>
      <c r="AC12" s="598"/>
      <c r="AD12" s="601"/>
      <c r="AE12" s="601"/>
      <c r="AF12" s="601"/>
      <c r="AG12" s="601"/>
      <c r="AH12" s="601"/>
      <c r="AI12" s="601"/>
      <c r="AJ12" s="601"/>
      <c r="AM12" s="401"/>
    </row>
    <row r="13" spans="1:39" ht="15" customHeight="1">
      <c r="A13" s="594" t="s">
        <v>620</v>
      </c>
      <c r="B13" s="594"/>
      <c r="C13" s="594"/>
      <c r="D13" s="594"/>
      <c r="E13" s="594"/>
      <c r="F13" s="594"/>
      <c r="G13" s="594"/>
      <c r="H13" s="594"/>
      <c r="I13" s="594"/>
      <c r="J13" s="594"/>
      <c r="K13" s="594"/>
      <c r="L13" s="594"/>
      <c r="M13" s="594"/>
      <c r="N13" s="594"/>
      <c r="O13" s="594"/>
      <c r="P13" s="594"/>
      <c r="Q13" s="594"/>
      <c r="R13" s="594"/>
      <c r="S13" s="594"/>
      <c r="T13" s="594"/>
      <c r="U13" s="595" t="s">
        <v>22</v>
      </c>
      <c r="V13" s="595"/>
      <c r="W13" s="598"/>
      <c r="X13" s="598"/>
      <c r="Y13" s="598"/>
      <c r="Z13" s="598"/>
      <c r="AA13" s="598"/>
      <c r="AB13" s="598"/>
      <c r="AC13" s="598"/>
      <c r="AD13" s="601"/>
      <c r="AE13" s="601"/>
      <c r="AF13" s="601"/>
      <c r="AG13" s="601"/>
      <c r="AH13" s="601"/>
      <c r="AI13" s="601"/>
      <c r="AJ13" s="601"/>
      <c r="AM13" s="401"/>
    </row>
    <row r="14" spans="1:39" ht="19.5" customHeight="1">
      <c r="A14" s="599" t="s">
        <v>621</v>
      </c>
      <c r="B14" s="599"/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599"/>
      <c r="S14" s="599"/>
      <c r="T14" s="599"/>
      <c r="U14" s="600" t="s">
        <v>24</v>
      </c>
      <c r="V14" s="600"/>
      <c r="W14" s="601"/>
      <c r="X14" s="601"/>
      <c r="Y14" s="601"/>
      <c r="Z14" s="601"/>
      <c r="AA14" s="601"/>
      <c r="AB14" s="601"/>
      <c r="AC14" s="601"/>
      <c r="AD14" s="601"/>
      <c r="AE14" s="601"/>
      <c r="AF14" s="601"/>
      <c r="AG14" s="601"/>
      <c r="AH14" s="601"/>
      <c r="AI14" s="601"/>
      <c r="AJ14" s="601"/>
      <c r="AM14" s="401"/>
    </row>
    <row r="15" spans="1:39" ht="17.25" customHeight="1">
      <c r="A15" s="602" t="s">
        <v>622</v>
      </c>
      <c r="B15" s="602"/>
      <c r="C15" s="602"/>
      <c r="D15" s="602"/>
      <c r="E15" s="602"/>
      <c r="F15" s="602"/>
      <c r="G15" s="602"/>
      <c r="H15" s="602"/>
      <c r="I15" s="602"/>
      <c r="J15" s="602"/>
      <c r="K15" s="602"/>
      <c r="L15" s="602"/>
      <c r="M15" s="602"/>
      <c r="N15" s="602"/>
      <c r="O15" s="602"/>
      <c r="P15" s="602"/>
      <c r="Q15" s="602"/>
      <c r="R15" s="602"/>
      <c r="S15" s="602"/>
      <c r="T15" s="602"/>
      <c r="U15" s="595" t="s">
        <v>26</v>
      </c>
      <c r="V15" s="595"/>
      <c r="W15" s="598">
        <v>286</v>
      </c>
      <c r="X15" s="598"/>
      <c r="Y15" s="598"/>
      <c r="Z15" s="598"/>
      <c r="AA15" s="598"/>
      <c r="AB15" s="598"/>
      <c r="AC15" s="598"/>
      <c r="AD15" s="598">
        <v>1751</v>
      </c>
      <c r="AE15" s="598"/>
      <c r="AF15" s="598"/>
      <c r="AG15" s="598"/>
      <c r="AH15" s="598"/>
      <c r="AI15" s="598"/>
      <c r="AJ15" s="598"/>
      <c r="AM15" s="401"/>
    </row>
    <row r="16" spans="1:39" ht="17.25" customHeight="1">
      <c r="A16" s="602" t="s">
        <v>623</v>
      </c>
      <c r="B16" s="602"/>
      <c r="C16" s="602"/>
      <c r="D16" s="602"/>
      <c r="E16" s="602"/>
      <c r="F16" s="602"/>
      <c r="G16" s="602"/>
      <c r="H16" s="602"/>
      <c r="I16" s="602"/>
      <c r="J16" s="602"/>
      <c r="K16" s="602"/>
      <c r="L16" s="602"/>
      <c r="M16" s="602"/>
      <c r="N16" s="602"/>
      <c r="O16" s="602"/>
      <c r="P16" s="602"/>
      <c r="Q16" s="602"/>
      <c r="R16" s="602"/>
      <c r="S16" s="602"/>
      <c r="T16" s="602"/>
      <c r="U16" s="595" t="s">
        <v>28</v>
      </c>
      <c r="V16" s="595"/>
      <c r="W16" s="598">
        <v>765</v>
      </c>
      <c r="X16" s="598"/>
      <c r="Y16" s="598"/>
      <c r="Z16" s="598"/>
      <c r="AA16" s="598"/>
      <c r="AB16" s="598"/>
      <c r="AC16" s="598"/>
      <c r="AD16" s="598"/>
      <c r="AE16" s="598"/>
      <c r="AF16" s="598"/>
      <c r="AG16" s="598"/>
      <c r="AH16" s="598"/>
      <c r="AI16" s="598"/>
      <c r="AJ16" s="598"/>
      <c r="AM16" s="401"/>
    </row>
    <row r="17" spans="1:39" ht="17.25" customHeight="1">
      <c r="A17" s="602" t="s">
        <v>624</v>
      </c>
      <c r="B17" s="602"/>
      <c r="C17" s="602"/>
      <c r="D17" s="602"/>
      <c r="E17" s="602"/>
      <c r="F17" s="602"/>
      <c r="G17" s="602"/>
      <c r="H17" s="602"/>
      <c r="I17" s="602"/>
      <c r="J17" s="602"/>
      <c r="K17" s="602"/>
      <c r="L17" s="602"/>
      <c r="M17" s="602"/>
      <c r="N17" s="602"/>
      <c r="O17" s="602"/>
      <c r="P17" s="602"/>
      <c r="Q17" s="602"/>
      <c r="R17" s="602"/>
      <c r="S17" s="602"/>
      <c r="T17" s="602"/>
      <c r="U17" s="595">
        <v>10</v>
      </c>
      <c r="V17" s="595"/>
      <c r="W17" s="598"/>
      <c r="X17" s="598"/>
      <c r="Y17" s="598"/>
      <c r="Z17" s="598"/>
      <c r="AA17" s="598"/>
      <c r="AB17" s="598"/>
      <c r="AC17" s="598"/>
      <c r="AD17" s="598"/>
      <c r="AE17" s="598"/>
      <c r="AF17" s="598"/>
      <c r="AG17" s="598"/>
      <c r="AH17" s="598"/>
      <c r="AI17" s="598"/>
      <c r="AJ17" s="598"/>
      <c r="AM17" s="401"/>
    </row>
    <row r="18" spans="1:39" ht="17.25" customHeight="1">
      <c r="A18" s="594" t="s">
        <v>625</v>
      </c>
      <c r="B18" s="594"/>
      <c r="C18" s="594"/>
      <c r="D18" s="594"/>
      <c r="E18" s="594"/>
      <c r="F18" s="594"/>
      <c r="G18" s="594"/>
      <c r="H18" s="594"/>
      <c r="I18" s="594"/>
      <c r="J18" s="594"/>
      <c r="K18" s="594"/>
      <c r="L18" s="594"/>
      <c r="M18" s="594"/>
      <c r="N18" s="594"/>
      <c r="O18" s="594"/>
      <c r="P18" s="594"/>
      <c r="Q18" s="594"/>
      <c r="R18" s="594"/>
      <c r="S18" s="594"/>
      <c r="T18" s="594"/>
      <c r="U18" s="595">
        <v>11</v>
      </c>
      <c r="V18" s="595"/>
      <c r="W18" s="598">
        <v>1051</v>
      </c>
      <c r="X18" s="598"/>
      <c r="Y18" s="598"/>
      <c r="Z18" s="598"/>
      <c r="AA18" s="598"/>
      <c r="AB18" s="598"/>
      <c r="AC18" s="598"/>
      <c r="AD18" s="598">
        <v>1751</v>
      </c>
      <c r="AE18" s="598"/>
      <c r="AF18" s="598"/>
      <c r="AG18" s="598"/>
      <c r="AH18" s="598"/>
      <c r="AI18" s="598"/>
      <c r="AJ18" s="598"/>
      <c r="AM18" s="401"/>
    </row>
    <row r="19" spans="1:39" ht="17.25" customHeight="1">
      <c r="A19" s="602" t="s">
        <v>626</v>
      </c>
      <c r="B19" s="602"/>
      <c r="C19" s="602"/>
      <c r="D19" s="602"/>
      <c r="E19" s="602"/>
      <c r="F19" s="602"/>
      <c r="G19" s="602"/>
      <c r="H19" s="602"/>
      <c r="I19" s="602"/>
      <c r="J19" s="602"/>
      <c r="K19" s="602"/>
      <c r="L19" s="602"/>
      <c r="M19" s="602"/>
      <c r="N19" s="602"/>
      <c r="O19" s="602"/>
      <c r="P19" s="602"/>
      <c r="Q19" s="602"/>
      <c r="R19" s="602"/>
      <c r="S19" s="602"/>
      <c r="T19" s="602"/>
      <c r="U19" s="595">
        <v>12</v>
      </c>
      <c r="V19" s="595"/>
      <c r="W19" s="598"/>
      <c r="X19" s="598"/>
      <c r="Y19" s="598"/>
      <c r="Z19" s="598"/>
      <c r="AA19" s="598"/>
      <c r="AB19" s="598"/>
      <c r="AC19" s="598"/>
      <c r="AD19" s="598">
        <v>58</v>
      </c>
      <c r="AE19" s="598"/>
      <c r="AF19" s="598"/>
      <c r="AG19" s="598"/>
      <c r="AH19" s="598"/>
      <c r="AI19" s="598"/>
      <c r="AJ19" s="598"/>
      <c r="AM19" s="401"/>
    </row>
    <row r="20" spans="1:39" ht="17.25" customHeight="1">
      <c r="A20" s="602" t="s">
        <v>627</v>
      </c>
      <c r="B20" s="602"/>
      <c r="C20" s="602"/>
      <c r="D20" s="602"/>
      <c r="E20" s="602"/>
      <c r="F20" s="602"/>
      <c r="G20" s="602"/>
      <c r="H20" s="602"/>
      <c r="I20" s="602"/>
      <c r="J20" s="602"/>
      <c r="K20" s="602"/>
      <c r="L20" s="602"/>
      <c r="M20" s="602"/>
      <c r="N20" s="602"/>
      <c r="O20" s="602"/>
      <c r="P20" s="602"/>
      <c r="Q20" s="602"/>
      <c r="R20" s="602"/>
      <c r="S20" s="602"/>
      <c r="T20" s="602"/>
      <c r="U20" s="595">
        <v>13</v>
      </c>
      <c r="V20" s="595"/>
      <c r="W20" s="598"/>
      <c r="X20" s="598"/>
      <c r="Y20" s="598"/>
      <c r="Z20" s="598"/>
      <c r="AA20" s="598"/>
      <c r="AB20" s="598"/>
      <c r="AC20" s="598"/>
      <c r="AD20" s="598">
        <v>606</v>
      </c>
      <c r="AE20" s="598"/>
      <c r="AF20" s="598"/>
      <c r="AG20" s="598"/>
      <c r="AH20" s="598"/>
      <c r="AI20" s="598"/>
      <c r="AJ20" s="598"/>
      <c r="AM20" s="401"/>
    </row>
    <row r="21" spans="1:39" ht="18" customHeight="1">
      <c r="A21" s="602" t="s">
        <v>628</v>
      </c>
      <c r="B21" s="602"/>
      <c r="C21" s="602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602"/>
      <c r="R21" s="602"/>
      <c r="S21" s="602"/>
      <c r="T21" s="602"/>
      <c r="U21" s="595">
        <v>14</v>
      </c>
      <c r="V21" s="595"/>
      <c r="W21" s="598">
        <v>125</v>
      </c>
      <c r="X21" s="598"/>
      <c r="Y21" s="598"/>
      <c r="Z21" s="598"/>
      <c r="AA21" s="598"/>
      <c r="AB21" s="598"/>
      <c r="AC21" s="598"/>
      <c r="AD21" s="598"/>
      <c r="AE21" s="598"/>
      <c r="AF21" s="598"/>
      <c r="AG21" s="598"/>
      <c r="AH21" s="598"/>
      <c r="AI21" s="598"/>
      <c r="AJ21" s="598"/>
      <c r="AM21" s="401"/>
    </row>
    <row r="22" spans="1:39" ht="17.25" customHeight="1">
      <c r="A22" s="594" t="s">
        <v>629</v>
      </c>
      <c r="B22" s="594"/>
      <c r="C22" s="594"/>
      <c r="D22" s="594"/>
      <c r="E22" s="594"/>
      <c r="F22" s="594"/>
      <c r="G22" s="594"/>
      <c r="H22" s="594"/>
      <c r="I22" s="594"/>
      <c r="J22" s="594"/>
      <c r="K22" s="594"/>
      <c r="L22" s="594"/>
      <c r="M22" s="594"/>
      <c r="N22" s="594"/>
      <c r="O22" s="594"/>
      <c r="P22" s="594"/>
      <c r="Q22" s="594"/>
      <c r="R22" s="594"/>
      <c r="S22" s="594"/>
      <c r="T22" s="594"/>
      <c r="U22" s="595">
        <v>15</v>
      </c>
      <c r="V22" s="595"/>
      <c r="W22" s="598">
        <v>125</v>
      </c>
      <c r="X22" s="598"/>
      <c r="Y22" s="598"/>
      <c r="Z22" s="598"/>
      <c r="AA22" s="598"/>
      <c r="AB22" s="598"/>
      <c r="AC22" s="598"/>
      <c r="AD22" s="598">
        <v>664</v>
      </c>
      <c r="AE22" s="598"/>
      <c r="AF22" s="598"/>
      <c r="AG22" s="598"/>
      <c r="AH22" s="598"/>
      <c r="AI22" s="598"/>
      <c r="AJ22" s="598"/>
      <c r="AM22" s="401"/>
    </row>
    <row r="23" spans="1:39" ht="18.75" customHeight="1">
      <c r="A23" s="599" t="s">
        <v>630</v>
      </c>
      <c r="B23" s="599"/>
      <c r="C23" s="599"/>
      <c r="D23" s="599"/>
      <c r="E23" s="599"/>
      <c r="F23" s="599"/>
      <c r="G23" s="599"/>
      <c r="H23" s="599"/>
      <c r="I23" s="599"/>
      <c r="J23" s="599"/>
      <c r="K23" s="599"/>
      <c r="L23" s="599"/>
      <c r="M23" s="599"/>
      <c r="N23" s="599"/>
      <c r="O23" s="599"/>
      <c r="P23" s="599"/>
      <c r="Q23" s="599"/>
      <c r="R23" s="599"/>
      <c r="S23" s="599"/>
      <c r="T23" s="599"/>
      <c r="U23" s="600">
        <v>16</v>
      </c>
      <c r="V23" s="600"/>
      <c r="W23" s="601">
        <v>926</v>
      </c>
      <c r="X23" s="601"/>
      <c r="Y23" s="601"/>
      <c r="Z23" s="601"/>
      <c r="AA23" s="601"/>
      <c r="AB23" s="601"/>
      <c r="AC23" s="601"/>
      <c r="AD23" s="601">
        <v>1087</v>
      </c>
      <c r="AE23" s="601"/>
      <c r="AF23" s="601"/>
      <c r="AG23" s="601"/>
      <c r="AH23" s="601"/>
      <c r="AI23" s="601"/>
      <c r="AJ23" s="601"/>
      <c r="AM23" s="401"/>
    </row>
    <row r="24" spans="1:39" ht="17.25" customHeight="1">
      <c r="A24" s="594" t="s">
        <v>631</v>
      </c>
      <c r="B24" s="594"/>
      <c r="C24" s="594"/>
      <c r="D24" s="594"/>
      <c r="E24" s="594"/>
      <c r="F24" s="594"/>
      <c r="G24" s="594"/>
      <c r="H24" s="594"/>
      <c r="I24" s="594"/>
      <c r="J24" s="594"/>
      <c r="K24" s="594"/>
      <c r="L24" s="594"/>
      <c r="M24" s="594"/>
      <c r="N24" s="594"/>
      <c r="O24" s="594"/>
      <c r="P24" s="594"/>
      <c r="Q24" s="594"/>
      <c r="R24" s="594"/>
      <c r="S24" s="594"/>
      <c r="T24" s="594"/>
      <c r="U24" s="595">
        <v>17</v>
      </c>
      <c r="V24" s="595"/>
      <c r="W24" s="598">
        <v>10699</v>
      </c>
      <c r="X24" s="598"/>
      <c r="Y24" s="598"/>
      <c r="Z24" s="598"/>
      <c r="AA24" s="598"/>
      <c r="AB24" s="598"/>
      <c r="AC24" s="598"/>
      <c r="AD24" s="598"/>
      <c r="AE24" s="598"/>
      <c r="AF24" s="598"/>
      <c r="AG24" s="598"/>
      <c r="AH24" s="598"/>
      <c r="AI24" s="598"/>
      <c r="AJ24" s="598"/>
      <c r="AM24" s="401"/>
    </row>
    <row r="25" spans="1:39" ht="20.25" customHeight="1">
      <c r="A25" s="594" t="s">
        <v>632</v>
      </c>
      <c r="B25" s="594"/>
      <c r="C25" s="594"/>
      <c r="D25" s="594"/>
      <c r="E25" s="594"/>
      <c r="F25" s="594"/>
      <c r="G25" s="594"/>
      <c r="H25" s="594"/>
      <c r="I25" s="594"/>
      <c r="J25" s="594"/>
      <c r="K25" s="594"/>
      <c r="L25" s="594"/>
      <c r="M25" s="594"/>
      <c r="N25" s="594"/>
      <c r="O25" s="594"/>
      <c r="P25" s="594"/>
      <c r="Q25" s="594"/>
      <c r="R25" s="594"/>
      <c r="S25" s="594"/>
      <c r="T25" s="594"/>
      <c r="U25" s="595">
        <v>18</v>
      </c>
      <c r="V25" s="595"/>
      <c r="W25" s="598"/>
      <c r="X25" s="598"/>
      <c r="Y25" s="598"/>
      <c r="Z25" s="598"/>
      <c r="AA25" s="598"/>
      <c r="AB25" s="598"/>
      <c r="AC25" s="598"/>
      <c r="AD25" s="598"/>
      <c r="AE25" s="598"/>
      <c r="AF25" s="598"/>
      <c r="AG25" s="598"/>
      <c r="AH25" s="598"/>
      <c r="AI25" s="598"/>
      <c r="AJ25" s="598"/>
      <c r="AM25" s="401"/>
    </row>
    <row r="26" spans="1:39" ht="18" customHeight="1">
      <c r="A26" s="599" t="s">
        <v>633</v>
      </c>
      <c r="B26" s="599"/>
      <c r="C26" s="599"/>
      <c r="D26" s="599"/>
      <c r="E26" s="599"/>
      <c r="F26" s="599"/>
      <c r="G26" s="599"/>
      <c r="H26" s="599"/>
      <c r="I26" s="599"/>
      <c r="J26" s="599"/>
      <c r="K26" s="599"/>
      <c r="L26" s="599"/>
      <c r="M26" s="599"/>
      <c r="N26" s="599"/>
      <c r="O26" s="599"/>
      <c r="P26" s="599"/>
      <c r="Q26" s="599"/>
      <c r="R26" s="599"/>
      <c r="S26" s="599"/>
      <c r="T26" s="599"/>
      <c r="U26" s="600">
        <v>19</v>
      </c>
      <c r="V26" s="600"/>
      <c r="W26" s="601">
        <v>10699</v>
      </c>
      <c r="X26" s="601"/>
      <c r="Y26" s="601"/>
      <c r="Z26" s="601"/>
      <c r="AA26" s="601"/>
      <c r="AB26" s="601"/>
      <c r="AC26" s="601"/>
      <c r="AD26" s="601"/>
      <c r="AE26" s="601"/>
      <c r="AF26" s="601"/>
      <c r="AG26" s="601"/>
      <c r="AH26" s="601"/>
      <c r="AI26" s="601"/>
      <c r="AJ26" s="601"/>
      <c r="AM26" s="401"/>
    </row>
    <row r="27" spans="1:39" ht="18" customHeight="1">
      <c r="A27" s="599" t="s">
        <v>634</v>
      </c>
      <c r="B27" s="599"/>
      <c r="C27" s="599"/>
      <c r="D27" s="599"/>
      <c r="E27" s="599"/>
      <c r="F27" s="599"/>
      <c r="G27" s="599"/>
      <c r="H27" s="599"/>
      <c r="I27" s="599"/>
      <c r="J27" s="599"/>
      <c r="K27" s="599"/>
      <c r="L27" s="599"/>
      <c r="M27" s="599"/>
      <c r="N27" s="599"/>
      <c r="O27" s="599"/>
      <c r="P27" s="599"/>
      <c r="Q27" s="599"/>
      <c r="R27" s="599"/>
      <c r="S27" s="599"/>
      <c r="T27" s="599"/>
      <c r="U27" s="600">
        <v>20</v>
      </c>
      <c r="V27" s="600"/>
      <c r="W27" s="601"/>
      <c r="X27" s="601"/>
      <c r="Y27" s="601"/>
      <c r="Z27" s="601"/>
      <c r="AA27" s="601"/>
      <c r="AB27" s="601"/>
      <c r="AC27" s="601"/>
      <c r="AD27" s="601"/>
      <c r="AE27" s="601"/>
      <c r="AF27" s="601"/>
      <c r="AG27" s="601"/>
      <c r="AH27" s="601"/>
      <c r="AI27" s="601"/>
      <c r="AJ27" s="601"/>
      <c r="AM27" s="401"/>
    </row>
    <row r="28" spans="1:39" ht="19.5" customHeight="1">
      <c r="A28" s="599" t="s">
        <v>635</v>
      </c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600">
        <v>21</v>
      </c>
      <c r="V28" s="600"/>
      <c r="W28" s="601">
        <v>5358</v>
      </c>
      <c r="X28" s="601"/>
      <c r="Y28" s="601"/>
      <c r="Z28" s="601"/>
      <c r="AA28" s="601"/>
      <c r="AB28" s="601"/>
      <c r="AC28" s="601"/>
      <c r="AD28" s="601">
        <v>10590</v>
      </c>
      <c r="AE28" s="601"/>
      <c r="AF28" s="601"/>
      <c r="AG28" s="601"/>
      <c r="AH28" s="601"/>
      <c r="AI28" s="601"/>
      <c r="AJ28" s="601"/>
      <c r="AM28" s="401"/>
    </row>
    <row r="29" spans="1:39" ht="17.25" customHeight="1">
      <c r="A29" s="594" t="s">
        <v>636</v>
      </c>
      <c r="B29" s="594"/>
      <c r="C29" s="594"/>
      <c r="D29" s="594"/>
      <c r="E29" s="594"/>
      <c r="F29" s="594"/>
      <c r="G29" s="594"/>
      <c r="H29" s="594"/>
      <c r="I29" s="594"/>
      <c r="J29" s="594"/>
      <c r="K29" s="594"/>
      <c r="L29" s="594"/>
      <c r="M29" s="594"/>
      <c r="N29" s="594"/>
      <c r="O29" s="594"/>
      <c r="P29" s="594"/>
      <c r="Q29" s="594"/>
      <c r="R29" s="594"/>
      <c r="S29" s="594"/>
      <c r="T29" s="594"/>
      <c r="U29" s="595">
        <v>22</v>
      </c>
      <c r="V29" s="595"/>
      <c r="W29" s="598"/>
      <c r="X29" s="598"/>
      <c r="Y29" s="598"/>
      <c r="Z29" s="598"/>
      <c r="AA29" s="598"/>
      <c r="AB29" s="598"/>
      <c r="AC29" s="598"/>
      <c r="AD29" s="598"/>
      <c r="AE29" s="598"/>
      <c r="AF29" s="598"/>
      <c r="AG29" s="598"/>
      <c r="AH29" s="598"/>
      <c r="AI29" s="598"/>
      <c r="AJ29" s="598"/>
      <c r="AM29" s="401"/>
    </row>
    <row r="30" spans="1:39" ht="17.25" customHeight="1">
      <c r="A30" s="594" t="s">
        <v>637</v>
      </c>
      <c r="B30" s="594"/>
      <c r="C30" s="594"/>
      <c r="D30" s="594"/>
      <c r="E30" s="594"/>
      <c r="F30" s="594"/>
      <c r="G30" s="594"/>
      <c r="H30" s="594"/>
      <c r="I30" s="594"/>
      <c r="J30" s="594"/>
      <c r="K30" s="594"/>
      <c r="L30" s="594"/>
      <c r="M30" s="594"/>
      <c r="N30" s="594"/>
      <c r="O30" s="594"/>
      <c r="P30" s="594"/>
      <c r="Q30" s="594"/>
      <c r="R30" s="594"/>
      <c r="S30" s="594"/>
      <c r="T30" s="594"/>
      <c r="U30" s="595">
        <v>23</v>
      </c>
      <c r="V30" s="595"/>
      <c r="W30" s="598"/>
      <c r="X30" s="598"/>
      <c r="Y30" s="598"/>
      <c r="Z30" s="598"/>
      <c r="AA30" s="598"/>
      <c r="AB30" s="598"/>
      <c r="AC30" s="598"/>
      <c r="AD30" s="598"/>
      <c r="AE30" s="598"/>
      <c r="AF30" s="598"/>
      <c r="AG30" s="598"/>
      <c r="AH30" s="598"/>
      <c r="AI30" s="598"/>
      <c r="AJ30" s="598"/>
      <c r="AM30" s="401"/>
    </row>
    <row r="31" spans="1:39" ht="17.25" customHeight="1">
      <c r="A31" s="594" t="s">
        <v>638</v>
      </c>
      <c r="B31" s="594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94"/>
      <c r="N31" s="594"/>
      <c r="O31" s="594"/>
      <c r="P31" s="594"/>
      <c r="Q31" s="594"/>
      <c r="R31" s="594"/>
      <c r="S31" s="594"/>
      <c r="T31" s="594"/>
      <c r="U31" s="595">
        <v>24</v>
      </c>
      <c r="V31" s="595"/>
      <c r="W31" s="598"/>
      <c r="X31" s="598"/>
      <c r="Y31" s="598"/>
      <c r="Z31" s="598"/>
      <c r="AA31" s="598"/>
      <c r="AB31" s="598"/>
      <c r="AC31" s="598"/>
      <c r="AD31" s="598"/>
      <c r="AE31" s="598"/>
      <c r="AF31" s="598"/>
      <c r="AG31" s="598"/>
      <c r="AH31" s="598"/>
      <c r="AI31" s="598"/>
      <c r="AJ31" s="598"/>
      <c r="AM31" s="401"/>
    </row>
    <row r="32" spans="1:39" ht="17.25" customHeight="1">
      <c r="A32" s="594" t="s">
        <v>639</v>
      </c>
      <c r="B32" s="594"/>
      <c r="C32" s="594"/>
      <c r="D32" s="594"/>
      <c r="E32" s="594"/>
      <c r="F32" s="594"/>
      <c r="G32" s="594"/>
      <c r="H32" s="594"/>
      <c r="I32" s="594"/>
      <c r="J32" s="594"/>
      <c r="K32" s="594"/>
      <c r="L32" s="594"/>
      <c r="M32" s="594"/>
      <c r="N32" s="594"/>
      <c r="O32" s="594"/>
      <c r="P32" s="594"/>
      <c r="Q32" s="594"/>
      <c r="R32" s="594"/>
      <c r="S32" s="594"/>
      <c r="T32" s="594"/>
      <c r="U32" s="595">
        <v>25</v>
      </c>
      <c r="V32" s="595"/>
      <c r="W32" s="598"/>
      <c r="X32" s="598"/>
      <c r="Y32" s="598"/>
      <c r="Z32" s="598"/>
      <c r="AA32" s="598"/>
      <c r="AB32" s="598"/>
      <c r="AC32" s="598"/>
      <c r="AD32" s="598"/>
      <c r="AE32" s="598"/>
      <c r="AF32" s="598"/>
      <c r="AG32" s="598"/>
      <c r="AH32" s="598"/>
      <c r="AI32" s="598"/>
      <c r="AJ32" s="598"/>
      <c r="AM32" s="401"/>
    </row>
    <row r="33" spans="1:39" ht="19.5" customHeight="1">
      <c r="A33" s="599" t="s">
        <v>640</v>
      </c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600">
        <v>26</v>
      </c>
      <c r="V33" s="600"/>
      <c r="W33" s="601"/>
      <c r="X33" s="601"/>
      <c r="Y33" s="601"/>
      <c r="Z33" s="601"/>
      <c r="AA33" s="601"/>
      <c r="AB33" s="601"/>
      <c r="AC33" s="601"/>
      <c r="AD33" s="601"/>
      <c r="AE33" s="601"/>
      <c r="AF33" s="601"/>
      <c r="AG33" s="601"/>
      <c r="AH33" s="601"/>
      <c r="AI33" s="601"/>
      <c r="AJ33" s="601"/>
      <c r="AM33" s="401"/>
    </row>
    <row r="34" spans="1:39" ht="19.5" customHeight="1">
      <c r="A34" s="599" t="s">
        <v>641</v>
      </c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600">
        <v>27</v>
      </c>
      <c r="V34" s="600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601"/>
      <c r="AJ34" s="601"/>
      <c r="AM34" s="401"/>
    </row>
    <row r="35" spans="1:39" ht="19.5" customHeight="1">
      <c r="A35" s="599" t="s">
        <v>642</v>
      </c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600">
        <v>28</v>
      </c>
      <c r="V35" s="600"/>
      <c r="W35" s="601">
        <v>5358</v>
      </c>
      <c r="X35" s="601"/>
      <c r="Y35" s="601"/>
      <c r="Z35" s="601"/>
      <c r="AA35" s="601"/>
      <c r="AB35" s="601"/>
      <c r="AC35" s="601"/>
      <c r="AD35" s="601">
        <v>10590</v>
      </c>
      <c r="AE35" s="601"/>
      <c r="AF35" s="601"/>
      <c r="AG35" s="601"/>
      <c r="AH35" s="601"/>
      <c r="AI35" s="601"/>
      <c r="AJ35" s="601"/>
      <c r="AM35" s="401"/>
    </row>
    <row r="36" spans="1:39" ht="20.25" customHeight="1">
      <c r="A36" s="594" t="s">
        <v>643</v>
      </c>
      <c r="B36" s="594"/>
      <c r="C36" s="594"/>
      <c r="D36" s="594"/>
      <c r="E36" s="594"/>
      <c r="F36" s="594"/>
      <c r="G36" s="594"/>
      <c r="H36" s="594"/>
      <c r="I36" s="594"/>
      <c r="J36" s="594"/>
      <c r="K36" s="594"/>
      <c r="L36" s="594"/>
      <c r="M36" s="594"/>
      <c r="N36" s="594"/>
      <c r="O36" s="594"/>
      <c r="P36" s="594"/>
      <c r="Q36" s="594"/>
      <c r="R36" s="594"/>
      <c r="S36" s="594"/>
      <c r="T36" s="594"/>
      <c r="U36" s="595">
        <v>29</v>
      </c>
      <c r="V36" s="595"/>
      <c r="W36" s="598"/>
      <c r="X36" s="598"/>
      <c r="Y36" s="598"/>
      <c r="Z36" s="598"/>
      <c r="AA36" s="598"/>
      <c r="AB36" s="598"/>
      <c r="AC36" s="598"/>
      <c r="AD36" s="598"/>
      <c r="AE36" s="598"/>
      <c r="AF36" s="598"/>
      <c r="AG36" s="598"/>
      <c r="AH36" s="598"/>
      <c r="AI36" s="598"/>
      <c r="AJ36" s="598"/>
      <c r="AM36" s="401"/>
    </row>
    <row r="37" spans="1:39" ht="20.25" customHeight="1">
      <c r="A37" s="594" t="s">
        <v>644</v>
      </c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94"/>
      <c r="N37" s="594"/>
      <c r="O37" s="594"/>
      <c r="P37" s="594"/>
      <c r="Q37" s="594"/>
      <c r="R37" s="594"/>
      <c r="S37" s="594"/>
      <c r="T37" s="594"/>
      <c r="U37" s="595">
        <v>30</v>
      </c>
      <c r="V37" s="595"/>
      <c r="W37" s="598"/>
      <c r="X37" s="598"/>
      <c r="Y37" s="598"/>
      <c r="Z37" s="598"/>
      <c r="AA37" s="598"/>
      <c r="AB37" s="598"/>
      <c r="AC37" s="598"/>
      <c r="AD37" s="598"/>
      <c r="AE37" s="598"/>
      <c r="AF37" s="598"/>
      <c r="AG37" s="598"/>
      <c r="AH37" s="598"/>
      <c r="AI37" s="598"/>
      <c r="AJ37" s="598"/>
      <c r="AM37" s="401"/>
    </row>
    <row r="38" spans="1:39" ht="19.5" customHeight="1">
      <c r="A38" s="603" t="s">
        <v>645</v>
      </c>
      <c r="B38" s="603"/>
      <c r="C38" s="603"/>
      <c r="D38" s="603"/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603"/>
      <c r="P38" s="603"/>
      <c r="Q38" s="603"/>
      <c r="R38" s="603"/>
      <c r="S38" s="603"/>
      <c r="T38" s="603"/>
      <c r="U38" s="600">
        <v>31</v>
      </c>
      <c r="V38" s="600"/>
      <c r="W38" s="601">
        <v>5358</v>
      </c>
      <c r="X38" s="601"/>
      <c r="Y38" s="601"/>
      <c r="Z38" s="601"/>
      <c r="AA38" s="601"/>
      <c r="AB38" s="601"/>
      <c r="AC38" s="601"/>
      <c r="AD38" s="601">
        <v>10590</v>
      </c>
      <c r="AE38" s="601"/>
      <c r="AF38" s="601"/>
      <c r="AG38" s="601"/>
      <c r="AH38" s="601"/>
      <c r="AI38" s="601"/>
      <c r="AJ38" s="601"/>
      <c r="AM38" s="401"/>
    </row>
    <row r="39" spans="1:39" ht="12.75" customHeight="1">
      <c r="A39" s="604" t="s">
        <v>646</v>
      </c>
      <c r="B39" s="604"/>
      <c r="C39" s="604"/>
      <c r="D39" s="604"/>
      <c r="E39" s="604"/>
      <c r="F39" s="604"/>
      <c r="G39" s="604"/>
      <c r="H39" s="604"/>
      <c r="I39" s="604"/>
      <c r="J39" s="604"/>
      <c r="K39" s="604"/>
      <c r="L39" s="604"/>
      <c r="M39" s="604"/>
      <c r="N39" s="604"/>
      <c r="O39" s="604"/>
      <c r="P39" s="604"/>
      <c r="Q39" s="604"/>
      <c r="R39" s="604"/>
      <c r="S39" s="604"/>
      <c r="T39" s="604"/>
      <c r="U39" s="595">
        <v>32</v>
      </c>
      <c r="V39" s="595"/>
      <c r="W39" s="605"/>
      <c r="X39" s="605"/>
      <c r="Y39" s="605"/>
      <c r="Z39" s="605"/>
      <c r="AA39" s="605"/>
      <c r="AB39" s="605"/>
      <c r="AC39" s="605"/>
      <c r="AD39" s="605"/>
      <c r="AE39" s="605"/>
      <c r="AF39" s="605"/>
      <c r="AG39" s="605"/>
      <c r="AH39" s="605"/>
      <c r="AI39" s="605"/>
      <c r="AJ39" s="605"/>
      <c r="AM39" s="401"/>
    </row>
    <row r="40" spans="1:39" ht="18.75" customHeight="1">
      <c r="A40" s="606" t="s">
        <v>647</v>
      </c>
      <c r="B40" s="606"/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6"/>
      <c r="N40" s="606"/>
      <c r="O40" s="606"/>
      <c r="P40" s="606"/>
      <c r="Q40" s="606"/>
      <c r="R40" s="606"/>
      <c r="S40" s="606"/>
      <c r="T40" s="606"/>
      <c r="U40" s="595"/>
      <c r="V40" s="595"/>
      <c r="W40" s="607"/>
      <c r="X40" s="607"/>
      <c r="Y40" s="607"/>
      <c r="Z40" s="607"/>
      <c r="AA40" s="607"/>
      <c r="AB40" s="607"/>
      <c r="AC40" s="607"/>
      <c r="AD40" s="607"/>
      <c r="AE40" s="607"/>
      <c r="AF40" s="607"/>
      <c r="AG40" s="607"/>
      <c r="AH40" s="607"/>
      <c r="AI40" s="607"/>
      <c r="AJ40" s="607"/>
      <c r="AM40" s="401"/>
    </row>
    <row r="41" spans="1:39" ht="17.25" customHeight="1">
      <c r="A41" s="608" t="s">
        <v>648</v>
      </c>
      <c r="B41" s="608"/>
      <c r="C41" s="608"/>
      <c r="D41" s="608"/>
      <c r="E41" s="608"/>
      <c r="F41" s="608"/>
      <c r="G41" s="608"/>
      <c r="H41" s="608"/>
      <c r="I41" s="608"/>
      <c r="J41" s="608"/>
      <c r="K41" s="608"/>
      <c r="L41" s="608"/>
      <c r="M41" s="608"/>
      <c r="N41" s="608"/>
      <c r="O41" s="608"/>
      <c r="P41" s="608"/>
      <c r="Q41" s="608"/>
      <c r="R41" s="608"/>
      <c r="S41" s="608"/>
      <c r="T41" s="608"/>
      <c r="U41" s="595">
        <v>33</v>
      </c>
      <c r="V41" s="595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98"/>
      <c r="AI41" s="598"/>
      <c r="AJ41" s="598"/>
      <c r="AM41" s="401"/>
    </row>
    <row r="42" spans="1:39" ht="17.25" customHeight="1">
      <c r="A42" s="608" t="s">
        <v>649</v>
      </c>
      <c r="B42" s="608"/>
      <c r="C42" s="608"/>
      <c r="D42" s="608"/>
      <c r="E42" s="608"/>
      <c r="F42" s="608"/>
      <c r="G42" s="608"/>
      <c r="H42" s="608"/>
      <c r="I42" s="608"/>
      <c r="J42" s="608"/>
      <c r="K42" s="608"/>
      <c r="L42" s="608"/>
      <c r="M42" s="608"/>
      <c r="N42" s="608"/>
      <c r="O42" s="608"/>
      <c r="P42" s="608"/>
      <c r="Q42" s="608"/>
      <c r="R42" s="608"/>
      <c r="S42" s="608"/>
      <c r="T42" s="608"/>
      <c r="U42" s="595">
        <v>34</v>
      </c>
      <c r="V42" s="595"/>
      <c r="W42" s="598"/>
      <c r="X42" s="598"/>
      <c r="Y42" s="598"/>
      <c r="Z42" s="598"/>
      <c r="AA42" s="598"/>
      <c r="AB42" s="598"/>
      <c r="AC42" s="598"/>
      <c r="AD42" s="598"/>
      <c r="AE42" s="598"/>
      <c r="AF42" s="598"/>
      <c r="AG42" s="598"/>
      <c r="AH42" s="598"/>
      <c r="AI42" s="598"/>
      <c r="AJ42" s="598"/>
      <c r="AM42" s="401"/>
    </row>
    <row r="43" spans="1:39" ht="28.5" customHeight="1">
      <c r="A43" s="608" t="s">
        <v>650</v>
      </c>
      <c r="B43" s="608"/>
      <c r="C43" s="608"/>
      <c r="D43" s="608"/>
      <c r="E43" s="608"/>
      <c r="F43" s="608"/>
      <c r="G43" s="608"/>
      <c r="H43" s="608"/>
      <c r="I43" s="608"/>
      <c r="J43" s="608"/>
      <c r="K43" s="608"/>
      <c r="L43" s="608"/>
      <c r="M43" s="608"/>
      <c r="N43" s="608"/>
      <c r="O43" s="608"/>
      <c r="P43" s="608"/>
      <c r="Q43" s="608"/>
      <c r="R43" s="608"/>
      <c r="S43" s="608"/>
      <c r="T43" s="608"/>
      <c r="U43" s="609">
        <v>35</v>
      </c>
      <c r="V43" s="609"/>
      <c r="W43" s="598"/>
      <c r="X43" s="598"/>
      <c r="Y43" s="598"/>
      <c r="Z43" s="598"/>
      <c r="AA43" s="598"/>
      <c r="AB43" s="598"/>
      <c r="AC43" s="598"/>
      <c r="AD43" s="598"/>
      <c r="AE43" s="598"/>
      <c r="AF43" s="598"/>
      <c r="AG43" s="598"/>
      <c r="AH43" s="598"/>
      <c r="AI43" s="598"/>
      <c r="AJ43" s="598"/>
      <c r="AM43" s="401"/>
    </row>
    <row r="44" spans="1:39" ht="17.25" customHeight="1">
      <c r="A44" s="594" t="s">
        <v>651</v>
      </c>
      <c r="B44" s="594"/>
      <c r="C44" s="594"/>
      <c r="D44" s="594"/>
      <c r="E44" s="594"/>
      <c r="F44" s="594"/>
      <c r="G44" s="594"/>
      <c r="H44" s="594"/>
      <c r="I44" s="594"/>
      <c r="J44" s="594"/>
      <c r="K44" s="594"/>
      <c r="L44" s="594"/>
      <c r="M44" s="594"/>
      <c r="N44" s="594"/>
      <c r="O44" s="594"/>
      <c r="P44" s="594"/>
      <c r="Q44" s="594"/>
      <c r="R44" s="594"/>
      <c r="S44" s="594"/>
      <c r="T44" s="594"/>
      <c r="U44" s="610">
        <v>36</v>
      </c>
      <c r="V44" s="610"/>
      <c r="W44" s="598">
        <v>5358</v>
      </c>
      <c r="X44" s="598"/>
      <c r="Y44" s="598"/>
      <c r="Z44" s="598"/>
      <c r="AA44" s="598"/>
      <c r="AB44" s="598"/>
      <c r="AC44" s="598"/>
      <c r="AD44" s="598">
        <v>10590</v>
      </c>
      <c r="AE44" s="598"/>
      <c r="AF44" s="598"/>
      <c r="AG44" s="598"/>
      <c r="AH44" s="598"/>
      <c r="AI44" s="598"/>
      <c r="AJ44" s="598"/>
      <c r="AM44" s="401"/>
    </row>
    <row r="45" spans="1:39" ht="17.25" customHeight="1">
      <c r="A45" s="594" t="s">
        <v>652</v>
      </c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610">
        <v>37</v>
      </c>
      <c r="V45" s="610"/>
      <c r="W45" s="598">
        <v>5358</v>
      </c>
      <c r="X45" s="598"/>
      <c r="Y45" s="598"/>
      <c r="Z45" s="598"/>
      <c r="AA45" s="598"/>
      <c r="AB45" s="598"/>
      <c r="AC45" s="598"/>
      <c r="AD45" s="598">
        <v>10590</v>
      </c>
      <c r="AE45" s="598"/>
      <c r="AF45" s="598"/>
      <c r="AG45" s="598"/>
      <c r="AH45" s="598"/>
      <c r="AI45" s="598"/>
      <c r="AJ45" s="598"/>
      <c r="AM45" s="401"/>
    </row>
    <row r="46" spans="1:39" ht="17.25" customHeight="1">
      <c r="A46" s="594" t="s">
        <v>653</v>
      </c>
      <c r="B46" s="594"/>
      <c r="C46" s="594"/>
      <c r="D46" s="594"/>
      <c r="E46" s="594"/>
      <c r="F46" s="594"/>
      <c r="G46" s="594"/>
      <c r="H46" s="594"/>
      <c r="I46" s="594"/>
      <c r="J46" s="594"/>
      <c r="K46" s="594"/>
      <c r="L46" s="594"/>
      <c r="M46" s="594"/>
      <c r="N46" s="594"/>
      <c r="O46" s="594"/>
      <c r="P46" s="594"/>
      <c r="Q46" s="594"/>
      <c r="R46" s="594"/>
      <c r="S46" s="594"/>
      <c r="T46" s="594"/>
      <c r="U46" s="611" t="s">
        <v>654</v>
      </c>
      <c r="V46" s="611"/>
      <c r="W46" s="612"/>
      <c r="X46" s="612"/>
      <c r="Y46" s="612"/>
      <c r="Z46" s="612"/>
      <c r="AA46" s="402"/>
      <c r="AB46" s="402"/>
      <c r="AC46" s="403"/>
      <c r="AD46" s="404"/>
      <c r="AE46" s="404"/>
      <c r="AF46" s="404"/>
      <c r="AG46" s="404"/>
      <c r="AH46" s="404"/>
      <c r="AI46" s="404"/>
      <c r="AJ46" s="404"/>
      <c r="AM46" s="401"/>
    </row>
  </sheetData>
  <sheetProtection selectLockedCells="1" selectUnlockedCells="1"/>
  <mergeCells count="164">
    <mergeCell ref="A46:T46"/>
    <mergeCell ref="U46:V46"/>
    <mergeCell ref="W46:Z46"/>
    <mergeCell ref="A45:T45"/>
    <mergeCell ref="U45:V45"/>
    <mergeCell ref="W45:AC45"/>
    <mergeCell ref="AD45:AJ45"/>
    <mergeCell ref="A44:T44"/>
    <mergeCell ref="U44:V44"/>
    <mergeCell ref="W44:AC44"/>
    <mergeCell ref="AD44:AJ44"/>
    <mergeCell ref="A43:T43"/>
    <mergeCell ref="U43:V43"/>
    <mergeCell ref="W43:AC43"/>
    <mergeCell ref="AD43:AJ43"/>
    <mergeCell ref="A42:T42"/>
    <mergeCell ref="U42:V42"/>
    <mergeCell ref="W42:AC42"/>
    <mergeCell ref="AD42:AJ42"/>
    <mergeCell ref="A41:T41"/>
    <mergeCell ref="U41:V41"/>
    <mergeCell ref="W41:AC41"/>
    <mergeCell ref="AD41:AJ41"/>
    <mergeCell ref="A39:T39"/>
    <mergeCell ref="U39:V40"/>
    <mergeCell ref="W39:AC39"/>
    <mergeCell ref="AD39:AJ39"/>
    <mergeCell ref="A40:T40"/>
    <mergeCell ref="W40:AC40"/>
    <mergeCell ref="AD40:AJ40"/>
    <mergeCell ref="A38:T38"/>
    <mergeCell ref="U38:V38"/>
    <mergeCell ref="W38:AC38"/>
    <mergeCell ref="AD38:AJ38"/>
    <mergeCell ref="A37:T37"/>
    <mergeCell ref="U37:V37"/>
    <mergeCell ref="W37:AC37"/>
    <mergeCell ref="AD37:AJ37"/>
    <mergeCell ref="A36:T36"/>
    <mergeCell ref="U36:V36"/>
    <mergeCell ref="W36:AC36"/>
    <mergeCell ref="AD36:AJ36"/>
    <mergeCell ref="A35:T35"/>
    <mergeCell ref="U35:V35"/>
    <mergeCell ref="W35:AC35"/>
    <mergeCell ref="AD35:AJ35"/>
    <mergeCell ref="A34:T34"/>
    <mergeCell ref="U34:V34"/>
    <mergeCell ref="W34:AC34"/>
    <mergeCell ref="AD34:AJ34"/>
    <mergeCell ref="A33:T33"/>
    <mergeCell ref="U33:V33"/>
    <mergeCell ref="W33:AC33"/>
    <mergeCell ref="AD33:AJ33"/>
    <mergeCell ref="A32:T32"/>
    <mergeCell ref="U32:V32"/>
    <mergeCell ref="W32:AC32"/>
    <mergeCell ref="AD32:AJ32"/>
    <mergeCell ref="A31:T31"/>
    <mergeCell ref="U31:V31"/>
    <mergeCell ref="W31:AC31"/>
    <mergeCell ref="AD31:AJ31"/>
    <mergeCell ref="A30:T30"/>
    <mergeCell ref="U30:V30"/>
    <mergeCell ref="W30:AC30"/>
    <mergeCell ref="AD30:AJ30"/>
    <mergeCell ref="A29:T29"/>
    <mergeCell ref="U29:V29"/>
    <mergeCell ref="W29:AC29"/>
    <mergeCell ref="AD29:AJ29"/>
    <mergeCell ref="A28:T28"/>
    <mergeCell ref="U28:V28"/>
    <mergeCell ref="W28:AC28"/>
    <mergeCell ref="AD28:AJ28"/>
    <mergeCell ref="A27:T27"/>
    <mergeCell ref="U27:V27"/>
    <mergeCell ref="W27:AC27"/>
    <mergeCell ref="AD27:AJ27"/>
    <mergeCell ref="A26:T26"/>
    <mergeCell ref="U26:V26"/>
    <mergeCell ref="W26:AC26"/>
    <mergeCell ref="AD26:AJ26"/>
    <mergeCell ref="A25:T25"/>
    <mergeCell ref="U25:V25"/>
    <mergeCell ref="W25:AC25"/>
    <mergeCell ref="AD25:AJ25"/>
    <mergeCell ref="A24:T24"/>
    <mergeCell ref="U24:V24"/>
    <mergeCell ref="W24:AC24"/>
    <mergeCell ref="AD24:AJ24"/>
    <mergeCell ref="A23:T23"/>
    <mergeCell ref="U23:V23"/>
    <mergeCell ref="W23:AC23"/>
    <mergeCell ref="AD23:AJ23"/>
    <mergeCell ref="A22:T22"/>
    <mergeCell ref="U22:V22"/>
    <mergeCell ref="W22:AC22"/>
    <mergeCell ref="AD22:AJ22"/>
    <mergeCell ref="A21:T21"/>
    <mergeCell ref="U21:V21"/>
    <mergeCell ref="W21:AC21"/>
    <mergeCell ref="AD21:AJ21"/>
    <mergeCell ref="A20:T20"/>
    <mergeCell ref="U20:V20"/>
    <mergeCell ref="W20:AC20"/>
    <mergeCell ref="AD20:AJ20"/>
    <mergeCell ref="A19:T19"/>
    <mergeCell ref="U19:V19"/>
    <mergeCell ref="W19:AC19"/>
    <mergeCell ref="AD19:AJ19"/>
    <mergeCell ref="A18:T18"/>
    <mergeCell ref="U18:V18"/>
    <mergeCell ref="W18:AC18"/>
    <mergeCell ref="AD18:AJ18"/>
    <mergeCell ref="A17:T17"/>
    <mergeCell ref="U17:V17"/>
    <mergeCell ref="W17:AC17"/>
    <mergeCell ref="AD17:AJ17"/>
    <mergeCell ref="A16:T16"/>
    <mergeCell ref="U16:V16"/>
    <mergeCell ref="W16:AC16"/>
    <mergeCell ref="AD16:AJ16"/>
    <mergeCell ref="A15:T15"/>
    <mergeCell ref="U15:V15"/>
    <mergeCell ref="W15:AC15"/>
    <mergeCell ref="AD15:AJ15"/>
    <mergeCell ref="A14:T14"/>
    <mergeCell ref="U14:V14"/>
    <mergeCell ref="W14:AC14"/>
    <mergeCell ref="AD14:AJ14"/>
    <mergeCell ref="A13:T13"/>
    <mergeCell ref="U13:V13"/>
    <mergeCell ref="W13:AC13"/>
    <mergeCell ref="AD13:AJ13"/>
    <mergeCell ref="A12:T12"/>
    <mergeCell ref="U12:V12"/>
    <mergeCell ref="W12:AC12"/>
    <mergeCell ref="AD12:AJ12"/>
    <mergeCell ref="A11:T11"/>
    <mergeCell ref="U11:V11"/>
    <mergeCell ref="W11:AC11"/>
    <mergeCell ref="AD11:AJ11"/>
    <mergeCell ref="A10:T10"/>
    <mergeCell ref="U10:V10"/>
    <mergeCell ref="W10:AC10"/>
    <mergeCell ref="AD10:AJ10"/>
    <mergeCell ref="A9:T9"/>
    <mergeCell ref="U9:V9"/>
    <mergeCell ref="W9:AC9"/>
    <mergeCell ref="AD9:AJ9"/>
    <mergeCell ref="A8:T8"/>
    <mergeCell ref="U8:V8"/>
    <mergeCell ref="W8:AC8"/>
    <mergeCell ref="AD8:AJ8"/>
    <mergeCell ref="A7:T7"/>
    <mergeCell ref="U7:V7"/>
    <mergeCell ref="W7:AC7"/>
    <mergeCell ref="AD7:AJ7"/>
    <mergeCell ref="A3:AJ3"/>
    <mergeCell ref="X5:AL5"/>
    <mergeCell ref="A6:T6"/>
    <mergeCell ref="U6:V6"/>
    <mergeCell ref="W6:AC6"/>
    <mergeCell ref="AD6:AJ6"/>
  </mergeCells>
  <printOptions horizontalCentered="1"/>
  <pageMargins left="0.7875" right="0.7875" top="1.1" bottom="0.9840277777777777" header="0.5118055555555555" footer="0.5118055555555555"/>
  <pageSetup horizontalDpi="300" verticalDpi="300" orientation="portrait" paperSize="9" scale="69" r:id="rId1"/>
  <headerFooter alignWithMargins="0">
    <oddHeader>&amp;R10. mellélet az 4/2014.(V.15.)önkormányzati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7.50390625" style="0" customWidth="1"/>
    <col min="2" max="2" width="42.50390625" style="0" customWidth="1"/>
    <col min="3" max="3" width="22.00390625" style="0" customWidth="1"/>
  </cols>
  <sheetData>
    <row r="1" spans="1:3" ht="13.5" customHeight="1">
      <c r="A1" s="613" t="s">
        <v>655</v>
      </c>
      <c r="B1" s="613"/>
      <c r="C1" s="613"/>
    </row>
    <row r="2" spans="1:3" ht="12.75">
      <c r="A2" s="405" t="s">
        <v>7</v>
      </c>
      <c r="B2" s="405" t="s">
        <v>8</v>
      </c>
      <c r="C2" s="406" t="s">
        <v>9</v>
      </c>
    </row>
    <row r="3" spans="1:3" ht="26.25">
      <c r="A3" s="407" t="s">
        <v>3</v>
      </c>
      <c r="B3" s="408" t="s">
        <v>384</v>
      </c>
      <c r="C3" s="409" t="s">
        <v>656</v>
      </c>
    </row>
    <row r="4" spans="1:3" ht="23.25" customHeight="1">
      <c r="A4" s="410" t="s">
        <v>173</v>
      </c>
      <c r="B4" s="411" t="s">
        <v>657</v>
      </c>
      <c r="C4" s="412">
        <v>15131</v>
      </c>
    </row>
    <row r="5" spans="1:3" ht="12.75">
      <c r="A5" s="413" t="s">
        <v>175</v>
      </c>
      <c r="B5" s="414" t="s">
        <v>658</v>
      </c>
      <c r="C5" s="415">
        <v>14968</v>
      </c>
    </row>
    <row r="6" spans="1:3" ht="12.75">
      <c r="A6" s="413" t="s">
        <v>185</v>
      </c>
      <c r="B6" s="414" t="s">
        <v>659</v>
      </c>
      <c r="C6" s="415">
        <v>163</v>
      </c>
    </row>
    <row r="7" spans="1:3" ht="12.75">
      <c r="A7" s="413" t="s">
        <v>350</v>
      </c>
      <c r="B7" s="416" t="s">
        <v>660</v>
      </c>
      <c r="C7" s="415">
        <v>85519</v>
      </c>
    </row>
    <row r="8" spans="1:3" ht="12.75">
      <c r="A8" s="417" t="s">
        <v>205</v>
      </c>
      <c r="B8" s="418" t="s">
        <v>661</v>
      </c>
      <c r="C8" s="419">
        <v>91147</v>
      </c>
    </row>
    <row r="9" spans="1:3" ht="17.25" customHeight="1">
      <c r="A9" s="420" t="s">
        <v>223</v>
      </c>
      <c r="B9" s="421" t="s">
        <v>662</v>
      </c>
      <c r="C9" s="422">
        <f>C4+C7-C8</f>
        <v>9503</v>
      </c>
    </row>
    <row r="10" spans="1:3" ht="12.75">
      <c r="A10" s="413" t="s">
        <v>371</v>
      </c>
      <c r="B10" s="414" t="s">
        <v>658</v>
      </c>
      <c r="C10" s="415">
        <v>9496</v>
      </c>
    </row>
    <row r="11" spans="1:3" ht="12.75">
      <c r="A11" s="423" t="s">
        <v>251</v>
      </c>
      <c r="B11" s="424" t="s">
        <v>659</v>
      </c>
      <c r="C11" s="425">
        <v>7</v>
      </c>
    </row>
  </sheetData>
  <sheetProtection selectLockedCells="1" selectUnlockedCells="1"/>
  <mergeCells count="1">
    <mergeCell ref="A1:C1"/>
  </mergeCells>
  <conditionalFormatting sqref="C9">
    <cfRule type="cellIs" priority="1" dxfId="0" operator="notEqual" stopIfTrue="1">
      <formula>SUM('3 MELL 2 OLD  '!A2:A3)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28.375" style="0" customWidth="1"/>
    <col min="2" max="3" width="11.75390625" style="0" customWidth="1"/>
    <col min="4" max="4" width="11.375" style="0" customWidth="1"/>
    <col min="5" max="5" width="12.375" style="0" customWidth="1"/>
    <col min="6" max="6" width="10.75390625" style="0" customWidth="1"/>
    <col min="7" max="7" width="10.375" style="0" customWidth="1"/>
  </cols>
  <sheetData>
    <row r="1" spans="1:7" ht="13.5" customHeight="1">
      <c r="A1" s="614" t="s">
        <v>861</v>
      </c>
      <c r="B1" s="614"/>
      <c r="C1" s="614"/>
      <c r="D1" s="614"/>
      <c r="E1" s="614"/>
      <c r="F1" s="614"/>
      <c r="G1" s="614"/>
    </row>
    <row r="2" ht="15">
      <c r="A2" s="339"/>
    </row>
    <row r="3" ht="15">
      <c r="A3" s="339"/>
    </row>
    <row r="4" spans="1:7" ht="13.5" customHeight="1">
      <c r="A4" s="583" t="s">
        <v>663</v>
      </c>
      <c r="B4" s="583"/>
      <c r="C4" s="583"/>
      <c r="D4" s="583"/>
      <c r="E4" s="583"/>
      <c r="F4" s="583"/>
      <c r="G4" s="583"/>
    </row>
    <row r="5" ht="15">
      <c r="A5" s="426"/>
    </row>
    <row r="6" ht="15">
      <c r="A6" s="426"/>
    </row>
    <row r="7" ht="15">
      <c r="A7" s="426"/>
    </row>
    <row r="8" spans="1:7" ht="15">
      <c r="A8" s="427" t="s">
        <v>7</v>
      </c>
      <c r="B8" s="428" t="s">
        <v>8</v>
      </c>
      <c r="C8" s="428" t="s">
        <v>9</v>
      </c>
      <c r="D8" s="428" t="s">
        <v>10</v>
      </c>
      <c r="E8" s="428" t="s">
        <v>172</v>
      </c>
      <c r="F8" s="428" t="s">
        <v>444</v>
      </c>
      <c r="G8" s="428" t="s">
        <v>445</v>
      </c>
    </row>
    <row r="9" spans="1:7" ht="15.75" customHeight="1">
      <c r="A9" s="429" t="s">
        <v>384</v>
      </c>
      <c r="B9" s="615" t="s">
        <v>664</v>
      </c>
      <c r="C9" s="615"/>
      <c r="D9" s="615" t="s">
        <v>665</v>
      </c>
      <c r="E9" s="615"/>
      <c r="F9" s="615" t="s">
        <v>666</v>
      </c>
      <c r="G9" s="615"/>
    </row>
    <row r="10" spans="1:7" ht="15">
      <c r="A10" s="430"/>
      <c r="B10" s="431" t="s">
        <v>667</v>
      </c>
      <c r="C10" s="431" t="s">
        <v>668</v>
      </c>
      <c r="D10" s="431" t="s">
        <v>667</v>
      </c>
      <c r="E10" s="431" t="s">
        <v>668</v>
      </c>
      <c r="F10" s="431" t="s">
        <v>667</v>
      </c>
      <c r="G10" s="431" t="s">
        <v>668</v>
      </c>
    </row>
    <row r="11" spans="1:7" ht="33.75" customHeight="1">
      <c r="A11" s="430" t="s">
        <v>669</v>
      </c>
      <c r="B11" s="431">
        <v>1</v>
      </c>
      <c r="C11" s="431">
        <v>1</v>
      </c>
      <c r="D11" s="431">
        <v>1</v>
      </c>
      <c r="E11" s="431">
        <v>1</v>
      </c>
      <c r="F11" s="431">
        <v>1</v>
      </c>
      <c r="G11" s="431">
        <v>1</v>
      </c>
    </row>
    <row r="12" spans="1:7" ht="30.75">
      <c r="A12" s="430" t="s">
        <v>670</v>
      </c>
      <c r="B12" s="432"/>
      <c r="C12" s="431"/>
      <c r="D12" s="431">
        <v>21</v>
      </c>
      <c r="E12" s="431">
        <v>19</v>
      </c>
      <c r="F12" s="431">
        <v>21</v>
      </c>
      <c r="G12" s="431">
        <v>19</v>
      </c>
    </row>
    <row r="13" spans="1:7" ht="39" customHeight="1">
      <c r="A13" s="430" t="s">
        <v>503</v>
      </c>
      <c r="B13" s="431">
        <v>1</v>
      </c>
      <c r="C13" s="431">
        <v>1</v>
      </c>
      <c r="D13" s="431">
        <v>22</v>
      </c>
      <c r="E13" s="431">
        <v>20</v>
      </c>
      <c r="F13" s="431">
        <v>22</v>
      </c>
      <c r="G13" s="431">
        <v>20</v>
      </c>
    </row>
  </sheetData>
  <sheetProtection selectLockedCells="1" selectUnlockedCells="1"/>
  <mergeCells count="5">
    <mergeCell ref="A1:G1"/>
    <mergeCell ref="A4:G4"/>
    <mergeCell ref="B9:C9"/>
    <mergeCell ref="D9:E9"/>
    <mergeCell ref="F9:G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E55"/>
  <sheetViews>
    <sheetView view="pageLayout" zoomScaleSheetLayoutView="50" workbookViewId="0" topLeftCell="A1">
      <selection activeCell="A1" sqref="A1:E3"/>
    </sheetView>
  </sheetViews>
  <sheetFormatPr defaultColWidth="12.00390625" defaultRowHeight="12.75"/>
  <cols>
    <col min="1" max="1" width="52.75390625" style="433" customWidth="1"/>
    <col min="2" max="2" width="15.75390625" style="433" customWidth="1"/>
    <col min="3" max="3" width="16.125" style="433" customWidth="1"/>
    <col min="4" max="4" width="14.75390625" style="433" customWidth="1"/>
    <col min="5" max="5" width="17.50390625" style="434" customWidth="1"/>
    <col min="6" max="16384" width="12.00390625" style="433" customWidth="1"/>
  </cols>
  <sheetData>
    <row r="1" spans="1:5" ht="49.5" customHeight="1">
      <c r="A1" s="617" t="s">
        <v>856</v>
      </c>
      <c r="B1" s="618"/>
      <c r="C1" s="618"/>
      <c r="D1" s="618"/>
      <c r="E1" s="618"/>
    </row>
    <row r="2" spans="1:5" ht="15">
      <c r="A2" s="618"/>
      <c r="B2" s="618"/>
      <c r="C2" s="618"/>
      <c r="D2" s="618"/>
      <c r="E2" s="618"/>
    </row>
    <row r="3" spans="1:5" ht="15.75" customHeight="1" thickBot="1">
      <c r="A3" s="619"/>
      <c r="B3" s="619"/>
      <c r="C3" s="619"/>
      <c r="D3" s="619"/>
      <c r="E3" s="619"/>
    </row>
    <row r="4" spans="1:5" ht="16.5" customHeight="1" thickBot="1">
      <c r="A4" s="469" t="s">
        <v>7</v>
      </c>
      <c r="B4" s="469" t="s">
        <v>8</v>
      </c>
      <c r="C4" s="469" t="s">
        <v>9</v>
      </c>
      <c r="D4" s="469" t="s">
        <v>10</v>
      </c>
      <c r="E4" s="470" t="s">
        <v>172</v>
      </c>
    </row>
    <row r="5" spans="1:5" ht="15" customHeight="1" thickBot="1">
      <c r="A5" s="620" t="s">
        <v>384</v>
      </c>
      <c r="B5" s="620" t="s">
        <v>737</v>
      </c>
      <c r="C5" s="620"/>
      <c r="D5" s="620"/>
      <c r="E5" s="620"/>
    </row>
    <row r="6" spans="1:5" s="435" customFormat="1" ht="15.75" thickBot="1">
      <c r="A6" s="620"/>
      <c r="B6" s="620" t="s">
        <v>738</v>
      </c>
      <c r="C6" s="620"/>
      <c r="D6" s="620" t="s">
        <v>739</v>
      </c>
      <c r="E6" s="620"/>
    </row>
    <row r="7" spans="1:5" s="436" customFormat="1" ht="15.75" thickBot="1">
      <c r="A7" s="620"/>
      <c r="B7" s="471" t="s">
        <v>740</v>
      </c>
      <c r="C7" s="471" t="s">
        <v>741</v>
      </c>
      <c r="D7" s="471" t="s">
        <v>740</v>
      </c>
      <c r="E7" s="472" t="s">
        <v>741</v>
      </c>
    </row>
    <row r="8" spans="1:5" s="436" customFormat="1" ht="16.5" customHeight="1" thickBot="1">
      <c r="A8" s="473" t="s">
        <v>742</v>
      </c>
      <c r="B8" s="474">
        <v>0</v>
      </c>
      <c r="C8" s="474">
        <v>0</v>
      </c>
      <c r="D8" s="474">
        <v>0</v>
      </c>
      <c r="E8" s="475">
        <v>0</v>
      </c>
    </row>
    <row r="9" spans="1:5" s="436" customFormat="1" ht="15.75" thickBot="1">
      <c r="A9" s="476" t="s">
        <v>743</v>
      </c>
      <c r="B9" s="474">
        <v>0</v>
      </c>
      <c r="C9" s="474">
        <v>0</v>
      </c>
      <c r="D9" s="474">
        <v>0</v>
      </c>
      <c r="E9" s="475">
        <v>0</v>
      </c>
    </row>
    <row r="10" spans="1:5" s="436" customFormat="1" ht="15.75" thickBot="1">
      <c r="A10" s="476" t="s">
        <v>744</v>
      </c>
      <c r="B10" s="474">
        <v>0</v>
      </c>
      <c r="C10" s="474">
        <v>0</v>
      </c>
      <c r="D10" s="474">
        <v>0</v>
      </c>
      <c r="E10" s="475">
        <v>0</v>
      </c>
    </row>
    <row r="11" spans="1:5" s="436" customFormat="1" ht="17.25" customHeight="1" thickBot="1">
      <c r="A11" s="473" t="s">
        <v>745</v>
      </c>
      <c r="B11" s="474" t="s">
        <v>746</v>
      </c>
      <c r="C11" s="474" t="s">
        <v>747</v>
      </c>
      <c r="D11" s="474" t="s">
        <v>747</v>
      </c>
      <c r="E11" s="475" t="s">
        <v>748</v>
      </c>
    </row>
    <row r="12" spans="1:5" s="436" customFormat="1" ht="15.75" customHeight="1" thickBot="1">
      <c r="A12" s="477" t="s">
        <v>749</v>
      </c>
      <c r="B12" s="474" t="s">
        <v>750</v>
      </c>
      <c r="C12" s="474" t="s">
        <v>751</v>
      </c>
      <c r="D12" s="474" t="s">
        <v>751</v>
      </c>
      <c r="E12" s="475" t="s">
        <v>752</v>
      </c>
    </row>
    <row r="13" spans="1:5" s="436" customFormat="1" ht="15.75" customHeight="1" thickBot="1">
      <c r="A13" s="476" t="s">
        <v>753</v>
      </c>
      <c r="B13" s="474" t="s">
        <v>754</v>
      </c>
      <c r="C13" s="474" t="s">
        <v>754</v>
      </c>
      <c r="D13" s="474" t="s">
        <v>754</v>
      </c>
      <c r="E13" s="475" t="s">
        <v>754</v>
      </c>
    </row>
    <row r="14" spans="1:5" s="436" customFormat="1" ht="15.75" customHeight="1" thickBot="1">
      <c r="A14" s="476" t="s">
        <v>755</v>
      </c>
      <c r="B14" s="474" t="s">
        <v>756</v>
      </c>
      <c r="C14" s="474" t="s">
        <v>756</v>
      </c>
      <c r="D14" s="474" t="s">
        <v>756</v>
      </c>
      <c r="E14" s="475" t="s">
        <v>756</v>
      </c>
    </row>
    <row r="15" spans="1:5" s="436" customFormat="1" ht="17.25" customHeight="1" thickBot="1">
      <c r="A15" s="476" t="s">
        <v>757</v>
      </c>
      <c r="B15" s="474" t="s">
        <v>758</v>
      </c>
      <c r="C15" s="474" t="s">
        <v>758</v>
      </c>
      <c r="D15" s="474">
        <v>889</v>
      </c>
      <c r="E15" s="475">
        <v>889</v>
      </c>
    </row>
    <row r="16" spans="1:5" s="436" customFormat="1" ht="17.25" customHeight="1" thickBot="1">
      <c r="A16" s="476" t="s">
        <v>759</v>
      </c>
      <c r="B16" s="474" t="s">
        <v>760</v>
      </c>
      <c r="C16" s="474" t="s">
        <v>760</v>
      </c>
      <c r="D16" s="474" t="s">
        <v>761</v>
      </c>
      <c r="E16" s="475" t="s">
        <v>761</v>
      </c>
    </row>
    <row r="17" spans="1:5" s="436" customFormat="1" ht="15.75" thickBot="1">
      <c r="A17" s="476" t="s">
        <v>762</v>
      </c>
      <c r="B17" s="474"/>
      <c r="C17" s="474"/>
      <c r="D17" s="474" t="s">
        <v>763</v>
      </c>
      <c r="E17" s="475" t="s">
        <v>763</v>
      </c>
    </row>
    <row r="18" spans="1:5" s="436" customFormat="1" ht="15.75" thickBot="1">
      <c r="A18" s="471" t="s">
        <v>764</v>
      </c>
      <c r="B18" s="474"/>
      <c r="C18" s="474"/>
      <c r="D18" s="474" t="s">
        <v>765</v>
      </c>
      <c r="E18" s="475" t="s">
        <v>765</v>
      </c>
    </row>
    <row r="19" spans="1:5" s="436" customFormat="1" ht="15.75" thickBot="1">
      <c r="A19" s="476" t="s">
        <v>766</v>
      </c>
      <c r="B19" s="474"/>
      <c r="C19" s="474"/>
      <c r="D19" s="474" t="s">
        <v>767</v>
      </c>
      <c r="E19" s="475" t="s">
        <v>768</v>
      </c>
    </row>
    <row r="20" spans="1:5" s="436" customFormat="1" ht="18.75" customHeight="1" thickBot="1">
      <c r="A20" s="471" t="s">
        <v>769</v>
      </c>
      <c r="B20" s="474" t="s">
        <v>770</v>
      </c>
      <c r="C20" s="474" t="s">
        <v>771</v>
      </c>
      <c r="D20" s="474" t="s">
        <v>772</v>
      </c>
      <c r="E20" s="475" t="s">
        <v>773</v>
      </c>
    </row>
    <row r="21" spans="1:5" s="436" customFormat="1" ht="17.25" customHeight="1" thickBot="1">
      <c r="A21" s="471" t="s">
        <v>774</v>
      </c>
      <c r="B21" s="474" t="s">
        <v>775</v>
      </c>
      <c r="C21" s="474" t="s">
        <v>776</v>
      </c>
      <c r="D21" s="474" t="s">
        <v>777</v>
      </c>
      <c r="E21" s="475" t="s">
        <v>778</v>
      </c>
    </row>
    <row r="22" spans="1:5" s="436" customFormat="1" ht="15.75" thickBot="1">
      <c r="A22" s="476" t="s">
        <v>779</v>
      </c>
      <c r="B22" s="474">
        <v>959</v>
      </c>
      <c r="C22" s="474" t="s">
        <v>780</v>
      </c>
      <c r="D22" s="474" t="s">
        <v>780</v>
      </c>
      <c r="E22" s="475" t="s">
        <v>781</v>
      </c>
    </row>
    <row r="23" spans="1:5" s="436" customFormat="1" ht="15.75" customHeight="1" thickBot="1">
      <c r="A23" s="476" t="s">
        <v>782</v>
      </c>
      <c r="B23" s="474" t="s">
        <v>783</v>
      </c>
      <c r="C23" s="474" t="s">
        <v>783</v>
      </c>
      <c r="D23" s="474" t="s">
        <v>784</v>
      </c>
      <c r="E23" s="475" t="s">
        <v>784</v>
      </c>
    </row>
    <row r="24" spans="1:5" s="436" customFormat="1" ht="15.75" customHeight="1" thickBot="1">
      <c r="A24" s="476" t="s">
        <v>785</v>
      </c>
      <c r="B24" s="474" t="s">
        <v>786</v>
      </c>
      <c r="C24" s="474" t="s">
        <v>787</v>
      </c>
      <c r="D24" s="474" t="s">
        <v>788</v>
      </c>
      <c r="E24" s="475" t="s">
        <v>789</v>
      </c>
    </row>
    <row r="25" spans="1:5" s="436" customFormat="1" ht="14.25" customHeight="1" thickBot="1">
      <c r="A25" s="476" t="s">
        <v>790</v>
      </c>
      <c r="B25" s="474" t="s">
        <v>791</v>
      </c>
      <c r="C25" s="474" t="s">
        <v>792</v>
      </c>
      <c r="D25" s="474" t="s">
        <v>791</v>
      </c>
      <c r="E25" s="475" t="s">
        <v>793</v>
      </c>
    </row>
    <row r="26" spans="1:5" s="436" customFormat="1" ht="15.75" customHeight="1" thickBot="1">
      <c r="A26" s="476" t="s">
        <v>329</v>
      </c>
      <c r="B26" s="474" t="s">
        <v>780</v>
      </c>
      <c r="C26" s="474" t="s">
        <v>794</v>
      </c>
      <c r="D26" s="474" t="s">
        <v>794</v>
      </c>
      <c r="E26" s="475" t="s">
        <v>795</v>
      </c>
    </row>
    <row r="27" spans="1:5" s="436" customFormat="1" ht="18.75" customHeight="1" thickBot="1">
      <c r="A27" s="477" t="s">
        <v>796</v>
      </c>
      <c r="B27" s="474" t="s">
        <v>797</v>
      </c>
      <c r="C27" s="474" t="s">
        <v>797</v>
      </c>
      <c r="D27" s="474" t="s">
        <v>797</v>
      </c>
      <c r="E27" s="475" t="s">
        <v>797</v>
      </c>
    </row>
    <row r="28" spans="1:5" s="436" customFormat="1" ht="17.25" customHeight="1" thickBot="1">
      <c r="A28" s="473" t="s">
        <v>798</v>
      </c>
      <c r="B28" s="474" t="s">
        <v>799</v>
      </c>
      <c r="C28" s="474" t="s">
        <v>800</v>
      </c>
      <c r="D28" s="474" t="s">
        <v>775</v>
      </c>
      <c r="E28" s="475" t="s">
        <v>801</v>
      </c>
    </row>
    <row r="29" spans="1:5" s="436" customFormat="1" ht="17.25" customHeight="1" thickBot="1">
      <c r="A29" s="478" t="s">
        <v>802</v>
      </c>
      <c r="B29" s="474" t="s">
        <v>803</v>
      </c>
      <c r="C29" s="479" t="s">
        <v>804</v>
      </c>
      <c r="D29" s="479" t="s">
        <v>805</v>
      </c>
      <c r="E29" s="475" t="s">
        <v>806</v>
      </c>
    </row>
    <row r="30" spans="1:5" s="436" customFormat="1" ht="15.75" thickBot="1">
      <c r="A30" s="473" t="s">
        <v>807</v>
      </c>
      <c r="B30" s="480"/>
      <c r="C30" s="480"/>
      <c r="D30" s="480" t="s">
        <v>808</v>
      </c>
      <c r="E30" s="481" t="s">
        <v>809</v>
      </c>
    </row>
    <row r="31" spans="1:5" s="436" customFormat="1" ht="16.5" thickBot="1">
      <c r="A31" s="477" t="s">
        <v>810</v>
      </c>
      <c r="B31" s="482"/>
      <c r="C31" s="482"/>
      <c r="D31" s="474" t="s">
        <v>811</v>
      </c>
      <c r="E31" s="475" t="s">
        <v>808</v>
      </c>
    </row>
    <row r="32" spans="1:5" s="436" customFormat="1" ht="15.75" thickBot="1">
      <c r="A32" s="473" t="s">
        <v>812</v>
      </c>
      <c r="B32" s="480">
        <v>793</v>
      </c>
      <c r="C32" s="480">
        <v>590</v>
      </c>
      <c r="D32" s="480" t="s">
        <v>813</v>
      </c>
      <c r="E32" s="481">
        <v>240</v>
      </c>
    </row>
    <row r="33" spans="1:5" s="436" customFormat="1" ht="15.75" thickBot="1">
      <c r="A33" s="476" t="s">
        <v>814</v>
      </c>
      <c r="B33" s="474">
        <v>793</v>
      </c>
      <c r="C33" s="474">
        <v>590</v>
      </c>
      <c r="D33" s="474" t="s">
        <v>813</v>
      </c>
      <c r="E33" s="475" t="s">
        <v>815</v>
      </c>
    </row>
    <row r="34" spans="1:5" s="436" customFormat="1" ht="17.25" customHeight="1" thickBot="1">
      <c r="A34" s="473" t="s">
        <v>816</v>
      </c>
      <c r="B34" s="480" t="s">
        <v>817</v>
      </c>
      <c r="C34" s="480" t="s">
        <v>817</v>
      </c>
      <c r="D34" s="480" t="s">
        <v>818</v>
      </c>
      <c r="E34" s="481" t="s">
        <v>819</v>
      </c>
    </row>
    <row r="35" spans="1:5" s="436" customFormat="1" ht="15.75" thickBot="1">
      <c r="A35" s="476" t="s">
        <v>820</v>
      </c>
      <c r="B35" s="474">
        <v>163</v>
      </c>
      <c r="C35" s="474">
        <v>163</v>
      </c>
      <c r="D35" s="474">
        <v>7</v>
      </c>
      <c r="E35" s="475">
        <v>7</v>
      </c>
    </row>
    <row r="36" spans="1:5" s="436" customFormat="1" ht="17.25" customHeight="1" thickBot="1">
      <c r="A36" s="471" t="s">
        <v>821</v>
      </c>
      <c r="B36" s="480" t="s">
        <v>822</v>
      </c>
      <c r="C36" s="480" t="s">
        <v>822</v>
      </c>
      <c r="D36" s="480" t="s">
        <v>823</v>
      </c>
      <c r="E36" s="481" t="s">
        <v>823</v>
      </c>
    </row>
    <row r="37" spans="1:5" s="436" customFormat="1" ht="15.75" thickBot="1">
      <c r="A37" s="471" t="s">
        <v>824</v>
      </c>
      <c r="B37" s="474"/>
      <c r="C37" s="474"/>
      <c r="D37" s="474"/>
      <c r="E37" s="475"/>
    </row>
    <row r="38" spans="1:5" s="436" customFormat="1" ht="15.75" thickBot="1">
      <c r="A38" s="476" t="s">
        <v>825</v>
      </c>
      <c r="B38" s="474"/>
      <c r="C38" s="474">
        <v>125</v>
      </c>
      <c r="D38" s="474" t="s">
        <v>826</v>
      </c>
      <c r="E38" s="475" t="s">
        <v>827</v>
      </c>
    </row>
    <row r="39" spans="1:5" s="436" customFormat="1" ht="17.25" customHeight="1" thickBot="1">
      <c r="A39" s="478" t="s">
        <v>828</v>
      </c>
      <c r="B39" s="474" t="s">
        <v>829</v>
      </c>
      <c r="C39" s="474" t="s">
        <v>830</v>
      </c>
      <c r="D39" s="474" t="s">
        <v>830</v>
      </c>
      <c r="E39" s="475" t="s">
        <v>831</v>
      </c>
    </row>
    <row r="40" spans="1:5" s="436" customFormat="1" ht="15.75" customHeight="1" thickBot="1">
      <c r="A40" s="483" t="s">
        <v>832</v>
      </c>
      <c r="B40" s="484" t="s">
        <v>833</v>
      </c>
      <c r="C40" s="484" t="s">
        <v>834</v>
      </c>
      <c r="D40" s="484" t="s">
        <v>834</v>
      </c>
      <c r="E40" s="485" t="s">
        <v>835</v>
      </c>
    </row>
    <row r="41" spans="1:5" s="436" customFormat="1" ht="17.25" customHeight="1" thickBot="1">
      <c r="A41" s="486" t="s">
        <v>836</v>
      </c>
      <c r="B41" s="487" t="s">
        <v>837</v>
      </c>
      <c r="C41" s="488"/>
      <c r="D41" s="487" t="s">
        <v>838</v>
      </c>
      <c r="E41" s="488"/>
    </row>
    <row r="42" spans="1:5" s="436" customFormat="1" ht="17.25" customHeight="1" thickBot="1">
      <c r="A42" s="489" t="s">
        <v>839</v>
      </c>
      <c r="B42" s="487" t="s">
        <v>840</v>
      </c>
      <c r="C42" s="490"/>
      <c r="D42" s="487" t="s">
        <v>840</v>
      </c>
      <c r="E42" s="490"/>
    </row>
    <row r="43" spans="1:5" s="436" customFormat="1" ht="15.75" thickBot="1">
      <c r="A43" s="491" t="s">
        <v>841</v>
      </c>
      <c r="B43" s="428" t="s">
        <v>842</v>
      </c>
      <c r="C43" s="492"/>
      <c r="D43" s="428" t="s">
        <v>843</v>
      </c>
      <c r="E43" s="492"/>
    </row>
    <row r="44" spans="1:5" s="436" customFormat="1" ht="15.75" thickBot="1">
      <c r="A44" s="493" t="s">
        <v>396</v>
      </c>
      <c r="B44" s="494" t="s">
        <v>844</v>
      </c>
      <c r="C44" s="491"/>
      <c r="D44" s="494" t="s">
        <v>845</v>
      </c>
      <c r="E44" s="491"/>
    </row>
    <row r="45" spans="1:5" s="436" customFormat="1" ht="15.75" thickBot="1">
      <c r="A45" s="491" t="s">
        <v>846</v>
      </c>
      <c r="B45" s="494" t="s">
        <v>847</v>
      </c>
      <c r="C45" s="491"/>
      <c r="D45" s="494" t="s">
        <v>845</v>
      </c>
      <c r="E45" s="491"/>
    </row>
    <row r="46" spans="1:5" s="436" customFormat="1" ht="15.75" thickBot="1">
      <c r="A46" s="491" t="s">
        <v>848</v>
      </c>
      <c r="B46" s="494" t="s">
        <v>849</v>
      </c>
      <c r="C46" s="491"/>
      <c r="D46" s="491"/>
      <c r="E46" s="491"/>
    </row>
    <row r="47" spans="1:5" s="436" customFormat="1" ht="15.75" thickBot="1">
      <c r="A47" s="491" t="s">
        <v>850</v>
      </c>
      <c r="B47" s="494">
        <v>590</v>
      </c>
      <c r="C47" s="491"/>
      <c r="D47" s="494" t="s">
        <v>851</v>
      </c>
      <c r="E47" s="491"/>
    </row>
    <row r="48" spans="1:5" s="436" customFormat="1" ht="15.75" thickBot="1">
      <c r="A48" s="491" t="s">
        <v>852</v>
      </c>
      <c r="B48" s="494">
        <v>465</v>
      </c>
      <c r="C48" s="491"/>
      <c r="D48" s="494">
        <v>465</v>
      </c>
      <c r="E48" s="491"/>
    </row>
    <row r="49" spans="1:5" s="436" customFormat="1" ht="15.75" thickBot="1">
      <c r="A49" s="491" t="s">
        <v>853</v>
      </c>
      <c r="B49" s="494">
        <v>125</v>
      </c>
      <c r="C49" s="491"/>
      <c r="D49" s="494">
        <v>664</v>
      </c>
      <c r="E49" s="491"/>
    </row>
    <row r="50" spans="1:5" s="436" customFormat="1" ht="15.75" thickBot="1">
      <c r="A50" s="493" t="s">
        <v>854</v>
      </c>
      <c r="B50" s="495" t="s">
        <v>834</v>
      </c>
      <c r="C50" s="491"/>
      <c r="D50" s="495" t="s">
        <v>855</v>
      </c>
      <c r="E50" s="491"/>
    </row>
    <row r="51" spans="1:5" ht="15">
      <c r="A51" s="437"/>
      <c r="B51" s="438"/>
      <c r="C51" s="439"/>
      <c r="D51" s="439"/>
      <c r="E51" s="440"/>
    </row>
    <row r="52" spans="1:5" ht="15">
      <c r="A52" s="441"/>
      <c r="B52" s="438"/>
      <c r="C52" s="439"/>
      <c r="D52" s="439"/>
      <c r="E52" s="440"/>
    </row>
    <row r="53" spans="1:5" ht="15">
      <c r="A53" s="438"/>
      <c r="B53" s="438"/>
      <c r="C53" s="439"/>
      <c r="D53" s="439"/>
      <c r="E53" s="440"/>
    </row>
    <row r="54" spans="1:5" ht="15">
      <c r="A54" s="616"/>
      <c r="B54" s="616"/>
      <c r="C54" s="616"/>
      <c r="D54" s="616"/>
      <c r="E54" s="616"/>
    </row>
    <row r="55" spans="1:5" ht="15">
      <c r="A55" s="616"/>
      <c r="B55" s="616"/>
      <c r="C55" s="616"/>
      <c r="D55" s="616"/>
      <c r="E55" s="616"/>
    </row>
  </sheetData>
  <sheetProtection selectLockedCells="1" selectUnlockedCells="1"/>
  <mergeCells count="7">
    <mergeCell ref="A54:E54"/>
    <mergeCell ref="A55:E55"/>
    <mergeCell ref="A1:E3"/>
    <mergeCell ref="A5:A7"/>
    <mergeCell ref="B5:E5"/>
    <mergeCell ref="B6:C6"/>
    <mergeCell ref="D6:E6"/>
  </mergeCells>
  <printOptions horizontalCentered="1"/>
  <pageMargins left="0.7875" right="0.8236111111111111" top="1.0888888888888888" bottom="0.9840277777777777" header="0.7875" footer="0.7875"/>
  <pageSetup horizontalDpi="300" verticalDpi="300" orientation="portrait" paperSize="9" scale="70" r:id="rId1"/>
  <headerFooter alignWithMargins="0">
    <oddHeader>&amp;R&amp;"Times New Roman,Félkövér dőlt"12. melléklet a 4/2014. (V.15) önkormányzati rendelethez</oddHeader>
    <oddFooter>&amp;C&amp;P</oddFooter>
  </headerFooter>
  <rowBreaks count="1" manualBreakCount="1">
    <brk id="50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E95"/>
  <sheetViews>
    <sheetView tabSelected="1" view="pageLayout" zoomScaleSheetLayoutView="100" workbookViewId="0" topLeftCell="A43">
      <selection activeCell="A64" sqref="A64"/>
    </sheetView>
  </sheetViews>
  <sheetFormatPr defaultColWidth="9.00390625" defaultRowHeight="12.75"/>
  <cols>
    <col min="1" max="1" width="63.75390625" style="442" customWidth="1"/>
    <col min="2" max="2" width="6.125" style="443" customWidth="1"/>
    <col min="3" max="3" width="18.00390625" style="444" customWidth="1"/>
    <col min="4" max="16384" width="9.375" style="444" customWidth="1"/>
  </cols>
  <sheetData>
    <row r="1" spans="1:3" ht="60.75" customHeight="1">
      <c r="A1" s="445" t="s">
        <v>681</v>
      </c>
      <c r="B1" s="445"/>
      <c r="C1" s="445"/>
    </row>
    <row r="2" spans="1:3" ht="15">
      <c r="A2" s="622"/>
      <c r="B2" s="622"/>
      <c r="C2" s="622"/>
    </row>
    <row r="4" spans="2:3" ht="3.75" customHeight="1">
      <c r="B4" s="623"/>
      <c r="C4" s="623"/>
    </row>
    <row r="5" spans="1:3" s="446" customFormat="1" ht="31.5" customHeight="1">
      <c r="A5" s="624" t="s">
        <v>614</v>
      </c>
      <c r="B5" s="625" t="s">
        <v>671</v>
      </c>
      <c r="C5" s="626" t="s">
        <v>682</v>
      </c>
    </row>
    <row r="6" spans="1:3" s="446" customFormat="1" ht="12.75">
      <c r="A6" s="624"/>
      <c r="B6" s="625"/>
      <c r="C6" s="626"/>
    </row>
    <row r="7" spans="1:3" s="450" customFormat="1" ht="12.75">
      <c r="A7" s="447" t="s">
        <v>7</v>
      </c>
      <c r="B7" s="448" t="s">
        <v>8</v>
      </c>
      <c r="C7" s="449" t="s">
        <v>9</v>
      </c>
    </row>
    <row r="8" spans="1:3" ht="15.75" customHeight="1">
      <c r="A8" s="451" t="s">
        <v>683</v>
      </c>
      <c r="B8" s="452" t="s">
        <v>672</v>
      </c>
      <c r="C8" s="453">
        <v>1</v>
      </c>
    </row>
    <row r="9" spans="1:3" ht="15.75" customHeight="1">
      <c r="A9" s="454" t="s">
        <v>684</v>
      </c>
      <c r="B9" s="455" t="s">
        <v>673</v>
      </c>
      <c r="C9" s="456">
        <v>1</v>
      </c>
    </row>
    <row r="10" spans="1:3" ht="15.75" customHeight="1">
      <c r="A10" s="454" t="s">
        <v>685</v>
      </c>
      <c r="B10" s="455" t="s">
        <v>674</v>
      </c>
      <c r="C10" s="456">
        <v>1</v>
      </c>
    </row>
    <row r="11" spans="1:3" ht="15.75" customHeight="1">
      <c r="A11" s="454" t="s">
        <v>686</v>
      </c>
      <c r="B11" s="455" t="s">
        <v>675</v>
      </c>
      <c r="C11" s="457">
        <v>1</v>
      </c>
    </row>
    <row r="12" spans="1:3" ht="15.75" customHeight="1">
      <c r="A12" s="454" t="s">
        <v>687</v>
      </c>
      <c r="B12" s="455" t="s">
        <v>676</v>
      </c>
      <c r="C12" s="457">
        <v>1</v>
      </c>
    </row>
    <row r="13" spans="1:3" ht="15.75" customHeight="1">
      <c r="A13" s="454" t="s">
        <v>688</v>
      </c>
      <c r="B13" s="455" t="s">
        <v>677</v>
      </c>
      <c r="C13" s="456">
        <v>1</v>
      </c>
    </row>
    <row r="14" spans="1:3" ht="15.75" customHeight="1">
      <c r="A14" s="454" t="s">
        <v>689</v>
      </c>
      <c r="B14" s="455" t="s">
        <v>678</v>
      </c>
      <c r="C14" s="456">
        <v>1</v>
      </c>
    </row>
    <row r="15" spans="1:3" ht="15.75" customHeight="1">
      <c r="A15" s="454" t="s">
        <v>690</v>
      </c>
      <c r="B15" s="455" t="s">
        <v>679</v>
      </c>
      <c r="C15" s="457">
        <v>1</v>
      </c>
    </row>
    <row r="16" spans="1:3" s="458" customFormat="1" ht="15.75" customHeight="1">
      <c r="A16" s="454" t="s">
        <v>691</v>
      </c>
      <c r="B16" s="455" t="s">
        <v>680</v>
      </c>
      <c r="C16" s="456">
        <v>1</v>
      </c>
    </row>
    <row r="17" spans="1:3" ht="15.75" customHeight="1">
      <c r="A17" s="454" t="s">
        <v>692</v>
      </c>
      <c r="B17" s="455" t="s">
        <v>263</v>
      </c>
      <c r="C17" s="456">
        <v>1</v>
      </c>
    </row>
    <row r="18" spans="1:3" ht="15.75" customHeight="1">
      <c r="A18" s="459" t="s">
        <v>693</v>
      </c>
      <c r="B18" s="455" t="s">
        <v>265</v>
      </c>
      <c r="C18" s="457">
        <v>1</v>
      </c>
    </row>
    <row r="19" spans="1:3" ht="15.75" customHeight="1">
      <c r="A19" s="454" t="s">
        <v>694</v>
      </c>
      <c r="B19" s="455" t="s">
        <v>293</v>
      </c>
      <c r="C19" s="460">
        <v>1</v>
      </c>
    </row>
    <row r="20" spans="1:3" ht="15.75" customHeight="1">
      <c r="A20" s="454" t="s">
        <v>694</v>
      </c>
      <c r="B20" s="455" t="s">
        <v>295</v>
      </c>
      <c r="C20" s="456">
        <v>1</v>
      </c>
    </row>
    <row r="21" spans="1:3" ht="15.75" customHeight="1">
      <c r="A21" s="454" t="s">
        <v>695</v>
      </c>
      <c r="B21" s="455" t="s">
        <v>297</v>
      </c>
      <c r="C21" s="456">
        <v>1</v>
      </c>
    </row>
    <row r="22" spans="1:3" ht="15.75" customHeight="1">
      <c r="A22" s="454" t="s">
        <v>696</v>
      </c>
      <c r="B22" s="455" t="s">
        <v>406</v>
      </c>
      <c r="C22" s="456">
        <v>1</v>
      </c>
    </row>
    <row r="23" spans="1:3" ht="15.75" customHeight="1">
      <c r="A23" s="454" t="s">
        <v>697</v>
      </c>
      <c r="B23" s="455" t="s">
        <v>409</v>
      </c>
      <c r="C23" s="456">
        <v>1</v>
      </c>
    </row>
    <row r="24" spans="1:3" ht="15.75" customHeight="1">
      <c r="A24" s="454" t="s">
        <v>698</v>
      </c>
      <c r="B24" s="455" t="s">
        <v>411</v>
      </c>
      <c r="C24" s="460">
        <v>1</v>
      </c>
    </row>
    <row r="25" spans="1:3" ht="15.75" customHeight="1">
      <c r="A25" s="454" t="s">
        <v>699</v>
      </c>
      <c r="B25" s="455" t="s">
        <v>414</v>
      </c>
      <c r="C25" s="456">
        <v>1</v>
      </c>
    </row>
    <row r="26" spans="1:3" ht="15.75" customHeight="1">
      <c r="A26" s="454" t="s">
        <v>700</v>
      </c>
      <c r="B26" s="455" t="s">
        <v>417</v>
      </c>
      <c r="C26" s="456">
        <v>1</v>
      </c>
    </row>
    <row r="27" spans="1:3" ht="15.75" customHeight="1">
      <c r="A27" s="454" t="s">
        <v>701</v>
      </c>
      <c r="B27" s="455" t="s">
        <v>420</v>
      </c>
      <c r="C27" s="456">
        <v>1</v>
      </c>
    </row>
    <row r="28" spans="1:3" ht="15.75" customHeight="1">
      <c r="A28" s="454" t="s">
        <v>702</v>
      </c>
      <c r="B28" s="455" t="s">
        <v>423</v>
      </c>
      <c r="C28" s="461">
        <v>1</v>
      </c>
    </row>
    <row r="29" spans="1:3" ht="15.75" customHeight="1">
      <c r="A29" s="462" t="s">
        <v>703</v>
      </c>
      <c r="B29" s="455" t="s">
        <v>424</v>
      </c>
      <c r="C29" s="456">
        <v>1</v>
      </c>
    </row>
    <row r="30" spans="1:3" ht="15.75" customHeight="1">
      <c r="A30" s="463" t="s">
        <v>704</v>
      </c>
      <c r="B30" s="455" t="s">
        <v>427</v>
      </c>
      <c r="C30" s="456">
        <v>1</v>
      </c>
    </row>
    <row r="31" spans="1:3" ht="15.75" customHeight="1">
      <c r="A31" s="463" t="s">
        <v>705</v>
      </c>
      <c r="B31" s="455" t="s">
        <v>430</v>
      </c>
      <c r="C31" s="456">
        <v>1</v>
      </c>
    </row>
    <row r="32" spans="1:3" ht="15.75" customHeight="1">
      <c r="A32" s="463" t="s">
        <v>706</v>
      </c>
      <c r="B32" s="455" t="s">
        <v>433</v>
      </c>
      <c r="C32" s="456">
        <v>1</v>
      </c>
    </row>
    <row r="33" spans="1:3" ht="15.75" customHeight="1">
      <c r="A33" s="454" t="s">
        <v>707</v>
      </c>
      <c r="B33" s="455" t="s">
        <v>436</v>
      </c>
      <c r="C33" s="464">
        <v>1</v>
      </c>
    </row>
    <row r="34" spans="1:3" ht="15.75" customHeight="1">
      <c r="A34" s="459" t="s">
        <v>708</v>
      </c>
      <c r="B34" s="455" t="s">
        <v>439</v>
      </c>
      <c r="C34" s="457">
        <v>1</v>
      </c>
    </row>
    <row r="35" spans="1:3" ht="15.75" customHeight="1">
      <c r="A35" s="465" t="s">
        <v>709</v>
      </c>
      <c r="B35" s="466" t="s">
        <v>486</v>
      </c>
      <c r="C35" s="467">
        <v>1</v>
      </c>
    </row>
    <row r="36" spans="1:3" ht="15.75" customHeight="1">
      <c r="A36" s="459" t="s">
        <v>710</v>
      </c>
      <c r="B36" s="455">
        <v>29</v>
      </c>
      <c r="C36" s="457">
        <v>1</v>
      </c>
    </row>
    <row r="37" spans="1:3" ht="15.75" customHeight="1">
      <c r="A37" s="459" t="s">
        <v>711</v>
      </c>
      <c r="B37" s="455">
        <v>30</v>
      </c>
      <c r="C37" s="457">
        <v>1</v>
      </c>
    </row>
    <row r="38" spans="1:3" ht="15.75" customHeight="1">
      <c r="A38" s="459" t="s">
        <v>712</v>
      </c>
      <c r="B38" s="455">
        <v>31</v>
      </c>
      <c r="C38" s="457">
        <v>1</v>
      </c>
    </row>
    <row r="39" spans="1:3" ht="15.75" customHeight="1">
      <c r="A39" s="459" t="s">
        <v>713</v>
      </c>
      <c r="B39" s="455">
        <v>32</v>
      </c>
      <c r="C39" s="457">
        <v>1</v>
      </c>
    </row>
    <row r="40" spans="1:3" ht="15.75" customHeight="1">
      <c r="A40" s="459" t="s">
        <v>714</v>
      </c>
      <c r="B40" s="455">
        <v>33</v>
      </c>
      <c r="C40" s="457">
        <v>1</v>
      </c>
    </row>
    <row r="41" spans="1:3" ht="15.75" customHeight="1">
      <c r="A41" s="459" t="s">
        <v>715</v>
      </c>
      <c r="B41" s="455">
        <v>34</v>
      </c>
      <c r="C41" s="457">
        <v>1</v>
      </c>
    </row>
    <row r="42" spans="1:3" ht="15.75" customHeight="1">
      <c r="A42" s="459" t="s">
        <v>716</v>
      </c>
      <c r="B42" s="455">
        <v>35</v>
      </c>
      <c r="C42" s="457">
        <v>1</v>
      </c>
    </row>
    <row r="43" spans="1:3" ht="15.75" customHeight="1">
      <c r="A43" s="459" t="s">
        <v>717</v>
      </c>
      <c r="B43" s="455">
        <v>36</v>
      </c>
      <c r="C43" s="457">
        <v>1</v>
      </c>
    </row>
    <row r="44" spans="1:3" ht="15.75" customHeight="1">
      <c r="A44" s="459" t="s">
        <v>718</v>
      </c>
      <c r="B44" s="455">
        <v>37</v>
      </c>
      <c r="C44" s="457">
        <v>1</v>
      </c>
    </row>
    <row r="45" spans="1:3" ht="15.75" customHeight="1">
      <c r="A45" s="459" t="s">
        <v>719</v>
      </c>
      <c r="B45" s="455">
        <v>38</v>
      </c>
      <c r="C45" s="457">
        <v>1</v>
      </c>
    </row>
    <row r="46" spans="1:3" ht="15.75" customHeight="1">
      <c r="A46" s="459" t="s">
        <v>720</v>
      </c>
      <c r="B46" s="455">
        <v>39</v>
      </c>
      <c r="C46" s="457">
        <v>1</v>
      </c>
    </row>
    <row r="47" spans="1:3" ht="15.75" customHeight="1">
      <c r="A47" s="459" t="s">
        <v>721</v>
      </c>
      <c r="B47" s="455">
        <v>40</v>
      </c>
      <c r="C47" s="457">
        <v>1</v>
      </c>
    </row>
    <row r="48" spans="1:3" ht="15.75" customHeight="1">
      <c r="A48" s="459" t="s">
        <v>722</v>
      </c>
      <c r="B48" s="455">
        <v>41</v>
      </c>
      <c r="C48" s="457">
        <v>1</v>
      </c>
    </row>
    <row r="49" spans="1:3" ht="15.75" customHeight="1">
      <c r="A49" s="459" t="s">
        <v>723</v>
      </c>
      <c r="B49" s="455">
        <v>42</v>
      </c>
      <c r="C49" s="457">
        <v>1</v>
      </c>
    </row>
    <row r="50" spans="1:3" ht="15.75" customHeight="1">
      <c r="A50" s="459" t="s">
        <v>724</v>
      </c>
      <c r="B50" s="455">
        <v>43</v>
      </c>
      <c r="C50" s="457">
        <v>1</v>
      </c>
    </row>
    <row r="51" spans="1:3" ht="15.75" customHeight="1">
      <c r="A51" s="459" t="s">
        <v>725</v>
      </c>
      <c r="B51" s="455">
        <v>44</v>
      </c>
      <c r="C51" s="457">
        <v>1</v>
      </c>
    </row>
    <row r="52" spans="1:3" ht="15.75" customHeight="1">
      <c r="A52" s="459" t="s">
        <v>726</v>
      </c>
      <c r="B52" s="455">
        <v>45</v>
      </c>
      <c r="C52" s="457">
        <v>1</v>
      </c>
    </row>
    <row r="53" spans="1:3" ht="15.75" customHeight="1">
      <c r="A53" s="459" t="s">
        <v>727</v>
      </c>
      <c r="B53" s="455">
        <v>46</v>
      </c>
      <c r="C53" s="457">
        <v>1</v>
      </c>
    </row>
    <row r="54" spans="1:3" ht="15.75" customHeight="1">
      <c r="A54" s="459" t="s">
        <v>728</v>
      </c>
      <c r="B54" s="455">
        <v>47</v>
      </c>
      <c r="C54" s="457">
        <v>1</v>
      </c>
    </row>
    <row r="55" spans="1:3" ht="15.75" customHeight="1">
      <c r="A55" s="459" t="s">
        <v>729</v>
      </c>
      <c r="B55" s="455">
        <v>48</v>
      </c>
      <c r="C55" s="457">
        <v>1</v>
      </c>
    </row>
    <row r="56" spans="1:3" ht="15.75" customHeight="1">
      <c r="A56" s="459" t="s">
        <v>730</v>
      </c>
      <c r="B56" s="455">
        <v>49</v>
      </c>
      <c r="C56" s="457">
        <v>1</v>
      </c>
    </row>
    <row r="57" spans="1:3" ht="15.75" customHeight="1">
      <c r="A57" s="459" t="s">
        <v>731</v>
      </c>
      <c r="B57" s="455">
        <v>50</v>
      </c>
      <c r="C57" s="457">
        <v>1</v>
      </c>
    </row>
    <row r="58" spans="1:3" ht="15.75" customHeight="1">
      <c r="A58" s="459" t="s">
        <v>732</v>
      </c>
      <c r="B58" s="455">
        <v>51</v>
      </c>
      <c r="C58" s="457">
        <v>1</v>
      </c>
    </row>
    <row r="59" spans="1:3" ht="15.75" customHeight="1">
      <c r="A59" s="459" t="s">
        <v>733</v>
      </c>
      <c r="B59" s="455">
        <v>52</v>
      </c>
      <c r="C59" s="457">
        <v>1</v>
      </c>
    </row>
    <row r="60" spans="1:3" ht="15.75" customHeight="1">
      <c r="A60" s="459" t="s">
        <v>734</v>
      </c>
      <c r="B60" s="455">
        <v>53</v>
      </c>
      <c r="C60" s="457">
        <v>1</v>
      </c>
    </row>
    <row r="61" spans="1:3" ht="15.75" customHeight="1">
      <c r="A61" s="459" t="s">
        <v>735</v>
      </c>
      <c r="B61" s="455">
        <v>54</v>
      </c>
      <c r="C61" s="457">
        <v>1</v>
      </c>
    </row>
    <row r="62" spans="1:3" ht="15.75" customHeight="1">
      <c r="A62" s="459" t="s">
        <v>736</v>
      </c>
      <c r="B62" s="455">
        <v>55</v>
      </c>
      <c r="C62" s="457">
        <v>1</v>
      </c>
    </row>
    <row r="63" spans="1:3" ht="15.75" customHeight="1">
      <c r="A63" s="459"/>
      <c r="B63" s="455"/>
      <c r="C63" s="457"/>
    </row>
    <row r="64" spans="1:3" ht="15.75" customHeight="1">
      <c r="A64" s="459"/>
      <c r="B64" s="455"/>
      <c r="C64" s="457"/>
    </row>
    <row r="65" spans="1:3" ht="15.75" customHeight="1">
      <c r="A65" s="459"/>
      <c r="B65" s="455"/>
      <c r="C65" s="457"/>
    </row>
    <row r="66" spans="1:3" ht="15.75" customHeight="1">
      <c r="A66" s="459"/>
      <c r="B66" s="455"/>
      <c r="C66" s="457"/>
    </row>
    <row r="67" spans="1:3" ht="15.75" customHeight="1">
      <c r="A67" s="459"/>
      <c r="B67" s="455"/>
      <c r="C67" s="457"/>
    </row>
    <row r="68" spans="1:3" ht="15.75" customHeight="1">
      <c r="A68" s="459"/>
      <c r="B68" s="455"/>
      <c r="C68" s="457"/>
    </row>
    <row r="69" spans="1:3" ht="15.75" customHeight="1">
      <c r="A69" s="459"/>
      <c r="B69" s="455"/>
      <c r="C69" s="457"/>
    </row>
    <row r="70" spans="1:3" ht="15.75" customHeight="1">
      <c r="A70" s="459"/>
      <c r="B70" s="455"/>
      <c r="C70" s="457"/>
    </row>
    <row r="71" spans="1:3" ht="15.75" customHeight="1">
      <c r="A71" s="459"/>
      <c r="B71" s="455"/>
      <c r="C71" s="457"/>
    </row>
    <row r="72" spans="1:3" ht="15.75" customHeight="1">
      <c r="A72" s="459"/>
      <c r="B72" s="455"/>
      <c r="C72" s="457"/>
    </row>
    <row r="73" spans="1:3" ht="15.75" customHeight="1">
      <c r="A73" s="459"/>
      <c r="B73" s="455"/>
      <c r="C73" s="457"/>
    </row>
    <row r="74" spans="1:3" ht="15.75" customHeight="1">
      <c r="A74" s="459"/>
      <c r="B74" s="455"/>
      <c r="C74" s="457"/>
    </row>
    <row r="75" spans="1:3" ht="15.75" customHeight="1">
      <c r="A75" s="459"/>
      <c r="B75" s="455"/>
      <c r="C75" s="457"/>
    </row>
    <row r="76" spans="1:3" ht="15.75" customHeight="1">
      <c r="A76" s="459"/>
      <c r="B76" s="455"/>
      <c r="C76" s="457"/>
    </row>
    <row r="77" spans="1:3" ht="15.75" customHeight="1">
      <c r="A77" s="459"/>
      <c r="B77" s="455"/>
      <c r="C77" s="457"/>
    </row>
    <row r="78" spans="1:3" ht="15.75" customHeight="1">
      <c r="A78" s="459"/>
      <c r="B78" s="455"/>
      <c r="C78" s="457"/>
    </row>
    <row r="79" spans="1:3" ht="15.75" customHeight="1">
      <c r="A79" s="459"/>
      <c r="B79" s="455"/>
      <c r="C79" s="457"/>
    </row>
    <row r="80" spans="1:3" ht="15.75" customHeight="1">
      <c r="A80" s="459"/>
      <c r="B80" s="455"/>
      <c r="C80" s="457"/>
    </row>
    <row r="81" spans="1:3" ht="15.75" customHeight="1">
      <c r="A81" s="459"/>
      <c r="B81" s="455"/>
      <c r="C81" s="457"/>
    </row>
    <row r="82" spans="1:3" ht="15.75" customHeight="1">
      <c r="A82" s="459"/>
      <c r="B82" s="455"/>
      <c r="C82" s="457"/>
    </row>
    <row r="83" spans="1:3" ht="15.75" customHeight="1">
      <c r="A83" s="459"/>
      <c r="B83" s="455"/>
      <c r="C83" s="457"/>
    </row>
    <row r="84" spans="1:3" ht="15.75" customHeight="1">
      <c r="A84" s="459"/>
      <c r="B84" s="455"/>
      <c r="C84" s="457"/>
    </row>
    <row r="85" spans="1:3" ht="15.75" customHeight="1">
      <c r="A85" s="459"/>
      <c r="B85" s="455"/>
      <c r="C85" s="457"/>
    </row>
    <row r="86" spans="1:3" ht="15.75" customHeight="1">
      <c r="A86" s="459"/>
      <c r="B86" s="455"/>
      <c r="C86" s="457"/>
    </row>
    <row r="87" spans="1:3" ht="15.75" customHeight="1">
      <c r="A87" s="459"/>
      <c r="B87" s="455"/>
      <c r="C87" s="457"/>
    </row>
    <row r="88" spans="1:3" ht="15.75" customHeight="1">
      <c r="A88" s="459"/>
      <c r="B88" s="455"/>
      <c r="C88" s="457"/>
    </row>
    <row r="89" spans="1:3" ht="15.75" customHeight="1">
      <c r="A89" s="459"/>
      <c r="B89" s="455"/>
      <c r="C89" s="457"/>
    </row>
    <row r="90" spans="1:3" ht="15.75" customHeight="1">
      <c r="A90"/>
      <c r="B90"/>
      <c r="C90"/>
    </row>
    <row r="91" spans="1:5" ht="15">
      <c r="A91" s="437"/>
      <c r="B91" s="438"/>
      <c r="C91" s="439"/>
      <c r="D91" s="439"/>
      <c r="E91" s="439"/>
    </row>
    <row r="92" spans="1:5" ht="15">
      <c r="A92" s="437"/>
      <c r="B92" s="438"/>
      <c r="C92" s="439"/>
      <c r="D92" s="439"/>
      <c r="E92" s="439"/>
    </row>
    <row r="93" spans="1:5" ht="15">
      <c r="A93" s="438"/>
      <c r="B93" s="438"/>
      <c r="C93" s="439"/>
      <c r="D93" s="439"/>
      <c r="E93" s="439"/>
    </row>
    <row r="94" spans="1:5" ht="15">
      <c r="A94" s="621"/>
      <c r="B94" s="621"/>
      <c r="C94" s="621"/>
      <c r="D94" s="468"/>
      <c r="E94" s="468"/>
    </row>
    <row r="95" spans="1:5" ht="15">
      <c r="A95" s="621"/>
      <c r="B95" s="621"/>
      <c r="C95" s="621"/>
      <c r="D95" s="468"/>
      <c r="E95" s="468"/>
    </row>
  </sheetData>
  <sheetProtection selectLockedCells="1" selectUnlockedCells="1"/>
  <mergeCells count="7">
    <mergeCell ref="A95:C95"/>
    <mergeCell ref="A2:C2"/>
    <mergeCell ref="B4:C4"/>
    <mergeCell ref="A5:A6"/>
    <mergeCell ref="B5:B6"/>
    <mergeCell ref="C5:C6"/>
    <mergeCell ref="A94:C94"/>
  </mergeCells>
  <printOptions horizontalCentered="1"/>
  <pageMargins left="0.7875" right="0.7875" top="1.2472222222222222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dőlt"13. melléklet a 4/2014. (V.15.)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34"/>
  <sheetViews>
    <sheetView view="pageLayout" zoomScaleSheetLayoutView="100" workbookViewId="0" topLeftCell="B126">
      <selection activeCell="A131" sqref="A131:E131"/>
    </sheetView>
  </sheetViews>
  <sheetFormatPr defaultColWidth="9.00390625" defaultRowHeight="12.75"/>
  <cols>
    <col min="1" max="1" width="9.50390625" style="14" customWidth="1"/>
    <col min="2" max="2" width="60.75390625" style="14" customWidth="1"/>
    <col min="3" max="5" width="15.75390625" style="15" customWidth="1"/>
    <col min="6" max="16384" width="9.375" style="16" customWidth="1"/>
  </cols>
  <sheetData>
    <row r="1" spans="1:5" ht="15.75" customHeight="1">
      <c r="A1" s="552" t="s">
        <v>165</v>
      </c>
      <c r="B1" s="552"/>
      <c r="C1" s="552"/>
      <c r="D1" s="552"/>
      <c r="E1" s="552"/>
    </row>
    <row r="2" spans="1:5" ht="15.75" customHeight="1">
      <c r="A2" s="17"/>
      <c r="B2" s="17"/>
      <c r="C2" s="18"/>
      <c r="D2" s="18"/>
      <c r="E2" s="18" t="s">
        <v>1</v>
      </c>
    </row>
    <row r="3" spans="1:5" ht="15.75" customHeight="1">
      <c r="A3" s="553" t="s">
        <v>166</v>
      </c>
      <c r="B3" s="554" t="s">
        <v>167</v>
      </c>
      <c r="C3" s="555" t="s">
        <v>168</v>
      </c>
      <c r="D3" s="555"/>
      <c r="E3" s="555"/>
    </row>
    <row r="4" spans="1:5" ht="37.5" customHeight="1">
      <c r="A4" s="553"/>
      <c r="B4" s="554"/>
      <c r="C4" s="19" t="s">
        <v>169</v>
      </c>
      <c r="D4" s="19" t="s">
        <v>170</v>
      </c>
      <c r="E4" s="20" t="s">
        <v>171</v>
      </c>
    </row>
    <row r="5" spans="1:5" s="24" customFormat="1" ht="12" customHeight="1">
      <c r="A5" s="21" t="s">
        <v>7</v>
      </c>
      <c r="B5" s="22" t="s">
        <v>8</v>
      </c>
      <c r="C5" s="22" t="s">
        <v>9</v>
      </c>
      <c r="D5" s="22" t="s">
        <v>10</v>
      </c>
      <c r="E5" s="23" t="s">
        <v>172</v>
      </c>
    </row>
    <row r="6" spans="1:5" s="29" customFormat="1" ht="12" customHeight="1">
      <c r="A6" s="25" t="s">
        <v>173</v>
      </c>
      <c r="B6" s="26" t="s">
        <v>174</v>
      </c>
      <c r="C6" s="27">
        <v>8163</v>
      </c>
      <c r="D6" s="27">
        <v>11474</v>
      </c>
      <c r="E6" s="28">
        <v>11444</v>
      </c>
    </row>
    <row r="7" spans="1:5" s="29" customFormat="1" ht="12" customHeight="1">
      <c r="A7" s="30" t="s">
        <v>175</v>
      </c>
      <c r="B7" s="31" t="s">
        <v>176</v>
      </c>
      <c r="C7" s="32">
        <v>5000</v>
      </c>
      <c r="D7" s="32">
        <v>6427</v>
      </c>
      <c r="E7" s="33">
        <v>6469</v>
      </c>
    </row>
    <row r="8" spans="1:5" s="29" customFormat="1" ht="12" customHeight="1">
      <c r="A8" s="34" t="s">
        <v>177</v>
      </c>
      <c r="B8" s="35" t="s">
        <v>178</v>
      </c>
      <c r="C8" s="36">
        <v>5000</v>
      </c>
      <c r="D8" s="36">
        <v>6070</v>
      </c>
      <c r="E8" s="37">
        <v>6070</v>
      </c>
    </row>
    <row r="9" spans="1:5" s="29" customFormat="1" ht="12" customHeight="1">
      <c r="A9" s="34" t="s">
        <v>179</v>
      </c>
      <c r="B9" s="38" t="s">
        <v>180</v>
      </c>
      <c r="C9" s="36"/>
      <c r="D9" s="36"/>
      <c r="E9" s="37"/>
    </row>
    <row r="10" spans="1:5" s="29" customFormat="1" ht="12" customHeight="1">
      <c r="A10" s="34" t="s">
        <v>181</v>
      </c>
      <c r="B10" s="38" t="s">
        <v>182</v>
      </c>
      <c r="C10" s="36"/>
      <c r="D10" s="36">
        <v>88</v>
      </c>
      <c r="E10" s="37">
        <v>130</v>
      </c>
    </row>
    <row r="11" spans="1:5" s="29" customFormat="1" ht="12" customHeight="1">
      <c r="A11" s="34" t="s">
        <v>183</v>
      </c>
      <c r="B11" s="39" t="s">
        <v>184</v>
      </c>
      <c r="C11" s="36"/>
      <c r="D11" s="36">
        <v>269</v>
      </c>
      <c r="E11" s="37">
        <v>269</v>
      </c>
    </row>
    <row r="12" spans="1:5" s="29" customFormat="1" ht="12" customHeight="1">
      <c r="A12" s="30" t="s">
        <v>185</v>
      </c>
      <c r="B12" s="26" t="s">
        <v>186</v>
      </c>
      <c r="C12" s="32">
        <v>1663</v>
      </c>
      <c r="D12" s="32">
        <v>3564</v>
      </c>
      <c r="E12" s="33">
        <v>3492</v>
      </c>
    </row>
    <row r="13" spans="1:5" s="29" customFormat="1" ht="12" customHeight="1">
      <c r="A13" s="40" t="s">
        <v>187</v>
      </c>
      <c r="B13" s="41" t="s">
        <v>188</v>
      </c>
      <c r="C13" s="42"/>
      <c r="D13" s="42">
        <v>1534</v>
      </c>
      <c r="E13" s="43">
        <v>1534</v>
      </c>
    </row>
    <row r="14" spans="1:5" s="29" customFormat="1" ht="12" customHeight="1">
      <c r="A14" s="34" t="s">
        <v>189</v>
      </c>
      <c r="B14" s="44" t="s">
        <v>190</v>
      </c>
      <c r="C14" s="36"/>
      <c r="D14" s="36"/>
      <c r="E14" s="37"/>
    </row>
    <row r="15" spans="1:5" s="29" customFormat="1" ht="12" customHeight="1">
      <c r="A15" s="34" t="s">
        <v>191</v>
      </c>
      <c r="B15" s="44" t="s">
        <v>192</v>
      </c>
      <c r="C15" s="36">
        <v>730</v>
      </c>
      <c r="D15" s="36">
        <v>769</v>
      </c>
      <c r="E15" s="37">
        <v>698</v>
      </c>
    </row>
    <row r="16" spans="1:5" s="29" customFormat="1" ht="12" customHeight="1">
      <c r="A16" s="34" t="s">
        <v>193</v>
      </c>
      <c r="B16" s="44" t="s">
        <v>194</v>
      </c>
      <c r="C16" s="36"/>
      <c r="D16" s="36"/>
      <c r="E16" s="37"/>
    </row>
    <row r="17" spans="1:5" s="29" customFormat="1" ht="12" customHeight="1">
      <c r="A17" s="45" t="s">
        <v>195</v>
      </c>
      <c r="B17" s="46" t="s">
        <v>196</v>
      </c>
      <c r="C17" s="47"/>
      <c r="D17" s="47"/>
      <c r="E17" s="48"/>
    </row>
    <row r="18" spans="1:5" s="29" customFormat="1" ht="12" customHeight="1">
      <c r="A18" s="34" t="s">
        <v>197</v>
      </c>
      <c r="B18" s="44" t="s">
        <v>198</v>
      </c>
      <c r="C18" s="36">
        <v>933</v>
      </c>
      <c r="D18" s="36">
        <v>1015</v>
      </c>
      <c r="E18" s="37">
        <v>1015</v>
      </c>
    </row>
    <row r="19" spans="1:5" s="29" customFormat="1" ht="12" customHeight="1">
      <c r="A19" s="34" t="s">
        <v>199</v>
      </c>
      <c r="B19" s="44" t="s">
        <v>200</v>
      </c>
      <c r="C19" s="36"/>
      <c r="D19" s="36">
        <v>246</v>
      </c>
      <c r="E19" s="37">
        <v>245</v>
      </c>
    </row>
    <row r="20" spans="1:5" s="29" customFormat="1" ht="12" customHeight="1">
      <c r="A20" s="49" t="s">
        <v>201</v>
      </c>
      <c r="B20" s="50" t="s">
        <v>202</v>
      </c>
      <c r="C20" s="51"/>
      <c r="D20" s="51"/>
      <c r="E20" s="52"/>
    </row>
    <row r="21" spans="1:5" s="29" customFormat="1" ht="12" customHeight="1">
      <c r="A21" s="30" t="s">
        <v>203</v>
      </c>
      <c r="B21" s="26" t="s">
        <v>204</v>
      </c>
      <c r="C21" s="53">
        <v>1500</v>
      </c>
      <c r="D21" s="53">
        <v>1483</v>
      </c>
      <c r="E21" s="54">
        <v>1483</v>
      </c>
    </row>
    <row r="22" spans="1:5" s="29" customFormat="1" ht="12" customHeight="1">
      <c r="A22" s="30" t="s">
        <v>205</v>
      </c>
      <c r="B22" s="26" t="s">
        <v>206</v>
      </c>
      <c r="C22" s="32">
        <v>19446</v>
      </c>
      <c r="D22" s="32">
        <v>22635</v>
      </c>
      <c r="E22" s="33">
        <v>22635</v>
      </c>
    </row>
    <row r="23" spans="1:5" s="29" customFormat="1" ht="12" customHeight="1">
      <c r="A23" s="55" t="s">
        <v>207</v>
      </c>
      <c r="B23" s="56" t="s">
        <v>208</v>
      </c>
      <c r="C23" s="57">
        <v>17335</v>
      </c>
      <c r="D23" s="57">
        <v>17756</v>
      </c>
      <c r="E23" s="58">
        <v>17756</v>
      </c>
    </row>
    <row r="24" spans="1:5" s="29" customFormat="1" ht="12" customHeight="1">
      <c r="A24" s="34" t="s">
        <v>209</v>
      </c>
      <c r="B24" s="44" t="s">
        <v>210</v>
      </c>
      <c r="C24" s="36"/>
      <c r="D24" s="36">
        <v>1128</v>
      </c>
      <c r="E24" s="37">
        <v>1128</v>
      </c>
    </row>
    <row r="25" spans="1:5" s="29" customFormat="1" ht="12" customHeight="1">
      <c r="A25" s="34" t="s">
        <v>211</v>
      </c>
      <c r="B25" s="44" t="s">
        <v>212</v>
      </c>
      <c r="C25" s="36">
        <v>975</v>
      </c>
      <c r="D25" s="36">
        <v>975</v>
      </c>
      <c r="E25" s="37">
        <v>975</v>
      </c>
    </row>
    <row r="26" spans="1:5" s="29" customFormat="1" ht="12" customHeight="1">
      <c r="A26" s="59" t="s">
        <v>213</v>
      </c>
      <c r="B26" s="44" t="s">
        <v>214</v>
      </c>
      <c r="C26" s="60">
        <v>1012</v>
      </c>
      <c r="D26" s="60">
        <v>1012</v>
      </c>
      <c r="E26" s="61">
        <v>1012</v>
      </c>
    </row>
    <row r="27" spans="1:5" s="29" customFormat="1" ht="12" customHeight="1">
      <c r="A27" s="59" t="s">
        <v>215</v>
      </c>
      <c r="B27" s="44" t="s">
        <v>216</v>
      </c>
      <c r="C27" s="60">
        <v>124</v>
      </c>
      <c r="D27" s="60">
        <v>164</v>
      </c>
      <c r="E27" s="61">
        <v>164</v>
      </c>
    </row>
    <row r="28" spans="1:5" s="29" customFormat="1" ht="12" customHeight="1">
      <c r="A28" s="34" t="s">
        <v>217</v>
      </c>
      <c r="B28" s="44" t="s">
        <v>218</v>
      </c>
      <c r="C28" s="36"/>
      <c r="D28" s="36">
        <v>1277</v>
      </c>
      <c r="E28" s="37">
        <v>1277</v>
      </c>
    </row>
    <row r="29" spans="1:5" s="29" customFormat="1" ht="12" customHeight="1">
      <c r="A29" s="34" t="s">
        <v>219</v>
      </c>
      <c r="B29" s="44" t="s">
        <v>220</v>
      </c>
      <c r="C29" s="36"/>
      <c r="D29" s="36"/>
      <c r="E29" s="37"/>
    </row>
    <row r="30" spans="1:5" s="29" customFormat="1" ht="12" customHeight="1">
      <c r="A30" s="34" t="s">
        <v>221</v>
      </c>
      <c r="B30" s="62" t="s">
        <v>222</v>
      </c>
      <c r="C30" s="36"/>
      <c r="D30" s="36">
        <v>323</v>
      </c>
      <c r="E30" s="37">
        <v>323</v>
      </c>
    </row>
    <row r="31" spans="1:5" s="29" customFormat="1" ht="12" customHeight="1">
      <c r="A31" s="63" t="s">
        <v>223</v>
      </c>
      <c r="B31" s="26" t="s">
        <v>224</v>
      </c>
      <c r="C31" s="32">
        <v>9099</v>
      </c>
      <c r="D31" s="32">
        <v>49704</v>
      </c>
      <c r="E31" s="33">
        <v>49692</v>
      </c>
    </row>
    <row r="32" spans="1:5" s="29" customFormat="1" ht="12" customHeight="1">
      <c r="A32" s="64" t="s">
        <v>225</v>
      </c>
      <c r="B32" s="65" t="s">
        <v>226</v>
      </c>
      <c r="C32" s="66">
        <v>9099</v>
      </c>
      <c r="D32" s="66">
        <v>49704</v>
      </c>
      <c r="E32" s="67">
        <v>49692</v>
      </c>
    </row>
    <row r="33" spans="1:5" s="29" customFormat="1" ht="12" customHeight="1">
      <c r="A33" s="68" t="s">
        <v>227</v>
      </c>
      <c r="B33" s="69" t="s">
        <v>228</v>
      </c>
      <c r="C33" s="36"/>
      <c r="D33" s="36"/>
      <c r="E33" s="37"/>
    </row>
    <row r="34" spans="1:5" s="29" customFormat="1" ht="12" customHeight="1">
      <c r="A34" s="68" t="s">
        <v>229</v>
      </c>
      <c r="B34" s="69" t="s">
        <v>230</v>
      </c>
      <c r="C34" s="36"/>
      <c r="D34" s="36"/>
      <c r="E34" s="37"/>
    </row>
    <row r="35" spans="1:5" s="29" customFormat="1" ht="12" customHeight="1">
      <c r="A35" s="68" t="s">
        <v>231</v>
      </c>
      <c r="B35" s="69" t="s">
        <v>232</v>
      </c>
      <c r="C35" s="36"/>
      <c r="D35" s="36"/>
      <c r="E35" s="37"/>
    </row>
    <row r="36" spans="1:5" s="29" customFormat="1" ht="12" customHeight="1">
      <c r="A36" s="68" t="s">
        <v>233</v>
      </c>
      <c r="B36" s="69" t="s">
        <v>234</v>
      </c>
      <c r="C36" s="36"/>
      <c r="D36" s="36"/>
      <c r="E36" s="37"/>
    </row>
    <row r="37" spans="1:5" s="29" customFormat="1" ht="12" customHeight="1">
      <c r="A37" s="68" t="s">
        <v>235</v>
      </c>
      <c r="B37" s="69" t="s">
        <v>236</v>
      </c>
      <c r="C37" s="36">
        <v>9099</v>
      </c>
      <c r="D37" s="36">
        <v>49704</v>
      </c>
      <c r="E37" s="37">
        <v>49692</v>
      </c>
    </row>
    <row r="38" spans="1:5" s="29" customFormat="1" ht="12" customHeight="1">
      <c r="A38" s="68" t="s">
        <v>237</v>
      </c>
      <c r="B38" s="70" t="s">
        <v>238</v>
      </c>
      <c r="C38" s="71">
        <f>+C39+C40+C41+C42+C43</f>
        <v>0</v>
      </c>
      <c r="D38" s="71">
        <f>+D39+D40+D41+D42+D43</f>
        <v>0</v>
      </c>
      <c r="E38" s="72">
        <f>+E39+E40+E41+E42+E43</f>
        <v>0</v>
      </c>
    </row>
    <row r="39" spans="1:5" s="29" customFormat="1" ht="12" customHeight="1">
      <c r="A39" s="68" t="s">
        <v>239</v>
      </c>
      <c r="B39" s="69" t="s">
        <v>228</v>
      </c>
      <c r="C39" s="36"/>
      <c r="D39" s="36"/>
      <c r="E39" s="37"/>
    </row>
    <row r="40" spans="1:5" s="29" customFormat="1" ht="12" customHeight="1">
      <c r="A40" s="68" t="s">
        <v>240</v>
      </c>
      <c r="B40" s="69" t="s">
        <v>230</v>
      </c>
      <c r="C40" s="36"/>
      <c r="D40" s="36"/>
      <c r="E40" s="37"/>
    </row>
    <row r="41" spans="1:5" s="29" customFormat="1" ht="12" customHeight="1">
      <c r="A41" s="68" t="s">
        <v>241</v>
      </c>
      <c r="B41" s="69" t="s">
        <v>232</v>
      </c>
      <c r="C41" s="36"/>
      <c r="D41" s="36"/>
      <c r="E41" s="37"/>
    </row>
    <row r="42" spans="1:5" s="29" customFormat="1" ht="12" customHeight="1">
      <c r="A42" s="68" t="s">
        <v>242</v>
      </c>
      <c r="B42" s="73" t="s">
        <v>234</v>
      </c>
      <c r="C42" s="36"/>
      <c r="D42" s="36"/>
      <c r="E42" s="37"/>
    </row>
    <row r="43" spans="1:5" s="29" customFormat="1" ht="12" customHeight="1">
      <c r="A43" s="74" t="s">
        <v>243</v>
      </c>
      <c r="B43" s="75" t="s">
        <v>244</v>
      </c>
      <c r="C43" s="60"/>
      <c r="D43" s="60"/>
      <c r="E43" s="61"/>
    </row>
    <row r="44" spans="1:5" s="29" customFormat="1" ht="12" customHeight="1">
      <c r="A44" s="30" t="s">
        <v>245</v>
      </c>
      <c r="B44" s="76" t="s">
        <v>246</v>
      </c>
      <c r="C44" s="32">
        <f>+C45+C46</f>
        <v>0</v>
      </c>
      <c r="D44" s="32">
        <f>+D45+D46</f>
        <v>36</v>
      </c>
      <c r="E44" s="33">
        <f>+E45+E46</f>
        <v>36</v>
      </c>
    </row>
    <row r="45" spans="1:5" s="29" customFormat="1" ht="12" customHeight="1">
      <c r="A45" s="55" t="s">
        <v>247</v>
      </c>
      <c r="B45" s="38" t="s">
        <v>248</v>
      </c>
      <c r="C45" s="57"/>
      <c r="D45" s="57">
        <v>36</v>
      </c>
      <c r="E45" s="58">
        <v>36</v>
      </c>
    </row>
    <row r="46" spans="1:5" s="29" customFormat="1" ht="12" customHeight="1">
      <c r="A46" s="45" t="s">
        <v>249</v>
      </c>
      <c r="B46" s="77" t="s">
        <v>250</v>
      </c>
      <c r="C46" s="47"/>
      <c r="D46" s="47"/>
      <c r="E46" s="48"/>
    </row>
    <row r="47" spans="1:5" s="29" customFormat="1" ht="12" customHeight="1">
      <c r="A47" s="30" t="s">
        <v>251</v>
      </c>
      <c r="B47" s="76" t="s">
        <v>252</v>
      </c>
      <c r="C47" s="32">
        <f>+C48+C49+C51</f>
        <v>2722</v>
      </c>
      <c r="D47" s="32">
        <f>+D48+D49+D51</f>
        <v>1174</v>
      </c>
      <c r="E47" s="33">
        <f>+E48+E49+E51</f>
        <v>1173</v>
      </c>
    </row>
    <row r="48" spans="1:5" s="29" customFormat="1" ht="12" customHeight="1">
      <c r="A48" s="55" t="s">
        <v>253</v>
      </c>
      <c r="B48" s="38" t="s">
        <v>254</v>
      </c>
      <c r="C48" s="57"/>
      <c r="D48" s="57"/>
      <c r="E48" s="58"/>
    </row>
    <row r="49" spans="1:5" s="29" customFormat="1" ht="12" customHeight="1">
      <c r="A49" s="34" t="s">
        <v>255</v>
      </c>
      <c r="B49" s="69" t="s">
        <v>256</v>
      </c>
      <c r="C49" s="36">
        <v>2722</v>
      </c>
      <c r="D49" s="36">
        <v>719</v>
      </c>
      <c r="E49" s="37">
        <v>719</v>
      </c>
    </row>
    <row r="50" spans="1:5" s="29" customFormat="1" ht="12" customHeight="1">
      <c r="A50" s="45" t="s">
        <v>257</v>
      </c>
      <c r="B50" s="78" t="s">
        <v>258</v>
      </c>
      <c r="C50" s="36"/>
      <c r="D50" s="36"/>
      <c r="E50" s="37"/>
    </row>
    <row r="51" spans="1:5" s="29" customFormat="1" ht="12" customHeight="1">
      <c r="A51" s="45" t="s">
        <v>259</v>
      </c>
      <c r="B51" s="77" t="s">
        <v>260</v>
      </c>
      <c r="C51" s="47"/>
      <c r="D51" s="47">
        <v>455</v>
      </c>
      <c r="E51" s="48">
        <v>454</v>
      </c>
    </row>
    <row r="52" spans="1:5" s="29" customFormat="1" ht="17.25" customHeight="1">
      <c r="A52" s="30" t="s">
        <v>261</v>
      </c>
      <c r="B52" s="79" t="s">
        <v>262</v>
      </c>
      <c r="C52" s="80"/>
      <c r="D52" s="80"/>
      <c r="E52" s="81"/>
    </row>
    <row r="53" spans="1:5" s="29" customFormat="1" ht="12" customHeight="1">
      <c r="A53" s="30" t="s">
        <v>263</v>
      </c>
      <c r="B53" s="82" t="s">
        <v>264</v>
      </c>
      <c r="C53" s="83">
        <f>+C7+C12+C21+C22+C31+C44+C47+C52</f>
        <v>39430</v>
      </c>
      <c r="D53" s="83">
        <f>+D7+D12+D21+D22+D31+D44+D47+D52</f>
        <v>85023</v>
      </c>
      <c r="E53" s="84">
        <f>+E7+E12+E21+E22+E31+E44+E47+E52</f>
        <v>84980</v>
      </c>
    </row>
    <row r="54" spans="1:5" s="29" customFormat="1" ht="12" customHeight="1">
      <c r="A54" s="85" t="s">
        <v>265</v>
      </c>
      <c r="B54" s="31" t="s">
        <v>266</v>
      </c>
      <c r="C54" s="32">
        <f>+C55+C62</f>
        <v>16057</v>
      </c>
      <c r="D54" s="32">
        <f>+D55+D62</f>
        <v>16057</v>
      </c>
      <c r="E54" s="33">
        <f>+E55+E62</f>
        <v>10699</v>
      </c>
    </row>
    <row r="55" spans="1:5" s="29" customFormat="1" ht="12" customHeight="1">
      <c r="A55" s="86" t="s">
        <v>267</v>
      </c>
      <c r="B55" s="65" t="s">
        <v>268</v>
      </c>
      <c r="C55" s="66">
        <v>16057</v>
      </c>
      <c r="D55" s="66">
        <v>16057</v>
      </c>
      <c r="E55" s="67">
        <v>10699</v>
      </c>
    </row>
    <row r="56" spans="1:5" s="29" customFormat="1" ht="12" customHeight="1">
      <c r="A56" s="87" t="s">
        <v>269</v>
      </c>
      <c r="B56" s="69" t="s">
        <v>270</v>
      </c>
      <c r="C56" s="36">
        <v>15422</v>
      </c>
      <c r="D56" s="36">
        <v>15422</v>
      </c>
      <c r="E56" s="37">
        <v>5324</v>
      </c>
    </row>
    <row r="57" spans="1:5" s="29" customFormat="1" ht="12" customHeight="1">
      <c r="A57" s="87" t="s">
        <v>271</v>
      </c>
      <c r="B57" s="69" t="s">
        <v>272</v>
      </c>
      <c r="C57" s="36">
        <v>635</v>
      </c>
      <c r="D57" s="36">
        <v>635</v>
      </c>
      <c r="E57" s="37">
        <v>5375</v>
      </c>
    </row>
    <row r="58" spans="1:5" s="29" customFormat="1" ht="12" customHeight="1">
      <c r="A58" s="87" t="s">
        <v>273</v>
      </c>
      <c r="B58" s="69" t="s">
        <v>274</v>
      </c>
      <c r="C58" s="36"/>
      <c r="D58" s="36"/>
      <c r="E58" s="37"/>
    </row>
    <row r="59" spans="1:5" s="29" customFormat="1" ht="12" customHeight="1">
      <c r="A59" s="87" t="s">
        <v>275</v>
      </c>
      <c r="B59" s="69" t="s">
        <v>276</v>
      </c>
      <c r="C59" s="36"/>
      <c r="D59" s="36"/>
      <c r="E59" s="37"/>
    </row>
    <row r="60" spans="1:5" s="29" customFormat="1" ht="12" customHeight="1">
      <c r="A60" s="87" t="s">
        <v>277</v>
      </c>
      <c r="B60" s="69" t="s">
        <v>278</v>
      </c>
      <c r="C60" s="36"/>
      <c r="D60" s="36"/>
      <c r="E60" s="37"/>
    </row>
    <row r="61" spans="1:5" s="29" customFormat="1" ht="12" customHeight="1">
      <c r="A61" s="87" t="s">
        <v>279</v>
      </c>
      <c r="B61" s="69" t="s">
        <v>280</v>
      </c>
      <c r="C61" s="36"/>
      <c r="D61" s="36"/>
      <c r="E61" s="37"/>
    </row>
    <row r="62" spans="1:5" s="29" customFormat="1" ht="12" customHeight="1">
      <c r="A62" s="88" t="s">
        <v>281</v>
      </c>
      <c r="B62" s="70" t="s">
        <v>282</v>
      </c>
      <c r="C62" s="71">
        <f>+C63+C64+C65+C66+C67</f>
        <v>0</v>
      </c>
      <c r="D62" s="71">
        <f>+D63+D64+D65+D66+D67</f>
        <v>0</v>
      </c>
      <c r="E62" s="72">
        <f>+E63+E64+E65+E66+E67</f>
        <v>0</v>
      </c>
    </row>
    <row r="63" spans="1:5" s="29" customFormat="1" ht="12" customHeight="1">
      <c r="A63" s="87" t="s">
        <v>283</v>
      </c>
      <c r="B63" s="69" t="s">
        <v>284</v>
      </c>
      <c r="C63" s="36"/>
      <c r="D63" s="36"/>
      <c r="E63" s="37"/>
    </row>
    <row r="64" spans="1:5" s="29" customFormat="1" ht="12" customHeight="1">
      <c r="A64" s="87" t="s">
        <v>285</v>
      </c>
      <c r="B64" s="69" t="s">
        <v>286</v>
      </c>
      <c r="C64" s="36"/>
      <c r="D64" s="36"/>
      <c r="E64" s="37"/>
    </row>
    <row r="65" spans="1:5" s="29" customFormat="1" ht="12" customHeight="1">
      <c r="A65" s="87" t="s">
        <v>287</v>
      </c>
      <c r="B65" s="69" t="s">
        <v>288</v>
      </c>
      <c r="C65" s="36"/>
      <c r="D65" s="36"/>
      <c r="E65" s="37"/>
    </row>
    <row r="66" spans="1:5" s="29" customFormat="1" ht="12" customHeight="1">
      <c r="A66" s="87" t="s">
        <v>289</v>
      </c>
      <c r="B66" s="69" t="s">
        <v>290</v>
      </c>
      <c r="C66" s="36"/>
      <c r="D66" s="36"/>
      <c r="E66" s="37"/>
    </row>
    <row r="67" spans="1:5" s="29" customFormat="1" ht="12" customHeight="1">
      <c r="A67" s="89" t="s">
        <v>291</v>
      </c>
      <c r="B67" s="77" t="s">
        <v>292</v>
      </c>
      <c r="C67" s="90"/>
      <c r="D67" s="90"/>
      <c r="E67" s="91"/>
    </row>
    <row r="68" spans="1:5" s="29" customFormat="1" ht="22.5" customHeight="1">
      <c r="A68" s="92" t="s">
        <v>293</v>
      </c>
      <c r="B68" s="93" t="s">
        <v>294</v>
      </c>
      <c r="C68" s="32">
        <f>+C53+C54</f>
        <v>55487</v>
      </c>
      <c r="D68" s="32">
        <f>+D53+D54</f>
        <v>101080</v>
      </c>
      <c r="E68" s="33">
        <f>+E53+E54</f>
        <v>95679</v>
      </c>
    </row>
    <row r="69" spans="1:5" s="29" customFormat="1" ht="13.5" customHeight="1">
      <c r="A69" s="94" t="s">
        <v>295</v>
      </c>
      <c r="B69" s="95" t="s">
        <v>296</v>
      </c>
      <c r="C69" s="53"/>
      <c r="D69" s="53"/>
      <c r="E69" s="54">
        <v>539</v>
      </c>
    </row>
    <row r="70" spans="1:5" s="29" customFormat="1" ht="12" customHeight="1">
      <c r="A70" s="92" t="s">
        <v>297</v>
      </c>
      <c r="B70" s="93" t="s">
        <v>298</v>
      </c>
      <c r="C70" s="96">
        <f>+C68+C69</f>
        <v>55487</v>
      </c>
      <c r="D70" s="96">
        <f>+D68+D69</f>
        <v>101080</v>
      </c>
      <c r="E70" s="97">
        <f>+E68+E69</f>
        <v>96218</v>
      </c>
    </row>
    <row r="71" spans="1:5" s="29" customFormat="1" ht="3" customHeight="1">
      <c r="A71" s="98"/>
      <c r="B71" s="99"/>
      <c r="C71" s="100"/>
      <c r="D71" s="100"/>
      <c r="E71" s="100"/>
    </row>
    <row r="72" spans="1:5" ht="16.5" customHeight="1">
      <c r="A72" s="552" t="s">
        <v>299</v>
      </c>
      <c r="B72" s="552"/>
      <c r="C72" s="552"/>
      <c r="D72" s="552"/>
      <c r="E72" s="552"/>
    </row>
    <row r="73" spans="1:5" s="103" customFormat="1" ht="16.5" customHeight="1">
      <c r="A73" s="101"/>
      <c r="B73" s="101"/>
      <c r="C73" s="102"/>
      <c r="D73" s="102"/>
      <c r="E73" s="102" t="s">
        <v>1</v>
      </c>
    </row>
    <row r="74" spans="1:5" s="103" customFormat="1" ht="16.5" customHeight="1">
      <c r="A74" s="553" t="s">
        <v>166</v>
      </c>
      <c r="B74" s="554" t="s">
        <v>300</v>
      </c>
      <c r="C74" s="555" t="s">
        <v>168</v>
      </c>
      <c r="D74" s="555"/>
      <c r="E74" s="555"/>
    </row>
    <row r="75" spans="1:5" ht="37.5" customHeight="1">
      <c r="A75" s="553"/>
      <c r="B75" s="554"/>
      <c r="C75" s="19" t="s">
        <v>169</v>
      </c>
      <c r="D75" s="19" t="s">
        <v>170</v>
      </c>
      <c r="E75" s="20" t="s">
        <v>171</v>
      </c>
    </row>
    <row r="76" spans="1:5" s="24" customFormat="1" ht="12" customHeight="1">
      <c r="A76" s="21">
        <v>1</v>
      </c>
      <c r="B76" s="22">
        <v>2</v>
      </c>
      <c r="C76" s="22">
        <v>3</v>
      </c>
      <c r="D76" s="22">
        <v>4</v>
      </c>
      <c r="E76" s="23">
        <v>5</v>
      </c>
    </row>
    <row r="77" spans="1:5" ht="12" customHeight="1">
      <c r="A77" s="25" t="s">
        <v>173</v>
      </c>
      <c r="B77" s="104" t="s">
        <v>301</v>
      </c>
      <c r="C77" s="27">
        <v>24798</v>
      </c>
      <c r="D77" s="27">
        <v>67187</v>
      </c>
      <c r="E77" s="28">
        <v>67104</v>
      </c>
    </row>
    <row r="78" spans="1:5" ht="12" customHeight="1">
      <c r="A78" s="40" t="s">
        <v>302</v>
      </c>
      <c r="B78" s="41" t="s">
        <v>303</v>
      </c>
      <c r="C78" s="42">
        <v>3073</v>
      </c>
      <c r="D78" s="42">
        <v>23509</v>
      </c>
      <c r="E78" s="43">
        <v>23507</v>
      </c>
    </row>
    <row r="79" spans="1:5" ht="12" customHeight="1">
      <c r="A79" s="34" t="s">
        <v>304</v>
      </c>
      <c r="B79" s="44" t="s">
        <v>305</v>
      </c>
      <c r="C79" s="36">
        <v>686</v>
      </c>
      <c r="D79" s="36">
        <v>3574</v>
      </c>
      <c r="E79" s="37">
        <v>3571</v>
      </c>
    </row>
    <row r="80" spans="1:5" ht="12" customHeight="1">
      <c r="A80" s="34" t="s">
        <v>306</v>
      </c>
      <c r="B80" s="44" t="s">
        <v>307</v>
      </c>
      <c r="C80" s="60">
        <v>14294</v>
      </c>
      <c r="D80" s="60">
        <v>27746</v>
      </c>
      <c r="E80" s="61">
        <v>27676</v>
      </c>
    </row>
    <row r="81" spans="1:5" ht="12" customHeight="1">
      <c r="A81" s="34" t="s">
        <v>308</v>
      </c>
      <c r="B81" s="105" t="s">
        <v>309</v>
      </c>
      <c r="C81" s="60">
        <v>1000</v>
      </c>
      <c r="D81" s="60">
        <v>686</v>
      </c>
      <c r="E81" s="61">
        <v>685</v>
      </c>
    </row>
    <row r="82" spans="1:5" ht="12" customHeight="1">
      <c r="A82" s="34" t="s">
        <v>310</v>
      </c>
      <c r="B82" s="106" t="s">
        <v>311</v>
      </c>
      <c r="C82" s="60"/>
      <c r="D82" s="60"/>
      <c r="E82" s="61"/>
    </row>
    <row r="83" spans="1:5" ht="12" customHeight="1">
      <c r="A83" s="34" t="s">
        <v>312</v>
      </c>
      <c r="B83" s="44" t="s">
        <v>313</v>
      </c>
      <c r="C83" s="60"/>
      <c r="D83" s="60"/>
      <c r="E83" s="61"/>
    </row>
    <row r="84" spans="1:5" ht="12" customHeight="1">
      <c r="A84" s="34" t="s">
        <v>314</v>
      </c>
      <c r="B84" s="107" t="s">
        <v>315</v>
      </c>
      <c r="C84" s="60"/>
      <c r="D84" s="60"/>
      <c r="E84" s="61"/>
    </row>
    <row r="85" spans="1:5" ht="12" customHeight="1">
      <c r="A85" s="34" t="s">
        <v>316</v>
      </c>
      <c r="B85" s="107" t="s">
        <v>317</v>
      </c>
      <c r="C85" s="60"/>
      <c r="D85" s="60"/>
      <c r="E85" s="61"/>
    </row>
    <row r="86" spans="1:5" ht="12" customHeight="1">
      <c r="A86" s="34" t="s">
        <v>318</v>
      </c>
      <c r="B86" s="108" t="s">
        <v>319</v>
      </c>
      <c r="C86" s="60">
        <v>3545</v>
      </c>
      <c r="D86" s="60">
        <v>2957</v>
      </c>
      <c r="E86" s="61">
        <v>2952</v>
      </c>
    </row>
    <row r="87" spans="1:5" ht="12" customHeight="1">
      <c r="A87" s="45" t="s">
        <v>320</v>
      </c>
      <c r="B87" s="108" t="s">
        <v>321</v>
      </c>
      <c r="C87" s="60">
        <v>2200</v>
      </c>
      <c r="D87" s="60">
        <v>8715</v>
      </c>
      <c r="E87" s="61">
        <v>8713</v>
      </c>
    </row>
    <row r="88" spans="1:5" ht="12" customHeight="1">
      <c r="A88" s="34" t="s">
        <v>322</v>
      </c>
      <c r="B88" s="109" t="s">
        <v>323</v>
      </c>
      <c r="C88" s="60"/>
      <c r="D88" s="60"/>
      <c r="E88" s="61"/>
    </row>
    <row r="89" spans="1:5" ht="12" customHeight="1">
      <c r="A89" s="110" t="s">
        <v>324</v>
      </c>
      <c r="B89" s="109" t="s">
        <v>325</v>
      </c>
      <c r="C89" s="60"/>
      <c r="D89" s="60"/>
      <c r="E89" s="61"/>
    </row>
    <row r="90" spans="1:5" ht="12" customHeight="1">
      <c r="A90" s="110" t="s">
        <v>326</v>
      </c>
      <c r="B90" s="111" t="s">
        <v>327</v>
      </c>
      <c r="C90" s="90"/>
      <c r="D90" s="90"/>
      <c r="E90" s="91"/>
    </row>
    <row r="91" spans="1:5" ht="12" customHeight="1">
      <c r="A91" s="30" t="s">
        <v>175</v>
      </c>
      <c r="B91" s="112" t="s">
        <v>328</v>
      </c>
      <c r="C91" s="32">
        <v>3557</v>
      </c>
      <c r="D91" s="32">
        <v>18072</v>
      </c>
      <c r="E91" s="33">
        <v>18071</v>
      </c>
    </row>
    <row r="92" spans="1:5" ht="12" customHeight="1">
      <c r="A92" s="55" t="s">
        <v>177</v>
      </c>
      <c r="B92" s="44" t="s">
        <v>329</v>
      </c>
      <c r="C92" s="57">
        <v>635</v>
      </c>
      <c r="D92" s="57">
        <v>14536</v>
      </c>
      <c r="E92" s="58">
        <v>14536</v>
      </c>
    </row>
    <row r="93" spans="1:5" ht="12" customHeight="1">
      <c r="A93" s="55" t="s">
        <v>179</v>
      </c>
      <c r="B93" s="62" t="s">
        <v>330</v>
      </c>
      <c r="C93" s="36"/>
      <c r="D93" s="36"/>
      <c r="E93" s="37"/>
    </row>
    <row r="94" spans="1:5" ht="12" customHeight="1">
      <c r="A94" s="55" t="s">
        <v>181</v>
      </c>
      <c r="B94" s="69" t="s">
        <v>331</v>
      </c>
      <c r="C94" s="36"/>
      <c r="D94" s="36"/>
      <c r="E94" s="37"/>
    </row>
    <row r="95" spans="1:5" ht="12" customHeight="1">
      <c r="A95" s="55" t="s">
        <v>183</v>
      </c>
      <c r="B95" s="69" t="s">
        <v>332</v>
      </c>
      <c r="C95" s="36"/>
      <c r="D95" s="36"/>
      <c r="E95" s="37"/>
    </row>
    <row r="96" spans="1:5" ht="12" customHeight="1">
      <c r="A96" s="55" t="s">
        <v>333</v>
      </c>
      <c r="B96" s="69" t="s">
        <v>334</v>
      </c>
      <c r="C96" s="36"/>
      <c r="D96" s="36"/>
      <c r="E96" s="37"/>
    </row>
    <row r="97" spans="1:5" ht="15">
      <c r="A97" s="55" t="s">
        <v>335</v>
      </c>
      <c r="B97" s="69" t="s">
        <v>336</v>
      </c>
      <c r="C97" s="36"/>
      <c r="D97" s="36"/>
      <c r="E97" s="37"/>
    </row>
    <row r="98" spans="1:5" ht="12" customHeight="1">
      <c r="A98" s="55" t="s">
        <v>337</v>
      </c>
      <c r="B98" s="113" t="s">
        <v>338</v>
      </c>
      <c r="C98" s="36"/>
      <c r="D98" s="36"/>
      <c r="E98" s="37"/>
    </row>
    <row r="99" spans="1:5" ht="12" customHeight="1">
      <c r="A99" s="55" t="s">
        <v>339</v>
      </c>
      <c r="B99" s="113" t="s">
        <v>340</v>
      </c>
      <c r="C99" s="36"/>
      <c r="D99" s="36"/>
      <c r="E99" s="37"/>
    </row>
    <row r="100" spans="1:5" ht="21.75" customHeight="1">
      <c r="A100" s="55" t="s">
        <v>341</v>
      </c>
      <c r="B100" s="113" t="s">
        <v>342</v>
      </c>
      <c r="C100" s="36"/>
      <c r="D100" s="36"/>
      <c r="E100" s="37"/>
    </row>
    <row r="101" spans="1:5" ht="28.5" customHeight="1">
      <c r="A101" s="45" t="s">
        <v>343</v>
      </c>
      <c r="B101" s="114" t="s">
        <v>344</v>
      </c>
      <c r="C101" s="36"/>
      <c r="D101" s="36"/>
      <c r="E101" s="37"/>
    </row>
    <row r="102" spans="1:5" ht="15" customHeight="1">
      <c r="A102" s="45" t="s">
        <v>345</v>
      </c>
      <c r="B102" s="114" t="s">
        <v>346</v>
      </c>
      <c r="C102" s="60">
        <v>2922</v>
      </c>
      <c r="D102" s="60">
        <v>3536</v>
      </c>
      <c r="E102" s="61">
        <v>3535</v>
      </c>
    </row>
    <row r="103" spans="1:5" ht="12" customHeight="1">
      <c r="A103" s="30" t="s">
        <v>185</v>
      </c>
      <c r="B103" s="26" t="s">
        <v>347</v>
      </c>
      <c r="C103" s="32">
        <f>+C104+C105</f>
        <v>8698</v>
      </c>
      <c r="D103" s="32">
        <f>+D104+D105</f>
        <v>10549</v>
      </c>
      <c r="E103" s="33">
        <f>+E104+E105</f>
        <v>0</v>
      </c>
    </row>
    <row r="104" spans="1:5" ht="12" customHeight="1">
      <c r="A104" s="55" t="s">
        <v>187</v>
      </c>
      <c r="B104" s="56" t="s">
        <v>348</v>
      </c>
      <c r="C104" s="57">
        <v>8698</v>
      </c>
      <c r="D104" s="57">
        <v>10549</v>
      </c>
      <c r="E104" s="58"/>
    </row>
    <row r="105" spans="1:5" ht="12" customHeight="1">
      <c r="A105" s="59" t="s">
        <v>189</v>
      </c>
      <c r="B105" s="62" t="s">
        <v>349</v>
      </c>
      <c r="C105" s="60"/>
      <c r="D105" s="60"/>
      <c r="E105" s="61"/>
    </row>
    <row r="106" spans="1:5" s="117" customFormat="1" ht="12" customHeight="1">
      <c r="A106" s="85" t="s">
        <v>350</v>
      </c>
      <c r="B106" s="31" t="s">
        <v>351</v>
      </c>
      <c r="C106" s="115"/>
      <c r="D106" s="115"/>
      <c r="E106" s="116"/>
    </row>
    <row r="107" spans="1:5" ht="12" customHeight="1">
      <c r="A107" s="118" t="s">
        <v>205</v>
      </c>
      <c r="B107" s="119" t="s">
        <v>352</v>
      </c>
      <c r="C107" s="27">
        <f>+C77+C91+C103+C106</f>
        <v>37053</v>
      </c>
      <c r="D107" s="27">
        <f>+D77+D91+D103+D106</f>
        <v>95808</v>
      </c>
      <c r="E107" s="28">
        <f>+E77+E91+E103+E106</f>
        <v>85175</v>
      </c>
    </row>
    <row r="108" spans="1:5" ht="12" customHeight="1">
      <c r="A108" s="85" t="s">
        <v>223</v>
      </c>
      <c r="B108" s="31" t="s">
        <v>353</v>
      </c>
      <c r="C108" s="32">
        <f>+C109+C117</f>
        <v>0</v>
      </c>
      <c r="D108" s="32">
        <f>+D109+D117</f>
        <v>0</v>
      </c>
      <c r="E108" s="33">
        <f>+E109+E117</f>
        <v>0</v>
      </c>
    </row>
    <row r="109" spans="1:5" ht="12" customHeight="1">
      <c r="A109" s="120" t="s">
        <v>225</v>
      </c>
      <c r="B109" s="121" t="s">
        <v>354</v>
      </c>
      <c r="C109" s="32">
        <f>+C110+C111+C112+C113+C114+C115+C116</f>
        <v>0</v>
      </c>
      <c r="D109" s="32">
        <f>+D110+D111+D112+D113+D114+D115+D116</f>
        <v>0</v>
      </c>
      <c r="E109" s="33">
        <f>+E110+E111+E112+E113+E114+E115+E116</f>
        <v>0</v>
      </c>
    </row>
    <row r="110" spans="1:5" ht="12" customHeight="1">
      <c r="A110" s="122" t="s">
        <v>227</v>
      </c>
      <c r="B110" s="38" t="s">
        <v>355</v>
      </c>
      <c r="C110" s="36"/>
      <c r="D110" s="36"/>
      <c r="E110" s="37"/>
    </row>
    <row r="111" spans="1:5" ht="12" customHeight="1">
      <c r="A111" s="87" t="s">
        <v>229</v>
      </c>
      <c r="B111" s="69" t="s">
        <v>356</v>
      </c>
      <c r="C111" s="36"/>
      <c r="D111" s="36"/>
      <c r="E111" s="37"/>
    </row>
    <row r="112" spans="1:5" ht="12" customHeight="1">
      <c r="A112" s="87" t="s">
        <v>231</v>
      </c>
      <c r="B112" s="69" t="s">
        <v>357</v>
      </c>
      <c r="C112" s="36"/>
      <c r="D112" s="36"/>
      <c r="E112" s="37"/>
    </row>
    <row r="113" spans="1:5" ht="12" customHeight="1">
      <c r="A113" s="87" t="s">
        <v>233</v>
      </c>
      <c r="B113" s="69" t="s">
        <v>358</v>
      </c>
      <c r="C113" s="36"/>
      <c r="D113" s="36"/>
      <c r="E113" s="37"/>
    </row>
    <row r="114" spans="1:5" ht="12" customHeight="1">
      <c r="A114" s="87" t="s">
        <v>235</v>
      </c>
      <c r="B114" s="69" t="s">
        <v>359</v>
      </c>
      <c r="C114" s="36"/>
      <c r="D114" s="36"/>
      <c r="E114" s="37"/>
    </row>
    <row r="115" spans="1:5" ht="12" customHeight="1">
      <c r="A115" s="87" t="s">
        <v>360</v>
      </c>
      <c r="B115" s="69" t="s">
        <v>361</v>
      </c>
      <c r="C115" s="36"/>
      <c r="D115" s="36"/>
      <c r="E115" s="37"/>
    </row>
    <row r="116" spans="1:5" ht="12" customHeight="1">
      <c r="A116" s="123" t="s">
        <v>362</v>
      </c>
      <c r="B116" s="124" t="s">
        <v>363</v>
      </c>
      <c r="C116" s="36"/>
      <c r="D116" s="36"/>
      <c r="E116" s="37"/>
    </row>
    <row r="117" spans="1:5" ht="12" customHeight="1">
      <c r="A117" s="120" t="s">
        <v>237</v>
      </c>
      <c r="B117" s="121" t="s">
        <v>364</v>
      </c>
      <c r="C117" s="32">
        <f>+C118+C119+C120+C121+C122+C123+C124+C125</f>
        <v>0</v>
      </c>
      <c r="D117" s="32">
        <f>+D118+D119+D120+D121+D122+D123+D124+D125</f>
        <v>0</v>
      </c>
      <c r="E117" s="33">
        <f>+E118+E119+E120+E121+E122+E123+E124+E125</f>
        <v>0</v>
      </c>
    </row>
    <row r="118" spans="1:5" ht="12" customHeight="1">
      <c r="A118" s="122" t="s">
        <v>239</v>
      </c>
      <c r="B118" s="38" t="s">
        <v>355</v>
      </c>
      <c r="C118" s="36"/>
      <c r="D118" s="36"/>
      <c r="E118" s="37"/>
    </row>
    <row r="119" spans="1:5" ht="12" customHeight="1">
      <c r="A119" s="87" t="s">
        <v>240</v>
      </c>
      <c r="B119" s="69" t="s">
        <v>365</v>
      </c>
      <c r="C119" s="36"/>
      <c r="D119" s="36"/>
      <c r="E119" s="37"/>
    </row>
    <row r="120" spans="1:5" ht="12" customHeight="1">
      <c r="A120" s="87" t="s">
        <v>241</v>
      </c>
      <c r="B120" s="69" t="s">
        <v>357</v>
      </c>
      <c r="C120" s="36"/>
      <c r="D120" s="36"/>
      <c r="E120" s="37"/>
    </row>
    <row r="121" spans="1:5" ht="12" customHeight="1">
      <c r="A121" s="87" t="s">
        <v>242</v>
      </c>
      <c r="B121" s="69" t="s">
        <v>358</v>
      </c>
      <c r="C121" s="36"/>
      <c r="D121" s="36"/>
      <c r="E121" s="37"/>
    </row>
    <row r="122" spans="1:5" ht="12" customHeight="1">
      <c r="A122" s="87" t="s">
        <v>243</v>
      </c>
      <c r="B122" s="69" t="s">
        <v>359</v>
      </c>
      <c r="C122" s="36"/>
      <c r="D122" s="36"/>
      <c r="E122" s="37"/>
    </row>
    <row r="123" spans="1:5" ht="12" customHeight="1">
      <c r="A123" s="87" t="s">
        <v>366</v>
      </c>
      <c r="B123" s="69" t="s">
        <v>367</v>
      </c>
      <c r="C123" s="36"/>
      <c r="D123" s="36"/>
      <c r="E123" s="37"/>
    </row>
    <row r="124" spans="1:5" ht="12" customHeight="1">
      <c r="A124" s="87" t="s">
        <v>368</v>
      </c>
      <c r="B124" s="69" t="s">
        <v>363</v>
      </c>
      <c r="C124" s="36"/>
      <c r="D124" s="36"/>
      <c r="E124" s="37"/>
    </row>
    <row r="125" spans="1:5" ht="12" customHeight="1">
      <c r="A125" s="123" t="s">
        <v>369</v>
      </c>
      <c r="B125" s="124" t="s">
        <v>370</v>
      </c>
      <c r="C125" s="36"/>
      <c r="D125" s="36"/>
      <c r="E125" s="37"/>
    </row>
    <row r="126" spans="1:5" ht="12" customHeight="1">
      <c r="A126" s="125" t="s">
        <v>371</v>
      </c>
      <c r="B126" s="93" t="s">
        <v>372</v>
      </c>
      <c r="C126" s="126">
        <f>+C107+C108</f>
        <v>37053</v>
      </c>
      <c r="D126" s="126">
        <f>+D107+D108</f>
        <v>95808</v>
      </c>
      <c r="E126" s="127">
        <f>+E107+E108</f>
        <v>85175</v>
      </c>
    </row>
    <row r="127" spans="1:5" ht="12" customHeight="1">
      <c r="A127" s="125" t="s">
        <v>251</v>
      </c>
      <c r="B127" s="93" t="s">
        <v>373</v>
      </c>
      <c r="C127" s="126">
        <v>18434</v>
      </c>
      <c r="D127" s="126">
        <v>5272</v>
      </c>
      <c r="E127" s="127">
        <v>5272</v>
      </c>
    </row>
    <row r="128" spans="1:9" ht="15" customHeight="1">
      <c r="A128" s="128" t="s">
        <v>374</v>
      </c>
      <c r="B128" s="93" t="s">
        <v>375</v>
      </c>
      <c r="C128" s="129"/>
      <c r="D128" s="129"/>
      <c r="E128" s="130">
        <v>700</v>
      </c>
      <c r="F128" s="131"/>
      <c r="G128" s="132"/>
      <c r="H128" s="132"/>
      <c r="I128" s="132"/>
    </row>
    <row r="129" spans="1:5" s="29" customFormat="1" ht="12.75" customHeight="1">
      <c r="A129" s="133" t="s">
        <v>376</v>
      </c>
      <c r="B129" s="95" t="s">
        <v>377</v>
      </c>
      <c r="C129" s="32">
        <v>55487</v>
      </c>
      <c r="D129" s="32">
        <v>101080</v>
      </c>
      <c r="E129" s="33">
        <v>91147</v>
      </c>
    </row>
    <row r="130" spans="1:5" ht="7.5" customHeight="1">
      <c r="A130" s="134"/>
      <c r="B130" s="134"/>
      <c r="C130" s="135"/>
      <c r="D130" s="135"/>
      <c r="E130" s="135"/>
    </row>
    <row r="131" spans="1:5" ht="15" customHeight="1">
      <c r="A131" s="551" t="s">
        <v>378</v>
      </c>
      <c r="B131" s="551"/>
      <c r="C131" s="551"/>
      <c r="D131" s="551"/>
      <c r="E131" s="551"/>
    </row>
    <row r="132" spans="1:5" ht="15" customHeight="1">
      <c r="A132" s="17"/>
      <c r="B132" s="17"/>
      <c r="C132" s="18"/>
      <c r="D132" s="18"/>
      <c r="E132" s="18" t="s">
        <v>1</v>
      </c>
    </row>
    <row r="133" spans="1:5" ht="24.75" customHeight="1">
      <c r="A133" s="30">
        <v>1</v>
      </c>
      <c r="B133" s="112" t="s">
        <v>379</v>
      </c>
      <c r="C133" s="136">
        <v>2377</v>
      </c>
      <c r="D133" s="136">
        <v>-10785</v>
      </c>
      <c r="E133" s="33">
        <v>-195</v>
      </c>
    </row>
    <row r="134" spans="1:5" ht="7.5" customHeight="1">
      <c r="A134" s="134"/>
      <c r="B134" s="134"/>
      <c r="C134" s="135"/>
      <c r="D134" s="135"/>
      <c r="E134" s="135"/>
    </row>
    <row r="136" ht="12.75" customHeight="1"/>
    <row r="137" ht="13.5" customHeight="1"/>
    <row r="138" ht="13.5" customHeight="1"/>
    <row r="139" ht="13.5" customHeight="1"/>
    <row r="140" ht="7.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</sheetData>
  <sheetProtection selectLockedCells="1" selectUnlockedCells="1"/>
  <mergeCells count="9">
    <mergeCell ref="A131:E131"/>
    <mergeCell ref="A1:E1"/>
    <mergeCell ref="A3:A4"/>
    <mergeCell ref="B3:B4"/>
    <mergeCell ref="C3:E3"/>
    <mergeCell ref="A72:E72"/>
    <mergeCell ref="A74:A75"/>
    <mergeCell ref="B74:B75"/>
    <mergeCell ref="C74:E74"/>
  </mergeCells>
  <printOptions horizontalCentered="1"/>
  <pageMargins left="0.7875" right="0.7875" top="1.4152777777777779" bottom="0.8659722222222223" header="0.7875" footer="0.5118055555555555"/>
  <pageSetup horizontalDpi="300" verticalDpi="300" orientation="portrait" paperSize="9" scale="69" r:id="rId1"/>
  <headerFooter alignWithMargins="0">
    <oddHeader>&amp;C&amp;"Times New Roman CE,Félkövér"&amp;12
A 2013. ÉVI ZÁRSZÁMADÁS PÉNZÜGYI MÉRLEGE&amp;R&amp;"Times New Roman CE,Félkövér dőlt"&amp;11 2. melléklet a 4/2014. (V.15.) önkormányzati rendelethez</oddHeader>
  </headerFooter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view="pageBreakPreview" zoomScaleNormal="85" zoomScaleSheetLayoutView="100" zoomScalePageLayoutView="0" workbookViewId="0" topLeftCell="A135">
      <selection activeCell="F131" sqref="F131"/>
    </sheetView>
  </sheetViews>
  <sheetFormatPr defaultColWidth="9.00390625" defaultRowHeight="12.75"/>
  <cols>
    <col min="1" max="1" width="9.50390625" style="14" customWidth="1"/>
    <col min="2" max="2" width="60.75390625" style="14" customWidth="1"/>
    <col min="3" max="5" width="15.75390625" style="15" customWidth="1"/>
    <col min="6" max="16384" width="9.375" style="16" customWidth="1"/>
  </cols>
  <sheetData>
    <row r="1" spans="1:5" ht="15.75" customHeight="1">
      <c r="A1" s="552" t="s">
        <v>165</v>
      </c>
      <c r="B1" s="552"/>
      <c r="C1" s="552"/>
      <c r="D1" s="552"/>
      <c r="E1" s="552"/>
    </row>
    <row r="2" spans="1:5" ht="15.75" customHeight="1">
      <c r="A2" s="17"/>
      <c r="B2" s="17"/>
      <c r="C2" s="18"/>
      <c r="D2" s="18"/>
      <c r="E2" s="18" t="s">
        <v>1</v>
      </c>
    </row>
    <row r="3" spans="1:5" ht="24.75" customHeight="1">
      <c r="A3" s="553" t="s">
        <v>166</v>
      </c>
      <c r="B3" s="554" t="s">
        <v>167</v>
      </c>
      <c r="C3" s="555" t="s">
        <v>168</v>
      </c>
      <c r="D3" s="555"/>
      <c r="E3" s="555"/>
    </row>
    <row r="4" spans="1:5" s="24" customFormat="1" ht="24.75" customHeight="1">
      <c r="A4" s="553"/>
      <c r="B4" s="554"/>
      <c r="C4" s="19" t="s">
        <v>169</v>
      </c>
      <c r="D4" s="19" t="s">
        <v>170</v>
      </c>
      <c r="E4" s="20" t="s">
        <v>171</v>
      </c>
    </row>
    <row r="5" spans="1:5" s="29" customFormat="1" ht="12" customHeight="1">
      <c r="A5" s="21" t="s">
        <v>7</v>
      </c>
      <c r="B5" s="22" t="s">
        <v>8</v>
      </c>
      <c r="C5" s="22" t="s">
        <v>9</v>
      </c>
      <c r="D5" s="22" t="s">
        <v>10</v>
      </c>
      <c r="E5" s="23" t="s">
        <v>172</v>
      </c>
    </row>
    <row r="6" spans="1:5" s="29" customFormat="1" ht="12" customHeight="1">
      <c r="A6" s="25" t="s">
        <v>173</v>
      </c>
      <c r="B6" s="26" t="s">
        <v>174</v>
      </c>
      <c r="C6" s="27">
        <v>8163</v>
      </c>
      <c r="D6" s="27">
        <v>11474</v>
      </c>
      <c r="E6" s="28">
        <v>11444</v>
      </c>
    </row>
    <row r="7" spans="1:5" s="29" customFormat="1" ht="12" customHeight="1">
      <c r="A7" s="30" t="s">
        <v>175</v>
      </c>
      <c r="B7" s="31" t="s">
        <v>176</v>
      </c>
      <c r="C7" s="32">
        <v>5000</v>
      </c>
      <c r="D7" s="32">
        <v>6427</v>
      </c>
      <c r="E7" s="33">
        <v>6469</v>
      </c>
    </row>
    <row r="8" spans="1:5" s="29" customFormat="1" ht="12" customHeight="1">
      <c r="A8" s="34" t="s">
        <v>177</v>
      </c>
      <c r="B8" s="35" t="s">
        <v>178</v>
      </c>
      <c r="C8" s="36">
        <v>5000</v>
      </c>
      <c r="D8" s="36">
        <v>6070</v>
      </c>
      <c r="E8" s="37">
        <v>6070</v>
      </c>
    </row>
    <row r="9" spans="1:5" s="29" customFormat="1" ht="12" customHeight="1">
      <c r="A9" s="34" t="s">
        <v>179</v>
      </c>
      <c r="B9" s="38" t="s">
        <v>180</v>
      </c>
      <c r="C9" s="36"/>
      <c r="D9" s="36"/>
      <c r="E9" s="37"/>
    </row>
    <row r="10" spans="1:5" s="29" customFormat="1" ht="12" customHeight="1">
      <c r="A10" s="34" t="s">
        <v>181</v>
      </c>
      <c r="B10" s="38" t="s">
        <v>182</v>
      </c>
      <c r="C10" s="36"/>
      <c r="D10" s="36">
        <v>88</v>
      </c>
      <c r="E10" s="37">
        <v>130</v>
      </c>
    </row>
    <row r="11" spans="1:5" s="29" customFormat="1" ht="12" customHeight="1">
      <c r="A11" s="34" t="s">
        <v>183</v>
      </c>
      <c r="B11" s="39" t="s">
        <v>184</v>
      </c>
      <c r="C11" s="36"/>
      <c r="D11" s="36">
        <v>269</v>
      </c>
      <c r="E11" s="37">
        <v>269</v>
      </c>
    </row>
    <row r="12" spans="1:5" s="29" customFormat="1" ht="12" customHeight="1">
      <c r="A12" s="30" t="s">
        <v>185</v>
      </c>
      <c r="B12" s="26" t="s">
        <v>186</v>
      </c>
      <c r="C12" s="32">
        <v>1663</v>
      </c>
      <c r="D12" s="32">
        <v>3564</v>
      </c>
      <c r="E12" s="33">
        <v>3492</v>
      </c>
    </row>
    <row r="13" spans="1:5" s="29" customFormat="1" ht="12" customHeight="1">
      <c r="A13" s="40" t="s">
        <v>187</v>
      </c>
      <c r="B13" s="41" t="s">
        <v>188</v>
      </c>
      <c r="C13" s="42"/>
      <c r="D13" s="42">
        <v>1534</v>
      </c>
      <c r="E13" s="43">
        <v>1534</v>
      </c>
    </row>
    <row r="14" spans="1:5" s="29" customFormat="1" ht="12" customHeight="1">
      <c r="A14" s="34" t="s">
        <v>189</v>
      </c>
      <c r="B14" s="44" t="s">
        <v>190</v>
      </c>
      <c r="C14" s="36"/>
      <c r="D14" s="36"/>
      <c r="E14" s="37"/>
    </row>
    <row r="15" spans="1:5" s="29" customFormat="1" ht="12" customHeight="1">
      <c r="A15" s="34" t="s">
        <v>191</v>
      </c>
      <c r="B15" s="44" t="s">
        <v>192</v>
      </c>
      <c r="C15" s="36">
        <v>730</v>
      </c>
      <c r="D15" s="36">
        <v>769</v>
      </c>
      <c r="E15" s="37">
        <v>698</v>
      </c>
    </row>
    <row r="16" spans="1:5" s="29" customFormat="1" ht="12" customHeight="1">
      <c r="A16" s="34" t="s">
        <v>193</v>
      </c>
      <c r="B16" s="44" t="s">
        <v>194</v>
      </c>
      <c r="C16" s="36"/>
      <c r="D16" s="36"/>
      <c r="E16" s="37"/>
    </row>
    <row r="17" spans="1:5" s="29" customFormat="1" ht="12" customHeight="1">
      <c r="A17" s="45" t="s">
        <v>195</v>
      </c>
      <c r="B17" s="46" t="s">
        <v>196</v>
      </c>
      <c r="C17" s="47"/>
      <c r="D17" s="47"/>
      <c r="E17" s="48"/>
    </row>
    <row r="18" spans="1:5" s="29" customFormat="1" ht="12" customHeight="1">
      <c r="A18" s="34" t="s">
        <v>197</v>
      </c>
      <c r="B18" s="44" t="s">
        <v>198</v>
      </c>
      <c r="C18" s="36">
        <v>933</v>
      </c>
      <c r="D18" s="36">
        <v>1015</v>
      </c>
      <c r="E18" s="37">
        <v>1015</v>
      </c>
    </row>
    <row r="19" spans="1:5" s="29" customFormat="1" ht="12" customHeight="1">
      <c r="A19" s="34" t="s">
        <v>199</v>
      </c>
      <c r="B19" s="44" t="s">
        <v>200</v>
      </c>
      <c r="C19" s="36"/>
      <c r="D19" s="36">
        <v>246</v>
      </c>
      <c r="E19" s="37">
        <v>245</v>
      </c>
    </row>
    <row r="20" spans="1:5" s="29" customFormat="1" ht="12" customHeight="1">
      <c r="A20" s="49" t="s">
        <v>201</v>
      </c>
      <c r="B20" s="50" t="s">
        <v>202</v>
      </c>
      <c r="C20" s="51"/>
      <c r="D20" s="51"/>
      <c r="E20" s="52"/>
    </row>
    <row r="21" spans="1:5" s="29" customFormat="1" ht="12" customHeight="1">
      <c r="A21" s="30" t="s">
        <v>203</v>
      </c>
      <c r="B21" s="26" t="s">
        <v>204</v>
      </c>
      <c r="C21" s="53">
        <v>1500</v>
      </c>
      <c r="D21" s="53">
        <v>1483</v>
      </c>
      <c r="E21" s="54">
        <v>1483</v>
      </c>
    </row>
    <row r="22" spans="1:5" s="29" customFormat="1" ht="12" customHeight="1">
      <c r="A22" s="30" t="s">
        <v>205</v>
      </c>
      <c r="B22" s="26" t="s">
        <v>206</v>
      </c>
      <c r="C22" s="32">
        <v>19446</v>
      </c>
      <c r="D22" s="32">
        <v>22635</v>
      </c>
      <c r="E22" s="33">
        <v>22635</v>
      </c>
    </row>
    <row r="23" spans="1:5" s="29" customFormat="1" ht="12" customHeight="1">
      <c r="A23" s="55" t="s">
        <v>207</v>
      </c>
      <c r="B23" s="56" t="s">
        <v>208</v>
      </c>
      <c r="C23" s="57">
        <v>17335</v>
      </c>
      <c r="D23" s="57">
        <v>17756</v>
      </c>
      <c r="E23" s="58">
        <v>17756</v>
      </c>
    </row>
    <row r="24" spans="1:5" s="29" customFormat="1" ht="12" customHeight="1">
      <c r="A24" s="34" t="s">
        <v>209</v>
      </c>
      <c r="B24" s="44" t="s">
        <v>210</v>
      </c>
      <c r="C24" s="36"/>
      <c r="D24" s="36">
        <v>1128</v>
      </c>
      <c r="E24" s="37">
        <v>1128</v>
      </c>
    </row>
    <row r="25" spans="1:5" s="29" customFormat="1" ht="12" customHeight="1">
      <c r="A25" s="34" t="s">
        <v>211</v>
      </c>
      <c r="B25" s="44" t="s">
        <v>212</v>
      </c>
      <c r="C25" s="36">
        <v>975</v>
      </c>
      <c r="D25" s="36">
        <v>975</v>
      </c>
      <c r="E25" s="37">
        <v>975</v>
      </c>
    </row>
    <row r="26" spans="1:5" s="29" customFormat="1" ht="12" customHeight="1">
      <c r="A26" s="59" t="s">
        <v>213</v>
      </c>
      <c r="B26" s="44" t="s">
        <v>214</v>
      </c>
      <c r="C26" s="60">
        <v>1012</v>
      </c>
      <c r="D26" s="60">
        <v>1012</v>
      </c>
      <c r="E26" s="61">
        <v>1012</v>
      </c>
    </row>
    <row r="27" spans="1:5" s="29" customFormat="1" ht="12" customHeight="1">
      <c r="A27" s="59" t="s">
        <v>215</v>
      </c>
      <c r="B27" s="44" t="s">
        <v>216</v>
      </c>
      <c r="C27" s="60">
        <v>124</v>
      </c>
      <c r="D27" s="60">
        <v>164</v>
      </c>
      <c r="E27" s="61">
        <v>164</v>
      </c>
    </row>
    <row r="28" spans="1:5" s="29" customFormat="1" ht="12" customHeight="1">
      <c r="A28" s="34" t="s">
        <v>217</v>
      </c>
      <c r="B28" s="44" t="s">
        <v>218</v>
      </c>
      <c r="C28" s="36"/>
      <c r="D28" s="36">
        <v>1277</v>
      </c>
      <c r="E28" s="37">
        <v>1277</v>
      </c>
    </row>
    <row r="29" spans="1:5" s="29" customFormat="1" ht="12" customHeight="1">
      <c r="A29" s="34" t="s">
        <v>219</v>
      </c>
      <c r="B29" s="44" t="s">
        <v>220</v>
      </c>
      <c r="C29" s="36"/>
      <c r="D29" s="36"/>
      <c r="E29" s="37"/>
    </row>
    <row r="30" spans="1:5" s="29" customFormat="1" ht="12" customHeight="1">
      <c r="A30" s="34" t="s">
        <v>221</v>
      </c>
      <c r="B30" s="62" t="s">
        <v>222</v>
      </c>
      <c r="C30" s="36"/>
      <c r="D30" s="36">
        <v>323</v>
      </c>
      <c r="E30" s="37">
        <v>323</v>
      </c>
    </row>
    <row r="31" spans="1:5" s="29" customFormat="1" ht="12" customHeight="1">
      <c r="A31" s="63" t="s">
        <v>223</v>
      </c>
      <c r="B31" s="26" t="s">
        <v>224</v>
      </c>
      <c r="C31" s="32">
        <v>9099</v>
      </c>
      <c r="D31" s="32">
        <v>49704</v>
      </c>
      <c r="E31" s="33">
        <v>49692</v>
      </c>
    </row>
    <row r="32" spans="1:5" s="29" customFormat="1" ht="12" customHeight="1">
      <c r="A32" s="64" t="s">
        <v>225</v>
      </c>
      <c r="B32" s="65" t="s">
        <v>226</v>
      </c>
      <c r="C32" s="66">
        <v>9099</v>
      </c>
      <c r="D32" s="66">
        <v>49704</v>
      </c>
      <c r="E32" s="67">
        <v>49692</v>
      </c>
    </row>
    <row r="33" spans="1:5" s="29" customFormat="1" ht="12" customHeight="1">
      <c r="A33" s="68" t="s">
        <v>227</v>
      </c>
      <c r="B33" s="69" t="s">
        <v>228</v>
      </c>
      <c r="C33" s="36"/>
      <c r="D33" s="36"/>
      <c r="E33" s="37"/>
    </row>
    <row r="34" spans="1:5" s="29" customFormat="1" ht="12" customHeight="1">
      <c r="A34" s="68" t="s">
        <v>229</v>
      </c>
      <c r="B34" s="69" t="s">
        <v>230</v>
      </c>
      <c r="C34" s="36"/>
      <c r="D34" s="36"/>
      <c r="E34" s="37"/>
    </row>
    <row r="35" spans="1:5" s="29" customFormat="1" ht="12" customHeight="1">
      <c r="A35" s="68" t="s">
        <v>231</v>
      </c>
      <c r="B35" s="69" t="s">
        <v>232</v>
      </c>
      <c r="C35" s="36"/>
      <c r="D35" s="36"/>
      <c r="E35" s="37"/>
    </row>
    <row r="36" spans="1:5" s="29" customFormat="1" ht="12" customHeight="1">
      <c r="A36" s="68" t="s">
        <v>233</v>
      </c>
      <c r="B36" s="69" t="s">
        <v>234</v>
      </c>
      <c r="C36" s="36"/>
      <c r="D36" s="36"/>
      <c r="E36" s="37"/>
    </row>
    <row r="37" spans="1:5" s="29" customFormat="1" ht="12" customHeight="1">
      <c r="A37" s="68" t="s">
        <v>235</v>
      </c>
      <c r="B37" s="69" t="s">
        <v>236</v>
      </c>
      <c r="C37" s="36">
        <v>9099</v>
      </c>
      <c r="D37" s="36">
        <v>49704</v>
      </c>
      <c r="E37" s="37">
        <v>49692</v>
      </c>
    </row>
    <row r="38" spans="1:5" s="29" customFormat="1" ht="12" customHeight="1">
      <c r="A38" s="68" t="s">
        <v>237</v>
      </c>
      <c r="B38" s="70" t="s">
        <v>238</v>
      </c>
      <c r="C38" s="71">
        <f>+C39+C40+C41+C42+C43</f>
        <v>0</v>
      </c>
      <c r="D38" s="71">
        <f>+D39+D40+D41+D42+D43</f>
        <v>0</v>
      </c>
      <c r="E38" s="72">
        <f>+E39+E40+E41+E42+E43</f>
        <v>0</v>
      </c>
    </row>
    <row r="39" spans="1:5" s="29" customFormat="1" ht="12" customHeight="1">
      <c r="A39" s="68" t="s">
        <v>239</v>
      </c>
      <c r="B39" s="69" t="s">
        <v>228</v>
      </c>
      <c r="C39" s="36"/>
      <c r="D39" s="36"/>
      <c r="E39" s="37"/>
    </row>
    <row r="40" spans="1:5" s="29" customFormat="1" ht="12" customHeight="1">
      <c r="A40" s="68" t="s">
        <v>240</v>
      </c>
      <c r="B40" s="69" t="s">
        <v>230</v>
      </c>
      <c r="C40" s="36"/>
      <c r="D40" s="36"/>
      <c r="E40" s="37"/>
    </row>
    <row r="41" spans="1:5" s="29" customFormat="1" ht="12" customHeight="1">
      <c r="A41" s="68" t="s">
        <v>241</v>
      </c>
      <c r="B41" s="69" t="s">
        <v>232</v>
      </c>
      <c r="C41" s="36"/>
      <c r="D41" s="36"/>
      <c r="E41" s="37"/>
    </row>
    <row r="42" spans="1:5" s="29" customFormat="1" ht="12" customHeight="1">
      <c r="A42" s="68" t="s">
        <v>242</v>
      </c>
      <c r="B42" s="73" t="s">
        <v>234</v>
      </c>
      <c r="C42" s="36"/>
      <c r="D42" s="36"/>
      <c r="E42" s="37"/>
    </row>
    <row r="43" spans="1:5" s="29" customFormat="1" ht="12" customHeight="1">
      <c r="A43" s="74" t="s">
        <v>243</v>
      </c>
      <c r="B43" s="75" t="s">
        <v>244</v>
      </c>
      <c r="C43" s="60"/>
      <c r="D43" s="60"/>
      <c r="E43" s="61"/>
    </row>
    <row r="44" spans="1:5" s="29" customFormat="1" ht="12" customHeight="1">
      <c r="A44" s="30" t="s">
        <v>245</v>
      </c>
      <c r="B44" s="76" t="s">
        <v>246</v>
      </c>
      <c r="C44" s="32">
        <f>+C45+C46</f>
        <v>0</v>
      </c>
      <c r="D44" s="32">
        <f>+D45+D46</f>
        <v>36</v>
      </c>
      <c r="E44" s="33">
        <f>+E45+E46</f>
        <v>36</v>
      </c>
    </row>
    <row r="45" spans="1:5" s="29" customFormat="1" ht="12" customHeight="1">
      <c r="A45" s="55" t="s">
        <v>247</v>
      </c>
      <c r="B45" s="38" t="s">
        <v>248</v>
      </c>
      <c r="C45" s="57"/>
      <c r="D45" s="57">
        <v>36</v>
      </c>
      <c r="E45" s="58">
        <v>36</v>
      </c>
    </row>
    <row r="46" spans="1:5" s="29" customFormat="1" ht="12" customHeight="1">
      <c r="A46" s="45" t="s">
        <v>249</v>
      </c>
      <c r="B46" s="77" t="s">
        <v>250</v>
      </c>
      <c r="C46" s="47"/>
      <c r="D46" s="47"/>
      <c r="E46" s="48"/>
    </row>
    <row r="47" spans="1:5" s="29" customFormat="1" ht="12" customHeight="1">
      <c r="A47" s="30" t="s">
        <v>251</v>
      </c>
      <c r="B47" s="76" t="s">
        <v>252</v>
      </c>
      <c r="C47" s="32">
        <f>+C48+C49+C51</f>
        <v>2722</v>
      </c>
      <c r="D47" s="32">
        <f>+D48+D49+D51</f>
        <v>1174</v>
      </c>
      <c r="E47" s="33">
        <f>+E48+E49+E51</f>
        <v>1173</v>
      </c>
    </row>
    <row r="48" spans="1:5" s="29" customFormat="1" ht="12" customHeight="1">
      <c r="A48" s="55" t="s">
        <v>253</v>
      </c>
      <c r="B48" s="38" t="s">
        <v>254</v>
      </c>
      <c r="C48" s="57"/>
      <c r="D48" s="57"/>
      <c r="E48" s="58"/>
    </row>
    <row r="49" spans="1:5" s="29" customFormat="1" ht="12" customHeight="1">
      <c r="A49" s="34" t="s">
        <v>255</v>
      </c>
      <c r="B49" s="69" t="s">
        <v>256</v>
      </c>
      <c r="C49" s="36">
        <v>2722</v>
      </c>
      <c r="D49" s="36">
        <v>719</v>
      </c>
      <c r="E49" s="37">
        <v>719</v>
      </c>
    </row>
    <row r="50" spans="1:5" s="29" customFormat="1" ht="17.25" customHeight="1">
      <c r="A50" s="45" t="s">
        <v>257</v>
      </c>
      <c r="B50" s="78" t="s">
        <v>258</v>
      </c>
      <c r="C50" s="36"/>
      <c r="D50" s="36"/>
      <c r="E50" s="37"/>
    </row>
    <row r="51" spans="1:5" s="29" customFormat="1" ht="12" customHeight="1">
      <c r="A51" s="30" t="s">
        <v>261</v>
      </c>
      <c r="B51" s="77" t="s">
        <v>260</v>
      </c>
      <c r="C51" s="47"/>
      <c r="D51" s="47">
        <v>455</v>
      </c>
      <c r="E51" s="48">
        <v>454</v>
      </c>
    </row>
    <row r="52" spans="1:5" s="29" customFormat="1" ht="12" customHeight="1">
      <c r="A52" s="30" t="s">
        <v>263</v>
      </c>
      <c r="B52" s="79" t="s">
        <v>262</v>
      </c>
      <c r="C52" s="80"/>
      <c r="D52" s="80"/>
      <c r="E52" s="81"/>
    </row>
    <row r="53" spans="1:5" s="29" customFormat="1" ht="12" customHeight="1">
      <c r="A53" s="85" t="s">
        <v>265</v>
      </c>
      <c r="B53" s="82" t="s">
        <v>264</v>
      </c>
      <c r="C53" s="83">
        <f>+C7+C12+C21+C22+C31+C44+C47+C52</f>
        <v>39430</v>
      </c>
      <c r="D53" s="83">
        <f>+D7+D12+D21+D22+D31+D44+D47+D52</f>
        <v>85023</v>
      </c>
      <c r="E53" s="84">
        <f>+E7+E12+E21+E22+E31+E44+E47+E52</f>
        <v>84980</v>
      </c>
    </row>
    <row r="54" spans="1:5" s="29" customFormat="1" ht="12" customHeight="1">
      <c r="A54" s="86" t="s">
        <v>267</v>
      </c>
      <c r="B54" s="31" t="s">
        <v>266</v>
      </c>
      <c r="C54" s="32">
        <f>+C55+C62</f>
        <v>16057</v>
      </c>
      <c r="D54" s="32">
        <f>+D55+D62</f>
        <v>16057</v>
      </c>
      <c r="E54" s="33">
        <f>+E55+E62</f>
        <v>10699</v>
      </c>
    </row>
    <row r="55" spans="1:5" s="29" customFormat="1" ht="12" customHeight="1">
      <c r="A55" s="87" t="s">
        <v>269</v>
      </c>
      <c r="B55" s="65" t="s">
        <v>268</v>
      </c>
      <c r="C55" s="66">
        <v>16057</v>
      </c>
      <c r="D55" s="66">
        <v>16057</v>
      </c>
      <c r="E55" s="67">
        <v>10699</v>
      </c>
    </row>
    <row r="56" spans="1:5" s="29" customFormat="1" ht="12" customHeight="1">
      <c r="A56" s="87" t="s">
        <v>271</v>
      </c>
      <c r="B56" s="69" t="s">
        <v>270</v>
      </c>
      <c r="C56" s="36">
        <v>15422</v>
      </c>
      <c r="D56" s="36">
        <v>15422</v>
      </c>
      <c r="E56" s="37">
        <v>5324</v>
      </c>
    </row>
    <row r="57" spans="1:5" s="29" customFormat="1" ht="12" customHeight="1">
      <c r="A57" s="87" t="s">
        <v>273</v>
      </c>
      <c r="B57" s="69" t="s">
        <v>272</v>
      </c>
      <c r="C57" s="36">
        <v>635</v>
      </c>
      <c r="D57" s="36">
        <v>635</v>
      </c>
      <c r="E57" s="37">
        <v>5375</v>
      </c>
    </row>
    <row r="58" spans="1:5" s="29" customFormat="1" ht="12" customHeight="1">
      <c r="A58" s="87" t="s">
        <v>275</v>
      </c>
      <c r="B58" s="69" t="s">
        <v>274</v>
      </c>
      <c r="C58" s="36"/>
      <c r="D58" s="36"/>
      <c r="E58" s="37"/>
    </row>
    <row r="59" spans="1:5" s="29" customFormat="1" ht="12" customHeight="1">
      <c r="A59" s="87" t="s">
        <v>277</v>
      </c>
      <c r="B59" s="69" t="s">
        <v>276</v>
      </c>
      <c r="C59" s="36"/>
      <c r="D59" s="36"/>
      <c r="E59" s="37"/>
    </row>
    <row r="60" spans="1:5" s="29" customFormat="1" ht="12" customHeight="1">
      <c r="A60" s="88" t="s">
        <v>281</v>
      </c>
      <c r="B60" s="69" t="s">
        <v>278</v>
      </c>
      <c r="C60" s="36"/>
      <c r="D60" s="36"/>
      <c r="E60" s="37"/>
    </row>
    <row r="61" spans="1:5" s="29" customFormat="1" ht="12" customHeight="1">
      <c r="A61" s="87" t="s">
        <v>283</v>
      </c>
      <c r="B61" s="69" t="s">
        <v>280</v>
      </c>
      <c r="C61" s="36"/>
      <c r="D61" s="36"/>
      <c r="E61" s="37"/>
    </row>
    <row r="62" spans="1:5" s="29" customFormat="1" ht="12" customHeight="1">
      <c r="A62" s="87" t="s">
        <v>285</v>
      </c>
      <c r="B62" s="70" t="s">
        <v>282</v>
      </c>
      <c r="C62" s="71">
        <f>+C63+C64+C65+C66+C67</f>
        <v>0</v>
      </c>
      <c r="D62" s="71">
        <f>+D63+D64+D65+D66+D67</f>
        <v>0</v>
      </c>
      <c r="E62" s="72">
        <f>+E63+E64+E65+E66+E67</f>
        <v>0</v>
      </c>
    </row>
    <row r="63" spans="1:5" s="29" customFormat="1" ht="12" customHeight="1">
      <c r="A63" s="87" t="s">
        <v>287</v>
      </c>
      <c r="B63" s="69" t="s">
        <v>284</v>
      </c>
      <c r="C63" s="36"/>
      <c r="D63" s="36"/>
      <c r="E63" s="37"/>
    </row>
    <row r="64" spans="1:5" s="29" customFormat="1" ht="12" customHeight="1">
      <c r="A64" s="87" t="s">
        <v>289</v>
      </c>
      <c r="B64" s="69" t="s">
        <v>286</v>
      </c>
      <c r="C64" s="36"/>
      <c r="D64" s="36"/>
      <c r="E64" s="37"/>
    </row>
    <row r="65" spans="1:5" s="29" customFormat="1" ht="12" customHeight="1">
      <c r="A65" s="89" t="s">
        <v>291</v>
      </c>
      <c r="B65" s="69" t="s">
        <v>288</v>
      </c>
      <c r="C65" s="36"/>
      <c r="D65" s="36"/>
      <c r="E65" s="37"/>
    </row>
    <row r="66" spans="1:5" s="29" customFormat="1" ht="13.5" customHeight="1">
      <c r="A66" s="92" t="s">
        <v>293</v>
      </c>
      <c r="B66" s="69" t="s">
        <v>290</v>
      </c>
      <c r="C66" s="36"/>
      <c r="D66" s="36"/>
      <c r="E66" s="37"/>
    </row>
    <row r="67" spans="1:5" s="29" customFormat="1" ht="12" customHeight="1">
      <c r="A67" s="94" t="s">
        <v>295</v>
      </c>
      <c r="B67" s="77" t="s">
        <v>292</v>
      </c>
      <c r="C67" s="90"/>
      <c r="D67" s="90"/>
      <c r="E67" s="91"/>
    </row>
    <row r="68" spans="1:5" s="29" customFormat="1" ht="23.25" customHeight="1">
      <c r="A68" s="92" t="s">
        <v>293</v>
      </c>
      <c r="B68" s="93" t="s">
        <v>294</v>
      </c>
      <c r="C68" s="32">
        <f>+C53+C54</f>
        <v>55487</v>
      </c>
      <c r="D68" s="32">
        <f>+D53+D54</f>
        <v>101080</v>
      </c>
      <c r="E68" s="33">
        <f>+E53+E54</f>
        <v>95679</v>
      </c>
    </row>
    <row r="69" spans="1:5" ht="16.5" customHeight="1">
      <c r="A69" s="94" t="s">
        <v>295</v>
      </c>
      <c r="B69" s="95" t="s">
        <v>296</v>
      </c>
      <c r="C69" s="53"/>
      <c r="D69" s="53"/>
      <c r="E69" s="54">
        <v>539</v>
      </c>
    </row>
    <row r="70" spans="1:5" s="103" customFormat="1" ht="16.5" customHeight="1">
      <c r="A70" s="92" t="s">
        <v>297</v>
      </c>
      <c r="B70" s="93" t="s">
        <v>298</v>
      </c>
      <c r="C70" s="96">
        <f>+C68+C69</f>
        <v>55487</v>
      </c>
      <c r="D70" s="96">
        <f>+D68+D69</f>
        <v>101080</v>
      </c>
      <c r="E70" s="97">
        <f>+E68+E69</f>
        <v>96218</v>
      </c>
    </row>
    <row r="71" spans="1:5" ht="37.5" customHeight="1">
      <c r="A71" s="101"/>
      <c r="B71" s="101"/>
      <c r="C71" s="102"/>
      <c r="D71" s="102"/>
      <c r="E71" s="102" t="s">
        <v>1</v>
      </c>
    </row>
    <row r="72" spans="1:5" s="24" customFormat="1" ht="12" customHeight="1">
      <c r="A72" s="553" t="s">
        <v>166</v>
      </c>
      <c r="B72" s="554" t="s">
        <v>300</v>
      </c>
      <c r="C72" s="555" t="s">
        <v>168</v>
      </c>
      <c r="D72" s="555"/>
      <c r="E72" s="555"/>
    </row>
    <row r="73" spans="1:5" ht="22.5" customHeight="1">
      <c r="A73" s="553"/>
      <c r="B73" s="554"/>
      <c r="C73" s="19" t="s">
        <v>169</v>
      </c>
      <c r="D73" s="19" t="s">
        <v>170</v>
      </c>
      <c r="E73" s="20" t="s">
        <v>171</v>
      </c>
    </row>
    <row r="74" spans="1:5" ht="12" customHeight="1">
      <c r="A74" s="21">
        <v>1</v>
      </c>
      <c r="B74" s="22">
        <v>2</v>
      </c>
      <c r="C74" s="22">
        <v>3</v>
      </c>
      <c r="D74" s="22">
        <v>4</v>
      </c>
      <c r="E74" s="23">
        <v>5</v>
      </c>
    </row>
    <row r="75" spans="1:5" ht="12" customHeight="1">
      <c r="A75" s="25" t="s">
        <v>173</v>
      </c>
      <c r="B75" s="104" t="s">
        <v>301</v>
      </c>
      <c r="C75" s="27">
        <v>24798</v>
      </c>
      <c r="D75" s="27">
        <v>67187</v>
      </c>
      <c r="E75" s="28">
        <v>67104</v>
      </c>
    </row>
    <row r="76" spans="1:5" ht="12" customHeight="1">
      <c r="A76" s="40" t="s">
        <v>302</v>
      </c>
      <c r="B76" s="41" t="s">
        <v>303</v>
      </c>
      <c r="C76" s="42">
        <v>3073</v>
      </c>
      <c r="D76" s="42">
        <v>23509</v>
      </c>
      <c r="E76" s="43">
        <v>23507</v>
      </c>
    </row>
    <row r="77" spans="1:5" ht="12" customHeight="1">
      <c r="A77" s="34" t="s">
        <v>304</v>
      </c>
      <c r="B77" s="44" t="s">
        <v>305</v>
      </c>
      <c r="C77" s="36">
        <v>686</v>
      </c>
      <c r="D77" s="36">
        <v>3574</v>
      </c>
      <c r="E77" s="37">
        <v>3571</v>
      </c>
    </row>
    <row r="78" spans="1:5" ht="12" customHeight="1">
      <c r="A78" s="34" t="s">
        <v>306</v>
      </c>
      <c r="B78" s="44" t="s">
        <v>307</v>
      </c>
      <c r="C78" s="60">
        <v>14294</v>
      </c>
      <c r="D78" s="60">
        <v>27746</v>
      </c>
      <c r="E78" s="61">
        <v>27676</v>
      </c>
    </row>
    <row r="79" spans="1:5" ht="12" customHeight="1">
      <c r="A79" s="34" t="s">
        <v>308</v>
      </c>
      <c r="B79" s="105" t="s">
        <v>309</v>
      </c>
      <c r="C79" s="60">
        <v>1000</v>
      </c>
      <c r="D79" s="60">
        <v>686</v>
      </c>
      <c r="E79" s="61">
        <v>685</v>
      </c>
    </row>
    <row r="80" spans="1:5" ht="12" customHeight="1">
      <c r="A80" s="34" t="s">
        <v>310</v>
      </c>
      <c r="B80" s="106" t="s">
        <v>311</v>
      </c>
      <c r="C80" s="60"/>
      <c r="D80" s="60"/>
      <c r="E80" s="61"/>
    </row>
    <row r="81" spans="1:5" ht="12" customHeight="1">
      <c r="A81" s="34" t="s">
        <v>312</v>
      </c>
      <c r="B81" s="44" t="s">
        <v>313</v>
      </c>
      <c r="C81" s="60"/>
      <c r="D81" s="60"/>
      <c r="E81" s="61"/>
    </row>
    <row r="82" spans="1:5" ht="12" customHeight="1">
      <c r="A82" s="34" t="s">
        <v>314</v>
      </c>
      <c r="B82" s="107" t="s">
        <v>315</v>
      </c>
      <c r="C82" s="60"/>
      <c r="D82" s="60"/>
      <c r="E82" s="61"/>
    </row>
    <row r="83" spans="1:5" ht="12" customHeight="1">
      <c r="A83" s="34" t="s">
        <v>316</v>
      </c>
      <c r="B83" s="107" t="s">
        <v>317</v>
      </c>
      <c r="C83" s="60"/>
      <c r="D83" s="60"/>
      <c r="E83" s="61"/>
    </row>
    <row r="84" spans="1:5" ht="12" customHeight="1">
      <c r="A84" s="34" t="s">
        <v>318</v>
      </c>
      <c r="B84" s="108" t="s">
        <v>319</v>
      </c>
      <c r="C84" s="60">
        <v>3545</v>
      </c>
      <c r="D84" s="60">
        <v>2957</v>
      </c>
      <c r="E84" s="61">
        <v>2952</v>
      </c>
    </row>
    <row r="85" spans="1:5" ht="12" customHeight="1">
      <c r="A85" s="45" t="s">
        <v>320</v>
      </c>
      <c r="B85" s="108" t="s">
        <v>321</v>
      </c>
      <c r="C85" s="60">
        <v>2200</v>
      </c>
      <c r="D85" s="60">
        <v>8715</v>
      </c>
      <c r="E85" s="61">
        <v>8713</v>
      </c>
    </row>
    <row r="86" spans="1:5" ht="12" customHeight="1">
      <c r="A86" s="34" t="s">
        <v>322</v>
      </c>
      <c r="B86" s="109" t="s">
        <v>323</v>
      </c>
      <c r="C86" s="60"/>
      <c r="D86" s="60"/>
      <c r="E86" s="61"/>
    </row>
    <row r="87" spans="1:5" ht="12" customHeight="1">
      <c r="A87" s="110" t="s">
        <v>324</v>
      </c>
      <c r="B87" s="109" t="s">
        <v>325</v>
      </c>
      <c r="C87" s="60"/>
      <c r="D87" s="60"/>
      <c r="E87" s="61"/>
    </row>
    <row r="88" spans="1:5" ht="12" customHeight="1">
      <c r="A88" s="110" t="s">
        <v>326</v>
      </c>
      <c r="B88" s="111" t="s">
        <v>327</v>
      </c>
      <c r="C88" s="90"/>
      <c r="D88" s="90"/>
      <c r="E88" s="91"/>
    </row>
    <row r="89" spans="1:5" ht="12" customHeight="1">
      <c r="A89" s="30" t="s">
        <v>175</v>
      </c>
      <c r="B89" s="112" t="s">
        <v>328</v>
      </c>
      <c r="C89" s="32">
        <v>3557</v>
      </c>
      <c r="D89" s="32">
        <v>18072</v>
      </c>
      <c r="E89" s="33">
        <v>18071</v>
      </c>
    </row>
    <row r="90" spans="1:5" ht="12" customHeight="1">
      <c r="A90" s="55" t="s">
        <v>177</v>
      </c>
      <c r="B90" s="44" t="s">
        <v>329</v>
      </c>
      <c r="C90" s="57">
        <v>635</v>
      </c>
      <c r="D90" s="57">
        <v>14536</v>
      </c>
      <c r="E90" s="58">
        <v>14536</v>
      </c>
    </row>
    <row r="91" spans="1:5" ht="12" customHeight="1">
      <c r="A91" s="55" t="s">
        <v>179</v>
      </c>
      <c r="B91" s="62" t="s">
        <v>330</v>
      </c>
      <c r="C91" s="36"/>
      <c r="D91" s="36"/>
      <c r="E91" s="37"/>
    </row>
    <row r="92" spans="1:5" ht="12" customHeight="1">
      <c r="A92" s="55" t="s">
        <v>181</v>
      </c>
      <c r="B92" s="69" t="s">
        <v>331</v>
      </c>
      <c r="C92" s="36"/>
      <c r="D92" s="36"/>
      <c r="E92" s="37"/>
    </row>
    <row r="93" spans="1:5" ht="15">
      <c r="A93" s="55" t="s">
        <v>183</v>
      </c>
      <c r="B93" s="69" t="s">
        <v>332</v>
      </c>
      <c r="C93" s="36"/>
      <c r="D93" s="36"/>
      <c r="E93" s="37"/>
    </row>
    <row r="94" spans="1:5" ht="12" customHeight="1">
      <c r="A94" s="55" t="s">
        <v>333</v>
      </c>
      <c r="B94" s="69" t="s">
        <v>334</v>
      </c>
      <c r="C94" s="36"/>
      <c r="D94" s="36"/>
      <c r="E94" s="37"/>
    </row>
    <row r="95" spans="1:5" ht="12" customHeight="1">
      <c r="A95" s="55" t="s">
        <v>335</v>
      </c>
      <c r="B95" s="69" t="s">
        <v>336</v>
      </c>
      <c r="C95" s="36"/>
      <c r="D95" s="36"/>
      <c r="E95" s="37"/>
    </row>
    <row r="96" spans="1:5" ht="12" customHeight="1">
      <c r="A96" s="55" t="s">
        <v>337</v>
      </c>
      <c r="B96" s="113" t="s">
        <v>338</v>
      </c>
      <c r="C96" s="36"/>
      <c r="D96" s="36"/>
      <c r="E96" s="37"/>
    </row>
    <row r="97" spans="1:5" ht="12" customHeight="1">
      <c r="A97" s="55" t="s">
        <v>339</v>
      </c>
      <c r="B97" s="113" t="s">
        <v>340</v>
      </c>
      <c r="C97" s="36"/>
      <c r="D97" s="36"/>
      <c r="E97" s="37"/>
    </row>
    <row r="98" spans="1:5" ht="21.75" customHeight="1">
      <c r="A98" s="55" t="s">
        <v>341</v>
      </c>
      <c r="B98" s="113" t="s">
        <v>342</v>
      </c>
      <c r="C98" s="36"/>
      <c r="D98" s="36"/>
      <c r="E98" s="37"/>
    </row>
    <row r="99" spans="1:5" ht="21.75" customHeight="1">
      <c r="A99" s="45" t="s">
        <v>343</v>
      </c>
      <c r="B99" s="114" t="s">
        <v>344</v>
      </c>
      <c r="C99" s="36"/>
      <c r="D99" s="36"/>
      <c r="E99" s="37"/>
    </row>
    <row r="100" spans="1:5" ht="12" customHeight="1">
      <c r="A100" s="45" t="s">
        <v>345</v>
      </c>
      <c r="B100" s="114" t="s">
        <v>346</v>
      </c>
      <c r="C100" s="60">
        <v>2922</v>
      </c>
      <c r="D100" s="60">
        <v>3536</v>
      </c>
      <c r="E100" s="61">
        <v>3535</v>
      </c>
    </row>
    <row r="101" spans="1:5" ht="12" customHeight="1">
      <c r="A101" s="30" t="s">
        <v>185</v>
      </c>
      <c r="B101" s="26" t="s">
        <v>347</v>
      </c>
      <c r="C101" s="32">
        <f>+C102+C103</f>
        <v>8698</v>
      </c>
      <c r="D101" s="32">
        <f>+D102+D103</f>
        <v>10549</v>
      </c>
      <c r="E101" s="33">
        <f>+E102+E103</f>
        <v>0</v>
      </c>
    </row>
    <row r="102" spans="1:5" s="117" customFormat="1" ht="12" customHeight="1">
      <c r="A102" s="55" t="s">
        <v>187</v>
      </c>
      <c r="B102" s="56" t="s">
        <v>348</v>
      </c>
      <c r="C102" s="57">
        <v>8698</v>
      </c>
      <c r="D102" s="57">
        <v>10549</v>
      </c>
      <c r="E102" s="58"/>
    </row>
    <row r="103" spans="1:5" ht="12" customHeight="1">
      <c r="A103" s="59" t="s">
        <v>189</v>
      </c>
      <c r="B103" s="62" t="s">
        <v>349</v>
      </c>
      <c r="C103" s="60"/>
      <c r="D103" s="60"/>
      <c r="E103" s="61"/>
    </row>
    <row r="104" spans="1:5" ht="12" customHeight="1">
      <c r="A104" s="85" t="s">
        <v>350</v>
      </c>
      <c r="B104" s="31" t="s">
        <v>351</v>
      </c>
      <c r="C104" s="115"/>
      <c r="D104" s="115"/>
      <c r="E104" s="116"/>
    </row>
    <row r="105" spans="1:5" ht="12" customHeight="1">
      <c r="A105" s="118" t="s">
        <v>205</v>
      </c>
      <c r="B105" s="119" t="s">
        <v>352</v>
      </c>
      <c r="C105" s="27">
        <f>+C75+C89+C101+C104</f>
        <v>37053</v>
      </c>
      <c r="D105" s="27">
        <f>+D75+D89+D101+D104</f>
        <v>95808</v>
      </c>
      <c r="E105" s="28">
        <f>+E75+E89+E101+E104</f>
        <v>85175</v>
      </c>
    </row>
    <row r="106" spans="1:5" ht="12" customHeight="1">
      <c r="A106" s="85" t="s">
        <v>223</v>
      </c>
      <c r="B106" s="31" t="s">
        <v>353</v>
      </c>
      <c r="C106" s="32">
        <f>+C107+C115</f>
        <v>0</v>
      </c>
      <c r="D106" s="32">
        <f>+D107+D115</f>
        <v>0</v>
      </c>
      <c r="E106" s="33">
        <f>+E107+E115</f>
        <v>0</v>
      </c>
    </row>
    <row r="107" spans="1:5" ht="12" customHeight="1">
      <c r="A107" s="120" t="s">
        <v>225</v>
      </c>
      <c r="B107" s="121" t="s">
        <v>354</v>
      </c>
      <c r="C107" s="32">
        <f>+C108+C109+C110+C111+C112+C113+C114</f>
        <v>0</v>
      </c>
      <c r="D107" s="32">
        <f>+D108+D109+D110+D111+D112+D113+D114</f>
        <v>0</v>
      </c>
      <c r="E107" s="33">
        <f>+E108+E109+E110+E111+E112+E113+E114</f>
        <v>0</v>
      </c>
    </row>
    <row r="108" spans="1:5" ht="12" customHeight="1">
      <c r="A108" s="122" t="s">
        <v>227</v>
      </c>
      <c r="B108" s="38" t="s">
        <v>355</v>
      </c>
      <c r="C108" s="36"/>
      <c r="D108" s="36"/>
      <c r="E108" s="37"/>
    </row>
    <row r="109" spans="1:5" ht="12" customHeight="1">
      <c r="A109" s="87" t="s">
        <v>229</v>
      </c>
      <c r="B109" s="69" t="s">
        <v>356</v>
      </c>
      <c r="C109" s="36"/>
      <c r="D109" s="36"/>
      <c r="E109" s="37"/>
    </row>
    <row r="110" spans="1:5" ht="12" customHeight="1">
      <c r="A110" s="87" t="s">
        <v>231</v>
      </c>
      <c r="B110" s="69" t="s">
        <v>357</v>
      </c>
      <c r="C110" s="36"/>
      <c r="D110" s="36"/>
      <c r="E110" s="37"/>
    </row>
    <row r="111" spans="1:5" ht="12" customHeight="1">
      <c r="A111" s="87" t="s">
        <v>233</v>
      </c>
      <c r="B111" s="69" t="s">
        <v>358</v>
      </c>
      <c r="C111" s="36"/>
      <c r="D111" s="36"/>
      <c r="E111" s="37"/>
    </row>
    <row r="112" spans="1:5" ht="12" customHeight="1">
      <c r="A112" s="87" t="s">
        <v>235</v>
      </c>
      <c r="B112" s="69" t="s">
        <v>359</v>
      </c>
      <c r="C112" s="36"/>
      <c r="D112" s="36"/>
      <c r="E112" s="37"/>
    </row>
    <row r="113" spans="1:5" ht="12" customHeight="1">
      <c r="A113" s="87" t="s">
        <v>360</v>
      </c>
      <c r="B113" s="69" t="s">
        <v>361</v>
      </c>
      <c r="C113" s="36"/>
      <c r="D113" s="36"/>
      <c r="E113" s="37"/>
    </row>
    <row r="114" spans="1:5" ht="12" customHeight="1">
      <c r="A114" s="123" t="s">
        <v>362</v>
      </c>
      <c r="B114" s="124" t="s">
        <v>363</v>
      </c>
      <c r="C114" s="36"/>
      <c r="D114" s="36"/>
      <c r="E114" s="37"/>
    </row>
    <row r="115" spans="1:5" ht="12" customHeight="1">
      <c r="A115" s="120" t="s">
        <v>237</v>
      </c>
      <c r="B115" s="121" t="s">
        <v>364</v>
      </c>
      <c r="C115" s="32">
        <f>+C116+C117+C118+C119+C120+C121+C122+C123</f>
        <v>0</v>
      </c>
      <c r="D115" s="32">
        <f>+D116+D117+D118+D119+D120+D121+D122+D123</f>
        <v>0</v>
      </c>
      <c r="E115" s="33">
        <f>+E116+E117+E118+E119+E120+E121+E122+E123</f>
        <v>0</v>
      </c>
    </row>
    <row r="116" spans="1:5" ht="12" customHeight="1">
      <c r="A116" s="122" t="s">
        <v>239</v>
      </c>
      <c r="B116" s="38" t="s">
        <v>355</v>
      </c>
      <c r="C116" s="36"/>
      <c r="D116" s="36"/>
      <c r="E116" s="37"/>
    </row>
    <row r="117" spans="1:5" ht="12" customHeight="1">
      <c r="A117" s="87" t="s">
        <v>240</v>
      </c>
      <c r="B117" s="69" t="s">
        <v>365</v>
      </c>
      <c r="C117" s="36"/>
      <c r="D117" s="36"/>
      <c r="E117" s="37"/>
    </row>
    <row r="118" spans="1:5" ht="12" customHeight="1">
      <c r="A118" s="87" t="s">
        <v>241</v>
      </c>
      <c r="B118" s="69" t="s">
        <v>357</v>
      </c>
      <c r="C118" s="36"/>
      <c r="D118" s="36"/>
      <c r="E118" s="37"/>
    </row>
    <row r="119" spans="1:5" ht="12" customHeight="1">
      <c r="A119" s="87" t="s">
        <v>242</v>
      </c>
      <c r="B119" s="69" t="s">
        <v>358</v>
      </c>
      <c r="C119" s="36"/>
      <c r="D119" s="36"/>
      <c r="E119" s="37"/>
    </row>
    <row r="120" spans="1:5" ht="12" customHeight="1">
      <c r="A120" s="87" t="s">
        <v>243</v>
      </c>
      <c r="B120" s="69" t="s">
        <v>359</v>
      </c>
      <c r="C120" s="36"/>
      <c r="D120" s="36"/>
      <c r="E120" s="37"/>
    </row>
    <row r="121" spans="1:5" ht="12" customHeight="1">
      <c r="A121" s="87" t="s">
        <v>366</v>
      </c>
      <c r="B121" s="69" t="s">
        <v>367</v>
      </c>
      <c r="C121" s="36"/>
      <c r="D121" s="36"/>
      <c r="E121" s="37"/>
    </row>
    <row r="122" spans="1:5" ht="12" customHeight="1">
      <c r="A122" s="87" t="s">
        <v>368</v>
      </c>
      <c r="B122" s="69" t="s">
        <v>363</v>
      </c>
      <c r="C122" s="36"/>
      <c r="D122" s="36"/>
      <c r="E122" s="37"/>
    </row>
    <row r="123" spans="1:9" ht="15" customHeight="1">
      <c r="A123" s="123" t="s">
        <v>369</v>
      </c>
      <c r="B123" s="124" t="s">
        <v>370</v>
      </c>
      <c r="C123" s="36"/>
      <c r="D123" s="36"/>
      <c r="E123" s="37"/>
      <c r="F123" s="131"/>
      <c r="G123" s="132"/>
      <c r="H123" s="132"/>
      <c r="I123" s="132"/>
    </row>
    <row r="124" spans="1:5" s="29" customFormat="1" ht="22.5" customHeight="1">
      <c r="A124" s="125" t="s">
        <v>371</v>
      </c>
      <c r="B124" s="93" t="s">
        <v>372</v>
      </c>
      <c r="C124" s="126">
        <f>+C105+C106</f>
        <v>37053</v>
      </c>
      <c r="D124" s="126">
        <f>+D105+D106</f>
        <v>95808</v>
      </c>
      <c r="E124" s="127">
        <f>+E105+E106</f>
        <v>85175</v>
      </c>
    </row>
    <row r="125" spans="1:5" s="29" customFormat="1" ht="12.75" customHeight="1">
      <c r="A125" s="125" t="s">
        <v>251</v>
      </c>
      <c r="B125" s="93" t="s">
        <v>373</v>
      </c>
      <c r="C125" s="126">
        <v>18434</v>
      </c>
      <c r="D125" s="126">
        <v>5272</v>
      </c>
      <c r="E125" s="127">
        <v>5272</v>
      </c>
    </row>
    <row r="126" spans="1:5" ht="13.5" customHeight="1">
      <c r="A126" s="128" t="s">
        <v>374</v>
      </c>
      <c r="B126" s="93" t="s">
        <v>375</v>
      </c>
      <c r="C126" s="129"/>
      <c r="D126" s="129"/>
      <c r="E126" s="130">
        <v>700</v>
      </c>
    </row>
    <row r="127" spans="1:5" ht="15">
      <c r="A127" s="133" t="s">
        <v>376</v>
      </c>
      <c r="B127" s="95" t="s">
        <v>377</v>
      </c>
      <c r="C127" s="32">
        <v>55487</v>
      </c>
      <c r="D127" s="32">
        <v>101080</v>
      </c>
      <c r="E127" s="33">
        <v>91147</v>
      </c>
    </row>
    <row r="128" spans="1:5" ht="15" customHeight="1">
      <c r="A128" s="134"/>
      <c r="B128" s="134"/>
      <c r="C128" s="135"/>
      <c r="D128" s="135"/>
      <c r="E128" s="135"/>
    </row>
    <row r="129" spans="1:5" ht="13.5" customHeight="1">
      <c r="A129" s="137" t="s">
        <v>378</v>
      </c>
      <c r="B129" s="137"/>
      <c r="C129" s="137"/>
      <c r="D129" s="137"/>
      <c r="E129" s="137"/>
    </row>
    <row r="130" spans="1:5" ht="15" customHeight="1">
      <c r="A130" s="17"/>
      <c r="B130" s="17"/>
      <c r="C130" s="18"/>
      <c r="D130" s="18"/>
      <c r="E130" s="18" t="s">
        <v>1</v>
      </c>
    </row>
    <row r="131" spans="1:5" ht="15">
      <c r="A131" s="30">
        <v>1</v>
      </c>
      <c r="B131" s="112" t="s">
        <v>379</v>
      </c>
      <c r="C131" s="136">
        <v>2377</v>
      </c>
      <c r="D131" s="136">
        <v>-10785</v>
      </c>
      <c r="E131" s="33">
        <v>-195</v>
      </c>
    </row>
    <row r="132" spans="1:5" ht="15">
      <c r="A132" s="16"/>
      <c r="B132" s="16"/>
      <c r="C132" s="16"/>
      <c r="D132" s="16"/>
      <c r="E132" s="16"/>
    </row>
    <row r="133" spans="1:5" ht="15">
      <c r="A133" s="16"/>
      <c r="B133" s="16"/>
      <c r="C133" s="16"/>
      <c r="D133" s="16"/>
      <c r="E133" s="16"/>
    </row>
    <row r="134" spans="1:5" ht="15">
      <c r="A134" s="16"/>
      <c r="B134" s="16"/>
      <c r="C134" s="16"/>
      <c r="D134" s="16"/>
      <c r="E134" s="16"/>
    </row>
    <row r="135" spans="1:5" ht="15">
      <c r="A135" s="16"/>
      <c r="B135" s="16"/>
      <c r="C135" s="16"/>
      <c r="D135" s="16"/>
      <c r="E135" s="16"/>
    </row>
    <row r="136" spans="1:5" ht="15">
      <c r="A136" s="16"/>
      <c r="B136" s="16"/>
      <c r="C136" s="16"/>
      <c r="D136" s="16"/>
      <c r="E136" s="16"/>
    </row>
    <row r="137" spans="1:5" ht="15">
      <c r="A137" s="16"/>
      <c r="B137" s="16"/>
      <c r="C137" s="16"/>
      <c r="D137" s="16"/>
      <c r="E137" s="16"/>
    </row>
    <row r="138" spans="1:5" ht="15">
      <c r="A138" s="16"/>
      <c r="B138" s="16"/>
      <c r="C138" s="16"/>
      <c r="D138" s="16"/>
      <c r="E138" s="16"/>
    </row>
    <row r="139" spans="1:5" ht="15">
      <c r="A139" s="16"/>
      <c r="B139" s="16"/>
      <c r="C139" s="16"/>
      <c r="D139" s="16"/>
      <c r="E139" s="16"/>
    </row>
    <row r="140" spans="1:5" ht="15">
      <c r="A140" s="16"/>
      <c r="B140" s="16"/>
      <c r="C140" s="16"/>
      <c r="D140" s="16"/>
      <c r="E140" s="16"/>
    </row>
    <row r="141" spans="1:5" ht="15">
      <c r="A141" s="16"/>
      <c r="B141" s="16"/>
      <c r="C141" s="16"/>
      <c r="D141" s="16"/>
      <c r="E141" s="16"/>
    </row>
    <row r="142" spans="1:5" ht="15">
      <c r="A142" s="16"/>
      <c r="B142" s="16"/>
      <c r="C142" s="16"/>
      <c r="D142" s="16"/>
      <c r="E142" s="16"/>
    </row>
    <row r="143" spans="1:5" ht="15">
      <c r="A143" s="16"/>
      <c r="B143" s="16"/>
      <c r="C143" s="16"/>
      <c r="D143" s="16"/>
      <c r="E143" s="16"/>
    </row>
    <row r="144" spans="1:5" ht="15">
      <c r="A144" s="16"/>
      <c r="B144" s="16"/>
      <c r="C144" s="16"/>
      <c r="D144" s="16"/>
      <c r="E144" s="16"/>
    </row>
    <row r="145" spans="1:5" ht="15">
      <c r="A145" s="16"/>
      <c r="B145" s="16"/>
      <c r="C145" s="16"/>
      <c r="D145" s="16"/>
      <c r="E145" s="16"/>
    </row>
    <row r="146" spans="1:5" ht="15">
      <c r="A146" s="16"/>
      <c r="B146" s="16"/>
      <c r="C146" s="16"/>
      <c r="D146" s="16"/>
      <c r="E146" s="16"/>
    </row>
    <row r="147" spans="1:5" ht="15">
      <c r="A147" s="16"/>
      <c r="B147" s="16"/>
      <c r="C147" s="16"/>
      <c r="D147" s="16"/>
      <c r="E147" s="16"/>
    </row>
  </sheetData>
  <sheetProtection selectLockedCells="1" selectUnlockedCells="1"/>
  <mergeCells count="7">
    <mergeCell ref="A72:A73"/>
    <mergeCell ref="B72:B73"/>
    <mergeCell ref="C72:E72"/>
    <mergeCell ref="A1:E1"/>
    <mergeCell ref="A3:A4"/>
    <mergeCell ref="B3:B4"/>
    <mergeCell ref="C3:E3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71" r:id="rId1"/>
  <headerFooter alignWithMargins="0">
    <oddHeader xml:space="preserve">&amp;C&amp;"Times New Roman CE,Félkövér"&amp;12A 2013. ÉVI ZÁRSZÁMADÁS
KÖTELEZŐ FELADATAINAK MÉRLEGE </oddHeader>
  </headerFooter>
  <rowBreaks count="1" manualBreakCount="1">
    <brk id="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32"/>
  <sheetViews>
    <sheetView view="pageLayout" zoomScaleSheetLayoutView="100" workbookViewId="0" topLeftCell="G1">
      <selection activeCell="L14" sqref="L14"/>
    </sheetView>
  </sheetViews>
  <sheetFormatPr defaultColWidth="9.00390625" defaultRowHeight="12.75"/>
  <cols>
    <col min="1" max="1" width="6.75390625" style="138" customWidth="1"/>
    <col min="2" max="2" width="55.125" style="139" customWidth="1"/>
    <col min="3" max="5" width="16.375" style="138" customWidth="1"/>
    <col min="6" max="6" width="55.125" style="138" customWidth="1"/>
    <col min="7" max="9" width="16.375" style="138" customWidth="1"/>
    <col min="10" max="10" width="4.75390625" style="138" customWidth="1"/>
    <col min="11" max="16384" width="9.375" style="138" customWidth="1"/>
  </cols>
  <sheetData>
    <row r="1" spans="2:10" ht="39.75" customHeight="1">
      <c r="B1" s="556" t="s">
        <v>380</v>
      </c>
      <c r="C1" s="556"/>
      <c r="D1" s="556"/>
      <c r="E1" s="556"/>
      <c r="F1" s="556"/>
      <c r="G1" s="556"/>
      <c r="H1" s="556"/>
      <c r="I1" s="556"/>
      <c r="J1" s="557" t="s">
        <v>859</v>
      </c>
    </row>
    <row r="2" spans="7:10" ht="13.5">
      <c r="G2" s="140"/>
      <c r="H2" s="140"/>
      <c r="I2" s="140" t="s">
        <v>381</v>
      </c>
      <c r="J2" s="557"/>
    </row>
    <row r="3" spans="1:10" ht="18" customHeight="1">
      <c r="A3" s="558" t="s">
        <v>166</v>
      </c>
      <c r="B3" s="559" t="s">
        <v>382</v>
      </c>
      <c r="C3" s="559"/>
      <c r="D3" s="559"/>
      <c r="E3" s="559"/>
      <c r="F3" s="558" t="s">
        <v>383</v>
      </c>
      <c r="G3" s="558"/>
      <c r="H3" s="558"/>
      <c r="I3" s="558"/>
      <c r="J3" s="557"/>
    </row>
    <row r="4" spans="1:10" s="144" customFormat="1" ht="35.25" customHeight="1">
      <c r="A4" s="558"/>
      <c r="B4" s="141" t="s">
        <v>384</v>
      </c>
      <c r="C4" s="142" t="s">
        <v>385</v>
      </c>
      <c r="D4" s="143" t="s">
        <v>386</v>
      </c>
      <c r="E4" s="142" t="s">
        <v>387</v>
      </c>
      <c r="F4" s="141" t="s">
        <v>384</v>
      </c>
      <c r="G4" s="142" t="s">
        <v>385</v>
      </c>
      <c r="H4" s="143" t="s">
        <v>386</v>
      </c>
      <c r="I4" s="142" t="s">
        <v>387</v>
      </c>
      <c r="J4" s="557"/>
    </row>
    <row r="5" spans="1:10" s="149" customFormat="1" ht="12" customHeight="1">
      <c r="A5" s="145">
        <v>1</v>
      </c>
      <c r="B5" s="146">
        <v>2</v>
      </c>
      <c r="C5" s="147">
        <v>3</v>
      </c>
      <c r="D5" s="147">
        <v>4</v>
      </c>
      <c r="E5" s="147">
        <v>5</v>
      </c>
      <c r="F5" s="146">
        <v>6</v>
      </c>
      <c r="G5" s="147">
        <v>7</v>
      </c>
      <c r="H5" s="147">
        <v>8</v>
      </c>
      <c r="I5" s="148">
        <v>9</v>
      </c>
      <c r="J5" s="557"/>
    </row>
    <row r="6" spans="1:10" ht="12.75" customHeight="1">
      <c r="A6" s="150" t="s">
        <v>173</v>
      </c>
      <c r="B6" s="151" t="s">
        <v>388</v>
      </c>
      <c r="C6" s="152">
        <v>5000</v>
      </c>
      <c r="D6" s="152">
        <v>6427</v>
      </c>
      <c r="E6" s="152">
        <v>6469</v>
      </c>
      <c r="F6" s="151" t="s">
        <v>389</v>
      </c>
      <c r="G6" s="152">
        <v>3073</v>
      </c>
      <c r="H6" s="152">
        <v>23509</v>
      </c>
      <c r="I6" s="153">
        <v>23507</v>
      </c>
      <c r="J6" s="557"/>
    </row>
    <row r="7" spans="1:10" ht="12.75" customHeight="1">
      <c r="A7" s="154" t="s">
        <v>175</v>
      </c>
      <c r="B7" s="155" t="s">
        <v>390</v>
      </c>
      <c r="C7" s="156">
        <v>1663</v>
      </c>
      <c r="D7" s="156">
        <v>3564</v>
      </c>
      <c r="E7" s="156">
        <v>3492</v>
      </c>
      <c r="F7" s="155" t="s">
        <v>305</v>
      </c>
      <c r="G7" s="156">
        <v>686</v>
      </c>
      <c r="H7" s="156">
        <v>3574</v>
      </c>
      <c r="I7" s="157">
        <v>3571</v>
      </c>
      <c r="J7" s="557"/>
    </row>
    <row r="8" spans="1:10" ht="12.75" customHeight="1">
      <c r="A8" s="154" t="s">
        <v>185</v>
      </c>
      <c r="B8" s="155" t="s">
        <v>391</v>
      </c>
      <c r="C8" s="156">
        <v>1500</v>
      </c>
      <c r="D8" s="156">
        <v>1483</v>
      </c>
      <c r="E8" s="156">
        <v>1483</v>
      </c>
      <c r="F8" s="155" t="s">
        <v>392</v>
      </c>
      <c r="G8" s="156">
        <v>13659</v>
      </c>
      <c r="H8" s="156">
        <v>13210</v>
      </c>
      <c r="I8" s="157">
        <v>13140</v>
      </c>
      <c r="J8" s="557"/>
    </row>
    <row r="9" spans="1:10" ht="12.75" customHeight="1">
      <c r="A9" s="154" t="s">
        <v>350</v>
      </c>
      <c r="B9" s="158" t="s">
        <v>393</v>
      </c>
      <c r="C9" s="156">
        <v>19446</v>
      </c>
      <c r="D9" s="156">
        <v>22635</v>
      </c>
      <c r="E9" s="156">
        <v>22635</v>
      </c>
      <c r="F9" s="155" t="s">
        <v>309</v>
      </c>
      <c r="G9" s="156">
        <v>1000</v>
      </c>
      <c r="H9" s="156">
        <v>686</v>
      </c>
      <c r="I9" s="157">
        <v>685</v>
      </c>
      <c r="J9" s="557"/>
    </row>
    <row r="10" spans="1:10" ht="12.75" customHeight="1">
      <c r="A10" s="154" t="s">
        <v>205</v>
      </c>
      <c r="B10" s="155" t="s">
        <v>394</v>
      </c>
      <c r="C10" s="156">
        <v>9099</v>
      </c>
      <c r="D10" s="156">
        <v>49704</v>
      </c>
      <c r="E10" s="156">
        <v>49692</v>
      </c>
      <c r="F10" s="155" t="s">
        <v>311</v>
      </c>
      <c r="G10" s="156">
        <v>5745</v>
      </c>
      <c r="H10" s="156">
        <v>11672</v>
      </c>
      <c r="I10" s="157">
        <v>11665</v>
      </c>
      <c r="J10" s="557"/>
    </row>
    <row r="11" spans="1:10" ht="12.75" customHeight="1">
      <c r="A11" s="154" t="s">
        <v>223</v>
      </c>
      <c r="B11" s="155" t="s">
        <v>395</v>
      </c>
      <c r="C11" s="159"/>
      <c r="D11" s="159"/>
      <c r="E11" s="159"/>
      <c r="F11" s="155" t="s">
        <v>396</v>
      </c>
      <c r="G11" s="156">
        <v>8698</v>
      </c>
      <c r="H11" s="156">
        <v>10549</v>
      </c>
      <c r="I11" s="157"/>
      <c r="J11" s="557"/>
    </row>
    <row r="12" spans="1:10" ht="12.75" customHeight="1">
      <c r="A12" s="154" t="s">
        <v>371</v>
      </c>
      <c r="B12" s="155" t="s">
        <v>397</v>
      </c>
      <c r="C12" s="156"/>
      <c r="D12" s="156"/>
      <c r="E12" s="156"/>
      <c r="F12" s="160" t="s">
        <v>398</v>
      </c>
      <c r="G12" s="156"/>
      <c r="H12" s="156"/>
      <c r="I12" s="157"/>
      <c r="J12" s="557"/>
    </row>
    <row r="13" spans="1:10" ht="12.75" customHeight="1">
      <c r="A13" s="154" t="s">
        <v>251</v>
      </c>
      <c r="B13" s="155" t="s">
        <v>399</v>
      </c>
      <c r="C13" s="156"/>
      <c r="D13" s="156">
        <v>36</v>
      </c>
      <c r="E13" s="156">
        <v>36</v>
      </c>
      <c r="F13" s="160"/>
      <c r="G13" s="156"/>
      <c r="H13" s="156"/>
      <c r="I13" s="157"/>
      <c r="J13" s="557"/>
    </row>
    <row r="14" spans="1:10" ht="12.75" customHeight="1">
      <c r="A14" s="154" t="s">
        <v>374</v>
      </c>
      <c r="B14" s="155" t="s">
        <v>400</v>
      </c>
      <c r="C14" s="159"/>
      <c r="D14" s="159"/>
      <c r="E14" s="159"/>
      <c r="F14" s="160"/>
      <c r="G14" s="156"/>
      <c r="H14" s="156"/>
      <c r="I14" s="157"/>
      <c r="J14" s="557"/>
    </row>
    <row r="15" spans="1:10" ht="12.75" customHeight="1">
      <c r="A15" s="154" t="s">
        <v>263</v>
      </c>
      <c r="B15" s="161" t="s">
        <v>401</v>
      </c>
      <c r="C15" s="156"/>
      <c r="D15" s="156"/>
      <c r="E15" s="156"/>
      <c r="F15" s="160"/>
      <c r="G15" s="156"/>
      <c r="H15" s="156"/>
      <c r="I15" s="157"/>
      <c r="J15" s="557"/>
    </row>
    <row r="16" spans="1:10" ht="12.75" customHeight="1">
      <c r="A16" s="154" t="s">
        <v>265</v>
      </c>
      <c r="B16" s="160"/>
      <c r="C16" s="156"/>
      <c r="D16" s="156"/>
      <c r="E16" s="156"/>
      <c r="F16" s="160"/>
      <c r="G16" s="156"/>
      <c r="H16" s="156"/>
      <c r="I16" s="157"/>
      <c r="J16" s="557"/>
    </row>
    <row r="17" spans="1:10" ht="12.75" customHeight="1">
      <c r="A17" s="154" t="s">
        <v>293</v>
      </c>
      <c r="B17" s="162"/>
      <c r="C17" s="163"/>
      <c r="D17" s="163"/>
      <c r="E17" s="163"/>
      <c r="F17" s="160"/>
      <c r="G17" s="163"/>
      <c r="H17" s="163"/>
      <c r="I17" s="164"/>
      <c r="J17" s="557"/>
    </row>
    <row r="18" spans="1:10" ht="15.75" customHeight="1">
      <c r="A18" s="165" t="s">
        <v>295</v>
      </c>
      <c r="B18" s="166" t="s">
        <v>402</v>
      </c>
      <c r="C18" s="167">
        <f>+C6+C7+C8+C9+C10+C12+C13+C14+C15+C16+C17</f>
        <v>36708</v>
      </c>
      <c r="D18" s="167">
        <f>+D6+D7+D8+D9+D10+D12+D13+D14+D15+D16+D17</f>
        <v>83849</v>
      </c>
      <c r="E18" s="167">
        <f>+E6+E7+E8+E9+E10+E12+E13+E14+E15+E16+E17</f>
        <v>83807</v>
      </c>
      <c r="F18" s="166" t="s">
        <v>403</v>
      </c>
      <c r="G18" s="167">
        <f>SUM(G6:G17)</f>
        <v>32861</v>
      </c>
      <c r="H18" s="167">
        <f>SUM(H6:H17)</f>
        <v>63200</v>
      </c>
      <c r="I18" s="168">
        <f>SUM(I6:I17)</f>
        <v>52568</v>
      </c>
      <c r="J18" s="557"/>
    </row>
    <row r="19" spans="1:10" ht="12.75" customHeight="1">
      <c r="A19" s="169" t="s">
        <v>297</v>
      </c>
      <c r="B19" s="170" t="s">
        <v>404</v>
      </c>
      <c r="C19" s="171">
        <v>16057</v>
      </c>
      <c r="D19" s="171">
        <v>16057</v>
      </c>
      <c r="E19" s="171">
        <v>10699</v>
      </c>
      <c r="F19" s="155" t="s">
        <v>405</v>
      </c>
      <c r="G19" s="172"/>
      <c r="H19" s="172"/>
      <c r="I19" s="173"/>
      <c r="J19" s="557"/>
    </row>
    <row r="20" spans="1:10" ht="12.75" customHeight="1">
      <c r="A20" s="154" t="s">
        <v>406</v>
      </c>
      <c r="B20" s="155" t="s">
        <v>407</v>
      </c>
      <c r="C20" s="156">
        <v>16057</v>
      </c>
      <c r="D20" s="156">
        <v>16057</v>
      </c>
      <c r="E20" s="156">
        <v>10699</v>
      </c>
      <c r="F20" s="155" t="s">
        <v>408</v>
      </c>
      <c r="G20" s="156"/>
      <c r="H20" s="156"/>
      <c r="I20" s="157"/>
      <c r="J20" s="557"/>
    </row>
    <row r="21" spans="1:10" ht="12.75" customHeight="1">
      <c r="A21" s="154" t="s">
        <v>409</v>
      </c>
      <c r="B21" s="155" t="s">
        <v>274</v>
      </c>
      <c r="C21" s="156"/>
      <c r="D21" s="156"/>
      <c r="E21" s="156"/>
      <c r="F21" s="155" t="s">
        <v>410</v>
      </c>
      <c r="G21" s="156"/>
      <c r="H21" s="156"/>
      <c r="I21" s="157"/>
      <c r="J21" s="557"/>
    </row>
    <row r="22" spans="1:10" ht="12.75" customHeight="1">
      <c r="A22" s="154" t="s">
        <v>411</v>
      </c>
      <c r="B22" s="155" t="s">
        <v>412</v>
      </c>
      <c r="C22" s="156"/>
      <c r="D22" s="156"/>
      <c r="E22" s="156"/>
      <c r="F22" s="155" t="s">
        <v>413</v>
      </c>
      <c r="G22" s="156"/>
      <c r="H22" s="156"/>
      <c r="I22" s="157"/>
      <c r="J22" s="557"/>
    </row>
    <row r="23" spans="1:10" ht="12.75" customHeight="1">
      <c r="A23" s="154" t="s">
        <v>414</v>
      </c>
      <c r="B23" s="155" t="s">
        <v>415</v>
      </c>
      <c r="C23" s="156"/>
      <c r="D23" s="156"/>
      <c r="E23" s="156"/>
      <c r="F23" s="170" t="s">
        <v>416</v>
      </c>
      <c r="G23" s="156"/>
      <c r="H23" s="156"/>
      <c r="I23" s="157"/>
      <c r="J23" s="557"/>
    </row>
    <row r="24" spans="1:10" ht="12.75" customHeight="1">
      <c r="A24" s="154" t="s">
        <v>417</v>
      </c>
      <c r="B24" s="155" t="s">
        <v>418</v>
      </c>
      <c r="C24" s="174">
        <f>+C25+C26</f>
        <v>0</v>
      </c>
      <c r="D24" s="174">
        <f>+D25+D26</f>
        <v>0</v>
      </c>
      <c r="E24" s="174">
        <f>+E25+E26</f>
        <v>0</v>
      </c>
      <c r="F24" s="155" t="s">
        <v>419</v>
      </c>
      <c r="G24" s="156"/>
      <c r="H24" s="156"/>
      <c r="I24" s="157"/>
      <c r="J24" s="557"/>
    </row>
    <row r="25" spans="1:10" ht="12.75" customHeight="1">
      <c r="A25" s="169" t="s">
        <v>420</v>
      </c>
      <c r="B25" s="170" t="s">
        <v>421</v>
      </c>
      <c r="C25" s="172"/>
      <c r="D25" s="172"/>
      <c r="E25" s="172"/>
      <c r="F25" s="151" t="s">
        <v>422</v>
      </c>
      <c r="G25" s="167">
        <v>18434</v>
      </c>
      <c r="H25" s="167">
        <v>5272</v>
      </c>
      <c r="I25" s="168">
        <v>5272</v>
      </c>
      <c r="J25" s="557"/>
    </row>
    <row r="26" spans="1:10" ht="12.75" customHeight="1">
      <c r="A26" s="154" t="s">
        <v>423</v>
      </c>
      <c r="B26" s="155" t="s">
        <v>292</v>
      </c>
      <c r="C26" s="156"/>
      <c r="D26" s="156"/>
      <c r="E26" s="156"/>
      <c r="F26" s="160"/>
      <c r="G26" s="167"/>
      <c r="H26" s="167"/>
      <c r="I26" s="168"/>
      <c r="J26" s="557"/>
    </row>
    <row r="27" spans="1:10" ht="15.75" customHeight="1">
      <c r="A27" s="165" t="s">
        <v>424</v>
      </c>
      <c r="B27" s="166" t="s">
        <v>425</v>
      </c>
      <c r="C27" s="167">
        <f>+C19+C24</f>
        <v>16057</v>
      </c>
      <c r="D27" s="167">
        <f>+D19+D24</f>
        <v>16057</v>
      </c>
      <c r="E27" s="167">
        <f>+E19+E24</f>
        <v>10699</v>
      </c>
      <c r="F27" s="166" t="s">
        <v>426</v>
      </c>
      <c r="G27" s="167"/>
      <c r="H27" s="167"/>
      <c r="I27" s="168"/>
      <c r="J27" s="557"/>
    </row>
    <row r="28" spans="1:10" ht="18" customHeight="1">
      <c r="A28" s="165" t="s">
        <v>427</v>
      </c>
      <c r="B28" s="175" t="s">
        <v>428</v>
      </c>
      <c r="C28" s="167">
        <f>+C18+C27</f>
        <v>52765</v>
      </c>
      <c r="D28" s="167">
        <f>+D18+D27</f>
        <v>99906</v>
      </c>
      <c r="E28" s="167">
        <f>+E18+E27</f>
        <v>94506</v>
      </c>
      <c r="F28" s="175" t="s">
        <v>429</v>
      </c>
      <c r="G28" s="167">
        <f>+G18+G27</f>
        <v>32861</v>
      </c>
      <c r="H28" s="167">
        <f>+H18+H27</f>
        <v>63200</v>
      </c>
      <c r="I28" s="168">
        <v>57840</v>
      </c>
      <c r="J28" s="557"/>
    </row>
    <row r="29" spans="1:10" ht="18" customHeight="1">
      <c r="A29" s="165" t="s">
        <v>430</v>
      </c>
      <c r="B29" s="166" t="s">
        <v>431</v>
      </c>
      <c r="C29" s="176"/>
      <c r="D29" s="176"/>
      <c r="E29" s="176">
        <v>539</v>
      </c>
      <c r="F29" s="166" t="s">
        <v>432</v>
      </c>
      <c r="G29" s="176"/>
      <c r="H29" s="176"/>
      <c r="I29" s="177">
        <v>700</v>
      </c>
      <c r="J29" s="557"/>
    </row>
    <row r="30" spans="1:10" ht="12.75">
      <c r="A30" s="165" t="s">
        <v>433</v>
      </c>
      <c r="B30" s="178" t="s">
        <v>434</v>
      </c>
      <c r="C30" s="179">
        <f>+C28+C29</f>
        <v>52765</v>
      </c>
      <c r="D30" s="179">
        <f>+D28+D29</f>
        <v>99906</v>
      </c>
      <c r="E30" s="180">
        <f>+E28+E29</f>
        <v>95045</v>
      </c>
      <c r="F30" s="178" t="s">
        <v>435</v>
      </c>
      <c r="G30" s="179">
        <f>+G28+G29</f>
        <v>32861</v>
      </c>
      <c r="H30" s="179">
        <f>+H28+H29</f>
        <v>63200</v>
      </c>
      <c r="I30" s="181">
        <f>+I28+I29</f>
        <v>58540</v>
      </c>
      <c r="J30" s="557"/>
    </row>
    <row r="31" spans="1:10" ht="12.75">
      <c r="A31" s="165" t="s">
        <v>436</v>
      </c>
      <c r="B31" s="178" t="s">
        <v>437</v>
      </c>
      <c r="C31" s="179" t="str">
        <f>IF(C18-G18&lt;0,G18-C18,"-")</f>
        <v>-</v>
      </c>
      <c r="D31" s="179" t="str">
        <f>IF(D18-G18&lt;0,H18-D18,"-")</f>
        <v>-</v>
      </c>
      <c r="E31" s="180" t="str">
        <f>IF(E18-I18&lt;0,I18-E18,"-")</f>
        <v>-</v>
      </c>
      <c r="F31" s="178" t="s">
        <v>438</v>
      </c>
      <c r="G31" s="179">
        <f>IF(C18-G18&gt;0,C18-G18,"-")</f>
        <v>3847</v>
      </c>
      <c r="H31" s="179">
        <f>IF(D18-H18&gt;0,D18-H18,"-")</f>
        <v>20649</v>
      </c>
      <c r="I31" s="181">
        <f>IF(E18-I18&gt;0,E18-I18,"-")</f>
        <v>31239</v>
      </c>
      <c r="J31" s="557"/>
    </row>
    <row r="32" spans="1:10" ht="12.75">
      <c r="A32" s="165" t="s">
        <v>439</v>
      </c>
      <c r="B32" s="178" t="s">
        <v>440</v>
      </c>
      <c r="C32" s="179" t="str">
        <f>IF(C18+C19-G28&lt;0,G28-(C18+C19),"-")</f>
        <v>-</v>
      </c>
      <c r="D32" s="179" t="str">
        <f>IF(D18+D19-H28&lt;0,H28-(D18+D19),"-")</f>
        <v>-</v>
      </c>
      <c r="E32" s="180" t="str">
        <f>IF(E18+E19-I28&lt;0,I28-(E18+E19),"-")</f>
        <v>-</v>
      </c>
      <c r="F32" s="178" t="s">
        <v>441</v>
      </c>
      <c r="G32" s="179">
        <f>IF(C18+C19-G28&gt;0,C18+C19-G28,"-")</f>
        <v>19904</v>
      </c>
      <c r="H32" s="179">
        <f>IF(D18+D19-H28&gt;0,D18+D19-H28,"-")</f>
        <v>36706</v>
      </c>
      <c r="I32" s="181">
        <f>IF(E18+E19-I28&gt;0,E18+E19-I28,"-")</f>
        <v>36666</v>
      </c>
      <c r="J32" s="557"/>
    </row>
  </sheetData>
  <sheetProtection selectLockedCells="1" selectUnlockedCells="1"/>
  <mergeCells count="5">
    <mergeCell ref="B1:I1"/>
    <mergeCell ref="J1:J32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0" r:id="rId1"/>
  <headerFooter alignWithMargins="0">
    <oddHeader xml:space="preserve">&amp;R&amp;"Times New Roman CE,Félkövér dőlt"&amp;11 3. melléklet a  ...../2014.(.... . .... .) önkormányzati rendelethez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36"/>
  <sheetViews>
    <sheetView view="pageBreakPreview" zoomScaleNormal="85" zoomScaleSheetLayoutView="100" zoomScalePageLayoutView="0" workbookViewId="0" topLeftCell="F1">
      <selection activeCell="I9" sqref="I9"/>
    </sheetView>
  </sheetViews>
  <sheetFormatPr defaultColWidth="9.00390625" defaultRowHeight="12.75"/>
  <cols>
    <col min="1" max="1" width="6.75390625" style="138" customWidth="1"/>
    <col min="2" max="2" width="55.125" style="139" customWidth="1"/>
    <col min="3" max="5" width="16.375" style="138" customWidth="1"/>
    <col min="6" max="6" width="55.125" style="138" customWidth="1"/>
    <col min="7" max="9" width="16.375" style="138" customWidth="1"/>
    <col min="10" max="10" width="4.75390625" style="138" customWidth="1"/>
    <col min="11" max="16384" width="9.375" style="138" customWidth="1"/>
  </cols>
  <sheetData>
    <row r="1" spans="2:10" ht="39.75" customHeight="1">
      <c r="B1" s="556" t="s">
        <v>442</v>
      </c>
      <c r="C1" s="556"/>
      <c r="D1" s="556"/>
      <c r="E1" s="556"/>
      <c r="F1" s="556"/>
      <c r="G1" s="556"/>
      <c r="H1" s="556"/>
      <c r="I1" s="556"/>
      <c r="J1" s="560"/>
    </row>
    <row r="2" spans="7:10" ht="13.5">
      <c r="G2" s="140"/>
      <c r="H2" s="140"/>
      <c r="I2" s="140" t="s">
        <v>381</v>
      </c>
      <c r="J2" s="560"/>
    </row>
    <row r="3" spans="1:10" ht="24" customHeight="1">
      <c r="A3" s="558" t="s">
        <v>166</v>
      </c>
      <c r="B3" s="559" t="s">
        <v>382</v>
      </c>
      <c r="C3" s="559"/>
      <c r="D3" s="559"/>
      <c r="E3" s="559"/>
      <c r="F3" s="558" t="s">
        <v>383</v>
      </c>
      <c r="G3" s="558"/>
      <c r="H3" s="558"/>
      <c r="I3" s="558"/>
      <c r="J3" s="560"/>
    </row>
    <row r="4" spans="1:10" s="144" customFormat="1" ht="39" customHeight="1">
      <c r="A4" s="558"/>
      <c r="B4" s="141" t="s">
        <v>384</v>
      </c>
      <c r="C4" s="142" t="s">
        <v>385</v>
      </c>
      <c r="D4" s="143" t="s">
        <v>386</v>
      </c>
      <c r="E4" s="142" t="s">
        <v>443</v>
      </c>
      <c r="F4" s="141" t="s">
        <v>384</v>
      </c>
      <c r="G4" s="142" t="s">
        <v>385</v>
      </c>
      <c r="H4" s="143" t="s">
        <v>386</v>
      </c>
      <c r="I4" s="142" t="s">
        <v>443</v>
      </c>
      <c r="J4" s="560"/>
    </row>
    <row r="5" spans="1:10" s="144" customFormat="1" ht="12.75">
      <c r="A5" s="145" t="s">
        <v>7</v>
      </c>
      <c r="B5" s="146" t="s">
        <v>8</v>
      </c>
      <c r="C5" s="147" t="s">
        <v>9</v>
      </c>
      <c r="D5" s="147" t="s">
        <v>10</v>
      </c>
      <c r="E5" s="147" t="s">
        <v>172</v>
      </c>
      <c r="F5" s="146" t="s">
        <v>444</v>
      </c>
      <c r="G5" s="147" t="s">
        <v>445</v>
      </c>
      <c r="H5" s="147" t="s">
        <v>446</v>
      </c>
      <c r="I5" s="148" t="s">
        <v>447</v>
      </c>
      <c r="J5" s="560"/>
    </row>
    <row r="6" spans="1:10" ht="12.75" customHeight="1">
      <c r="A6" s="150" t="s">
        <v>173</v>
      </c>
      <c r="B6" s="151" t="s">
        <v>448</v>
      </c>
      <c r="C6" s="152"/>
      <c r="D6" s="152"/>
      <c r="E6" s="152"/>
      <c r="F6" s="151" t="s">
        <v>329</v>
      </c>
      <c r="G6" s="152">
        <v>635</v>
      </c>
      <c r="H6" s="152">
        <v>14536</v>
      </c>
      <c r="I6" s="153">
        <v>14536</v>
      </c>
      <c r="J6" s="560"/>
    </row>
    <row r="7" spans="1:10" ht="22.5" customHeight="1">
      <c r="A7" s="154" t="s">
        <v>175</v>
      </c>
      <c r="B7" s="155" t="s">
        <v>449</v>
      </c>
      <c r="C7" s="156">
        <v>2722</v>
      </c>
      <c r="D7" s="156">
        <v>1174</v>
      </c>
      <c r="E7" s="156">
        <v>1173</v>
      </c>
      <c r="F7" s="155" t="s">
        <v>330</v>
      </c>
      <c r="G7" s="156"/>
      <c r="H7" s="156"/>
      <c r="I7" s="157"/>
      <c r="J7" s="560"/>
    </row>
    <row r="8" spans="1:10" ht="12.75" customHeight="1">
      <c r="A8" s="154" t="s">
        <v>185</v>
      </c>
      <c r="B8" s="155" t="s">
        <v>450</v>
      </c>
      <c r="C8" s="156"/>
      <c r="D8" s="156"/>
      <c r="E8" s="156"/>
      <c r="F8" s="155" t="s">
        <v>331</v>
      </c>
      <c r="G8" s="156">
        <v>3557</v>
      </c>
      <c r="H8" s="156">
        <v>18072</v>
      </c>
      <c r="I8" s="157">
        <v>18071</v>
      </c>
      <c r="J8" s="560"/>
    </row>
    <row r="9" spans="1:10" ht="12.75" customHeight="1">
      <c r="A9" s="154" t="s">
        <v>350</v>
      </c>
      <c r="B9" s="155" t="s">
        <v>451</v>
      </c>
      <c r="C9" s="156"/>
      <c r="D9" s="156"/>
      <c r="E9" s="156"/>
      <c r="F9" s="155" t="s">
        <v>452</v>
      </c>
      <c r="G9" s="156"/>
      <c r="H9" s="156"/>
      <c r="I9" s="157"/>
      <c r="J9" s="560"/>
    </row>
    <row r="10" spans="1:10" ht="12.75" customHeight="1">
      <c r="A10" s="154" t="s">
        <v>205</v>
      </c>
      <c r="B10" s="155" t="s">
        <v>220</v>
      </c>
      <c r="C10" s="156"/>
      <c r="D10" s="156"/>
      <c r="E10" s="156"/>
      <c r="F10" s="155" t="s">
        <v>453</v>
      </c>
      <c r="G10" s="156"/>
      <c r="H10" s="156"/>
      <c r="I10" s="157"/>
      <c r="J10" s="560"/>
    </row>
    <row r="11" spans="1:10" ht="12.75" customHeight="1">
      <c r="A11" s="154" t="s">
        <v>223</v>
      </c>
      <c r="B11" s="155" t="s">
        <v>454</v>
      </c>
      <c r="C11" s="159"/>
      <c r="D11" s="159"/>
      <c r="E11" s="159"/>
      <c r="F11" s="182" t="s">
        <v>455</v>
      </c>
      <c r="G11" s="156"/>
      <c r="H11" s="156"/>
      <c r="I11" s="157"/>
      <c r="J11" s="560"/>
    </row>
    <row r="12" spans="1:10" ht="12.75" customHeight="1">
      <c r="A12" s="154" t="s">
        <v>371</v>
      </c>
      <c r="B12" s="155" t="s">
        <v>456</v>
      </c>
      <c r="C12" s="156"/>
      <c r="D12" s="156"/>
      <c r="E12" s="156"/>
      <c r="F12" s="182" t="s">
        <v>338</v>
      </c>
      <c r="G12" s="156"/>
      <c r="H12" s="156"/>
      <c r="I12" s="157"/>
      <c r="J12" s="560"/>
    </row>
    <row r="13" spans="1:10" ht="12.75" customHeight="1">
      <c r="A13" s="154" t="s">
        <v>251</v>
      </c>
      <c r="B13" s="155" t="s">
        <v>457</v>
      </c>
      <c r="C13" s="156"/>
      <c r="D13" s="156"/>
      <c r="E13" s="156"/>
      <c r="F13" s="182" t="s">
        <v>340</v>
      </c>
      <c r="G13" s="156"/>
      <c r="H13" s="156"/>
      <c r="I13" s="157"/>
      <c r="J13" s="560"/>
    </row>
    <row r="14" spans="1:10" ht="12.75" customHeight="1">
      <c r="A14" s="154" t="s">
        <v>374</v>
      </c>
      <c r="B14" s="183" t="s">
        <v>458</v>
      </c>
      <c r="C14" s="159"/>
      <c r="D14" s="159"/>
      <c r="E14" s="159"/>
      <c r="F14" s="182" t="s">
        <v>459</v>
      </c>
      <c r="G14" s="156"/>
      <c r="H14" s="156"/>
      <c r="I14" s="157"/>
      <c r="J14" s="560"/>
    </row>
    <row r="15" spans="1:10" ht="22.5" customHeight="1">
      <c r="A15" s="154" t="s">
        <v>263</v>
      </c>
      <c r="B15" s="155" t="s">
        <v>460</v>
      </c>
      <c r="C15" s="159"/>
      <c r="D15" s="159"/>
      <c r="E15" s="159"/>
      <c r="F15" s="182" t="s">
        <v>461</v>
      </c>
      <c r="G15" s="156"/>
      <c r="H15" s="156"/>
      <c r="I15" s="157"/>
      <c r="J15" s="560"/>
    </row>
    <row r="16" spans="1:10" ht="12.75" customHeight="1">
      <c r="A16" s="154" t="s">
        <v>265</v>
      </c>
      <c r="B16" s="155" t="s">
        <v>462</v>
      </c>
      <c r="C16" s="163"/>
      <c r="D16" s="184"/>
      <c r="E16" s="185"/>
      <c r="F16" s="155" t="s">
        <v>396</v>
      </c>
      <c r="G16" s="156"/>
      <c r="H16" s="156"/>
      <c r="I16" s="157"/>
      <c r="J16" s="560"/>
    </row>
    <row r="17" spans="1:10" ht="12.75" customHeight="1">
      <c r="A17" s="169" t="s">
        <v>293</v>
      </c>
      <c r="B17" s="170"/>
      <c r="C17" s="186"/>
      <c r="D17" s="187"/>
      <c r="E17" s="188"/>
      <c r="F17" s="170" t="s">
        <v>463</v>
      </c>
      <c r="G17" s="172"/>
      <c r="H17" s="172"/>
      <c r="I17" s="173"/>
      <c r="J17" s="560"/>
    </row>
    <row r="18" spans="1:10" ht="15.75" customHeight="1">
      <c r="A18" s="165" t="s">
        <v>295</v>
      </c>
      <c r="B18" s="166" t="s">
        <v>464</v>
      </c>
      <c r="C18" s="189">
        <f>+C6+C7+C8+C9+C10+C11+C12+C13+C15+C16+C17</f>
        <v>2722</v>
      </c>
      <c r="D18" s="189">
        <f>+D6+D7+D8+D9+D10+D11+D12+D13+D15+D16+D17</f>
        <v>1174</v>
      </c>
      <c r="E18" s="189">
        <f>+E6+E7+E8+E9+E10+E11+E12+E13+E15+E16+E17</f>
        <v>1173</v>
      </c>
      <c r="F18" s="166" t="s">
        <v>465</v>
      </c>
      <c r="G18" s="167">
        <f>+G6+G7+G8+G16+G17</f>
        <v>4192</v>
      </c>
      <c r="H18" s="167">
        <f>+H6+H7+H8+H16+H17</f>
        <v>32608</v>
      </c>
      <c r="I18" s="168">
        <f>+I6+I7+I8+I16+I17</f>
        <v>32607</v>
      </c>
      <c r="J18" s="560"/>
    </row>
    <row r="19" spans="1:10" ht="12.75" customHeight="1">
      <c r="A19" s="150" t="s">
        <v>297</v>
      </c>
      <c r="B19" s="190" t="s">
        <v>466</v>
      </c>
      <c r="C19" s="191">
        <f>+C20+C21+C22+C23+C24</f>
        <v>0</v>
      </c>
      <c r="D19" s="191">
        <f>+D20+D21+D22+D23+D24</f>
        <v>0</v>
      </c>
      <c r="E19" s="191">
        <f>+E20+E21+E22+E23+E24</f>
        <v>0</v>
      </c>
      <c r="F19" s="155" t="s">
        <v>405</v>
      </c>
      <c r="G19" s="152"/>
      <c r="H19" s="152"/>
      <c r="I19" s="153"/>
      <c r="J19" s="560"/>
    </row>
    <row r="20" spans="1:10" ht="12.75" customHeight="1">
      <c r="A20" s="154" t="s">
        <v>406</v>
      </c>
      <c r="B20" s="192" t="s">
        <v>467</v>
      </c>
      <c r="C20" s="156"/>
      <c r="D20" s="156"/>
      <c r="E20" s="156"/>
      <c r="F20" s="155" t="s">
        <v>468</v>
      </c>
      <c r="G20" s="156"/>
      <c r="H20" s="156"/>
      <c r="I20" s="157"/>
      <c r="J20" s="560"/>
    </row>
    <row r="21" spans="1:10" ht="12.75" customHeight="1">
      <c r="A21" s="150" t="s">
        <v>409</v>
      </c>
      <c r="B21" s="192" t="s">
        <v>469</v>
      </c>
      <c r="C21" s="156"/>
      <c r="D21" s="156"/>
      <c r="E21" s="156"/>
      <c r="F21" s="155" t="s">
        <v>410</v>
      </c>
      <c r="G21" s="156"/>
      <c r="H21" s="156"/>
      <c r="I21" s="157"/>
      <c r="J21" s="560"/>
    </row>
    <row r="22" spans="1:10" ht="12.75" customHeight="1">
      <c r="A22" s="154" t="s">
        <v>411</v>
      </c>
      <c r="B22" s="192" t="s">
        <v>470</v>
      </c>
      <c r="C22" s="156"/>
      <c r="D22" s="156"/>
      <c r="E22" s="156"/>
      <c r="F22" s="155" t="s">
        <v>413</v>
      </c>
      <c r="G22" s="156"/>
      <c r="H22" s="156"/>
      <c r="I22" s="157"/>
      <c r="J22" s="560"/>
    </row>
    <row r="23" spans="1:10" ht="12.75" customHeight="1">
      <c r="A23" s="150" t="s">
        <v>414</v>
      </c>
      <c r="B23" s="192" t="s">
        <v>471</v>
      </c>
      <c r="C23" s="156"/>
      <c r="D23" s="156"/>
      <c r="E23" s="156"/>
      <c r="F23" s="170" t="s">
        <v>416</v>
      </c>
      <c r="G23" s="156"/>
      <c r="H23" s="156"/>
      <c r="I23" s="157"/>
      <c r="J23" s="560"/>
    </row>
    <row r="24" spans="1:10" ht="12.75" customHeight="1">
      <c r="A24" s="154" t="s">
        <v>417</v>
      </c>
      <c r="B24" s="193" t="s">
        <v>472</v>
      </c>
      <c r="C24" s="156"/>
      <c r="D24" s="156"/>
      <c r="E24" s="156"/>
      <c r="F24" s="155" t="s">
        <v>473</v>
      </c>
      <c r="G24" s="156"/>
      <c r="H24" s="156"/>
      <c r="I24" s="157"/>
      <c r="J24" s="560"/>
    </row>
    <row r="25" spans="1:10" ht="12.75" customHeight="1">
      <c r="A25" s="150" t="s">
        <v>420</v>
      </c>
      <c r="B25" s="194" t="s">
        <v>474</v>
      </c>
      <c r="C25" s="174">
        <f>+C26+C27+C28+C29+C30</f>
        <v>0</v>
      </c>
      <c r="D25" s="174">
        <f>+D26+D27+D28+D29+D30</f>
        <v>0</v>
      </c>
      <c r="E25" s="174">
        <f>+E26+E27+E28+E29+E30</f>
        <v>0</v>
      </c>
      <c r="F25" s="151" t="s">
        <v>475</v>
      </c>
      <c r="G25" s="156"/>
      <c r="H25" s="156"/>
      <c r="I25" s="157"/>
      <c r="J25" s="560"/>
    </row>
    <row r="26" spans="1:10" ht="12.75" customHeight="1">
      <c r="A26" s="154" t="s">
        <v>423</v>
      </c>
      <c r="B26" s="193" t="s">
        <v>476</v>
      </c>
      <c r="C26" s="156"/>
      <c r="D26" s="156"/>
      <c r="E26" s="156"/>
      <c r="F26" s="151" t="s">
        <v>477</v>
      </c>
      <c r="G26" s="156"/>
      <c r="H26" s="156"/>
      <c r="I26" s="157"/>
      <c r="J26" s="560"/>
    </row>
    <row r="27" spans="1:10" ht="12.75" customHeight="1">
      <c r="A27" s="150" t="s">
        <v>424</v>
      </c>
      <c r="B27" s="193" t="s">
        <v>478</v>
      </c>
      <c r="C27" s="156"/>
      <c r="D27" s="156"/>
      <c r="E27" s="156"/>
      <c r="F27" s="195"/>
      <c r="G27" s="156"/>
      <c r="H27" s="156"/>
      <c r="I27" s="157"/>
      <c r="J27" s="560"/>
    </row>
    <row r="28" spans="1:10" ht="12.75" customHeight="1">
      <c r="A28" s="154" t="s">
        <v>427</v>
      </c>
      <c r="B28" s="192" t="s">
        <v>479</v>
      </c>
      <c r="C28" s="156"/>
      <c r="D28" s="156"/>
      <c r="E28" s="156"/>
      <c r="F28" s="195"/>
      <c r="G28" s="156"/>
      <c r="H28" s="156"/>
      <c r="I28" s="157"/>
      <c r="J28" s="560"/>
    </row>
    <row r="29" spans="1:10" ht="12.75" customHeight="1">
      <c r="A29" s="150" t="s">
        <v>430</v>
      </c>
      <c r="B29" s="196" t="s">
        <v>480</v>
      </c>
      <c r="C29" s="156"/>
      <c r="D29" s="156"/>
      <c r="E29" s="156"/>
      <c r="F29" s="160"/>
      <c r="G29" s="156"/>
      <c r="H29" s="156"/>
      <c r="I29" s="157"/>
      <c r="J29" s="560"/>
    </row>
    <row r="30" spans="1:10" ht="12.75" customHeight="1">
      <c r="A30" s="154" t="s">
        <v>433</v>
      </c>
      <c r="B30" s="197" t="s">
        <v>481</v>
      </c>
      <c r="C30" s="156"/>
      <c r="D30" s="156"/>
      <c r="E30" s="156"/>
      <c r="F30" s="195"/>
      <c r="G30" s="156"/>
      <c r="H30" s="156"/>
      <c r="I30" s="157"/>
      <c r="J30" s="560"/>
    </row>
    <row r="31" spans="1:10" ht="21.75" customHeight="1">
      <c r="A31" s="165" t="s">
        <v>436</v>
      </c>
      <c r="B31" s="166" t="s">
        <v>482</v>
      </c>
      <c r="C31" s="167">
        <f>+C19+C25</f>
        <v>0</v>
      </c>
      <c r="D31" s="167">
        <f>+D19+D25</f>
        <v>0</v>
      </c>
      <c r="E31" s="167">
        <f>+E19+E25</f>
        <v>0</v>
      </c>
      <c r="F31" s="166" t="s">
        <v>483</v>
      </c>
      <c r="G31" s="167">
        <f>SUM(G19:G30)</f>
        <v>0</v>
      </c>
      <c r="H31" s="167">
        <f>SUM(H19:H30)</f>
        <v>0</v>
      </c>
      <c r="I31" s="168">
        <f>SUM(I19:I30)</f>
        <v>0</v>
      </c>
      <c r="J31" s="560"/>
    </row>
    <row r="32" spans="1:10" ht="18" customHeight="1">
      <c r="A32" s="165" t="s">
        <v>439</v>
      </c>
      <c r="B32" s="175" t="s">
        <v>484</v>
      </c>
      <c r="C32" s="167">
        <f>+C18+C31</f>
        <v>2722</v>
      </c>
      <c r="D32" s="167">
        <f>+D18+D31</f>
        <v>1174</v>
      </c>
      <c r="E32" s="167">
        <f>+E18+E31</f>
        <v>1173</v>
      </c>
      <c r="F32" s="175" t="s">
        <v>485</v>
      </c>
      <c r="G32" s="167">
        <f>+G18+G31</f>
        <v>4192</v>
      </c>
      <c r="H32" s="167">
        <f>+H18+H31</f>
        <v>32608</v>
      </c>
      <c r="I32" s="168">
        <f>+I18+I31</f>
        <v>32607</v>
      </c>
      <c r="J32" s="560"/>
    </row>
    <row r="33" spans="1:10" ht="18" customHeight="1">
      <c r="A33" s="165" t="s">
        <v>486</v>
      </c>
      <c r="B33" s="166" t="s">
        <v>431</v>
      </c>
      <c r="C33" s="176"/>
      <c r="D33" s="176"/>
      <c r="E33" s="176"/>
      <c r="F33" s="166" t="s">
        <v>432</v>
      </c>
      <c r="G33" s="176"/>
      <c r="H33" s="176"/>
      <c r="I33" s="177"/>
      <c r="J33" s="560"/>
    </row>
    <row r="34" spans="1:10" ht="12.75">
      <c r="A34" s="165" t="s">
        <v>487</v>
      </c>
      <c r="B34" s="178" t="s">
        <v>488</v>
      </c>
      <c r="C34" s="179">
        <f>+C32+C33</f>
        <v>2722</v>
      </c>
      <c r="D34" s="179">
        <f>+D32+D33</f>
        <v>1174</v>
      </c>
      <c r="E34" s="180">
        <f>+E32+E33</f>
        <v>1173</v>
      </c>
      <c r="F34" s="178" t="s">
        <v>489</v>
      </c>
      <c r="G34" s="179">
        <f>+G32+G33</f>
        <v>4192</v>
      </c>
      <c r="H34" s="179">
        <f>+H32+H33</f>
        <v>32608</v>
      </c>
      <c r="I34" s="181">
        <f>+I32+I33</f>
        <v>32607</v>
      </c>
      <c r="J34" s="560"/>
    </row>
    <row r="35" spans="1:10" ht="12.75">
      <c r="A35" s="165" t="s">
        <v>490</v>
      </c>
      <c r="B35" s="178" t="s">
        <v>437</v>
      </c>
      <c r="C35" s="179">
        <f>IF(C18-G18&lt;0,G18-C18,"-")</f>
        <v>1470</v>
      </c>
      <c r="D35" s="179">
        <f>IF(D18-H18&lt;0,H18-D18,"-")</f>
        <v>31434</v>
      </c>
      <c r="E35" s="180">
        <f>IF(E18-I18&lt;0,I18-E18,"-")</f>
        <v>31434</v>
      </c>
      <c r="F35" s="178" t="s">
        <v>438</v>
      </c>
      <c r="G35" s="179" t="str">
        <f>IF(C18-G18&gt;0,C18-G18,"-")</f>
        <v>-</v>
      </c>
      <c r="H35" s="179" t="str">
        <f>IF(D18-H18&gt;0,D18-H18,"-")</f>
        <v>-</v>
      </c>
      <c r="I35" s="181" t="str">
        <f>IF(E18-I18&gt;0,E18-I18,"-")</f>
        <v>-</v>
      </c>
      <c r="J35" s="560"/>
    </row>
    <row r="36" spans="1:10" ht="12.75">
      <c r="A36" s="165" t="s">
        <v>491</v>
      </c>
      <c r="B36" s="178" t="s">
        <v>440</v>
      </c>
      <c r="C36" s="179">
        <f>IF(C18+C19-G32&lt;0,G32-(C18+C19),"-")</f>
        <v>1470</v>
      </c>
      <c r="D36" s="179">
        <f>IF(D18+D19-H32&lt;0,H32-(D18+D19),"-")</f>
        <v>31434</v>
      </c>
      <c r="E36" s="180">
        <f>IF(E18+E19-I32&lt;0,I32-(E18+E19),"-")</f>
        <v>31434</v>
      </c>
      <c r="F36" s="178" t="s">
        <v>441</v>
      </c>
      <c r="G36" s="179" t="str">
        <f>IF(C18+C19-G32&gt;0,C18+C19-G32,"-")</f>
        <v>-</v>
      </c>
      <c r="H36" s="179" t="str">
        <f>IF(D18+D19-H32&gt;0,D18+D19-H32,"-")</f>
        <v>-</v>
      </c>
      <c r="I36" s="181" t="str">
        <f>IF(E18+E19-I32&gt;0,E18+E19-I32,"-")</f>
        <v>-</v>
      </c>
      <c r="J36" s="560"/>
    </row>
  </sheetData>
  <sheetProtection selectLockedCells="1" selectUnlockedCells="1"/>
  <mergeCells count="5">
    <mergeCell ref="B1:I1"/>
    <mergeCell ref="J1:J36"/>
    <mergeCell ref="A3:A4"/>
    <mergeCell ref="B3:E3"/>
    <mergeCell ref="F3:I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E36"/>
  <sheetViews>
    <sheetView view="pageLayout" zoomScaleSheetLayoutView="100" workbookViewId="0" topLeftCell="A1">
      <selection activeCell="C2" sqref="C2"/>
    </sheetView>
  </sheetViews>
  <sheetFormatPr defaultColWidth="9.00390625" defaultRowHeight="12.75"/>
  <cols>
    <col min="1" max="1" width="6.625" style="198" customWidth="1"/>
    <col min="2" max="2" width="32.75390625" style="198" customWidth="1"/>
    <col min="3" max="3" width="20.75390625" style="198" customWidth="1"/>
    <col min="4" max="5" width="12.75390625" style="198" customWidth="1"/>
    <col min="6" max="16384" width="9.375" style="198" customWidth="1"/>
  </cols>
  <sheetData>
    <row r="1" spans="3:5" ht="13.5">
      <c r="C1" s="199"/>
      <c r="D1" s="199"/>
      <c r="E1" s="199" t="s">
        <v>492</v>
      </c>
    </row>
    <row r="2" spans="1:5" ht="42.75" customHeight="1">
      <c r="A2" s="200" t="s">
        <v>166</v>
      </c>
      <c r="B2" s="201" t="s">
        <v>493</v>
      </c>
      <c r="C2" s="201" t="s">
        <v>494</v>
      </c>
      <c r="D2" s="202" t="s">
        <v>495</v>
      </c>
      <c r="E2" s="203" t="s">
        <v>496</v>
      </c>
    </row>
    <row r="3" spans="1:5" ht="15.75" customHeight="1">
      <c r="A3" s="204" t="s">
        <v>173</v>
      </c>
      <c r="B3" s="205" t="s">
        <v>497</v>
      </c>
      <c r="C3" s="205" t="s">
        <v>498</v>
      </c>
      <c r="D3" s="206">
        <v>750</v>
      </c>
      <c r="E3" s="207">
        <v>750</v>
      </c>
    </row>
    <row r="4" spans="1:5" ht="15.75" customHeight="1">
      <c r="A4" s="208" t="s">
        <v>175</v>
      </c>
      <c r="B4" s="209" t="s">
        <v>499</v>
      </c>
      <c r="C4" s="209" t="s">
        <v>498</v>
      </c>
      <c r="D4" s="210">
        <v>950</v>
      </c>
      <c r="E4" s="211">
        <v>950</v>
      </c>
    </row>
    <row r="5" spans="1:5" ht="15.75" customHeight="1">
      <c r="A5" s="208" t="s">
        <v>185</v>
      </c>
      <c r="B5" s="209" t="s">
        <v>500</v>
      </c>
      <c r="C5" s="209" t="s">
        <v>498</v>
      </c>
      <c r="D5" s="210">
        <v>160</v>
      </c>
      <c r="E5" s="211">
        <v>160</v>
      </c>
    </row>
    <row r="6" spans="1:5" ht="15.75" customHeight="1">
      <c r="A6" s="208" t="s">
        <v>350</v>
      </c>
      <c r="B6" s="209"/>
      <c r="C6" s="209"/>
      <c r="D6" s="210"/>
      <c r="E6" s="211"/>
    </row>
    <row r="7" spans="1:5" ht="15.75" customHeight="1">
      <c r="A7" s="208" t="s">
        <v>205</v>
      </c>
      <c r="B7" s="209"/>
      <c r="C7" s="209"/>
      <c r="D7" s="210"/>
      <c r="E7" s="211"/>
    </row>
    <row r="8" spans="1:5" ht="15.75" customHeight="1">
      <c r="A8" s="208" t="s">
        <v>223</v>
      </c>
      <c r="B8" s="209"/>
      <c r="C8" s="209"/>
      <c r="D8" s="210"/>
      <c r="E8" s="211"/>
    </row>
    <row r="9" spans="1:5" ht="15.75" customHeight="1">
      <c r="A9" s="208" t="s">
        <v>371</v>
      </c>
      <c r="B9" s="209"/>
      <c r="C9" s="209"/>
      <c r="D9" s="210"/>
      <c r="E9" s="211"/>
    </row>
    <row r="10" spans="1:5" ht="15.75" customHeight="1">
      <c r="A10" s="208" t="s">
        <v>251</v>
      </c>
      <c r="B10" s="209"/>
      <c r="C10" s="209"/>
      <c r="D10" s="210"/>
      <c r="E10" s="211"/>
    </row>
    <row r="11" spans="1:5" ht="15.75" customHeight="1">
      <c r="A11" s="208" t="s">
        <v>374</v>
      </c>
      <c r="B11" s="209"/>
      <c r="C11" s="209"/>
      <c r="D11" s="210"/>
      <c r="E11" s="211"/>
    </row>
    <row r="12" spans="1:5" ht="15.75" customHeight="1">
      <c r="A12" s="208" t="s">
        <v>263</v>
      </c>
      <c r="B12" s="209"/>
      <c r="C12" s="209"/>
      <c r="D12" s="210"/>
      <c r="E12" s="211"/>
    </row>
    <row r="13" spans="1:5" ht="15.75" customHeight="1">
      <c r="A13" s="208" t="s">
        <v>265</v>
      </c>
      <c r="B13" s="209"/>
      <c r="C13" s="209"/>
      <c r="D13" s="210"/>
      <c r="E13" s="211"/>
    </row>
    <row r="14" spans="1:5" ht="15.75" customHeight="1">
      <c r="A14" s="208" t="s">
        <v>293</v>
      </c>
      <c r="B14" s="209"/>
      <c r="C14" s="209"/>
      <c r="D14" s="210"/>
      <c r="E14" s="211"/>
    </row>
    <row r="15" spans="1:5" ht="15.75" customHeight="1">
      <c r="A15" s="208" t="s">
        <v>295</v>
      </c>
      <c r="B15" s="209"/>
      <c r="C15" s="209"/>
      <c r="D15" s="210"/>
      <c r="E15" s="211"/>
    </row>
    <row r="16" spans="1:5" ht="15.75" customHeight="1">
      <c r="A16" s="208" t="s">
        <v>297</v>
      </c>
      <c r="B16" s="209"/>
      <c r="C16" s="209"/>
      <c r="D16" s="210"/>
      <c r="E16" s="211"/>
    </row>
    <row r="17" spans="1:5" ht="15.75" customHeight="1">
      <c r="A17" s="208" t="s">
        <v>406</v>
      </c>
      <c r="B17" s="209"/>
      <c r="C17" s="209"/>
      <c r="D17" s="210"/>
      <c r="E17" s="211"/>
    </row>
    <row r="18" spans="1:5" ht="15.75" customHeight="1">
      <c r="A18" s="208" t="s">
        <v>409</v>
      </c>
      <c r="B18" s="209"/>
      <c r="C18" s="209"/>
      <c r="D18" s="210"/>
      <c r="E18" s="211"/>
    </row>
    <row r="19" spans="1:5" ht="15.75" customHeight="1">
      <c r="A19" s="208" t="s">
        <v>411</v>
      </c>
      <c r="B19" s="209"/>
      <c r="C19" s="209"/>
      <c r="D19" s="210"/>
      <c r="E19" s="211"/>
    </row>
    <row r="20" spans="1:5" ht="15.75" customHeight="1">
      <c r="A20" s="208" t="s">
        <v>414</v>
      </c>
      <c r="B20" s="209"/>
      <c r="C20" s="209"/>
      <c r="D20" s="210"/>
      <c r="E20" s="211"/>
    </row>
    <row r="21" spans="1:5" ht="15.75" customHeight="1">
      <c r="A21" s="208" t="s">
        <v>417</v>
      </c>
      <c r="B21" s="209"/>
      <c r="C21" s="209"/>
      <c r="D21" s="210"/>
      <c r="E21" s="211"/>
    </row>
    <row r="22" spans="1:5" ht="15.75" customHeight="1">
      <c r="A22" s="208" t="s">
        <v>420</v>
      </c>
      <c r="B22" s="209"/>
      <c r="C22" s="209"/>
      <c r="D22" s="210"/>
      <c r="E22" s="211"/>
    </row>
    <row r="23" spans="1:5" ht="15.75" customHeight="1">
      <c r="A23" s="208" t="s">
        <v>423</v>
      </c>
      <c r="B23" s="209"/>
      <c r="C23" s="209"/>
      <c r="D23" s="210"/>
      <c r="E23" s="211"/>
    </row>
    <row r="24" spans="1:5" ht="15.75" customHeight="1">
      <c r="A24" s="208" t="s">
        <v>424</v>
      </c>
      <c r="B24" s="209"/>
      <c r="C24" s="209"/>
      <c r="D24" s="210"/>
      <c r="E24" s="211"/>
    </row>
    <row r="25" spans="1:5" ht="15.75" customHeight="1">
      <c r="A25" s="208" t="s">
        <v>427</v>
      </c>
      <c r="B25" s="209"/>
      <c r="C25" s="209"/>
      <c r="D25" s="210"/>
      <c r="E25" s="211"/>
    </row>
    <row r="26" spans="1:5" ht="15.75" customHeight="1">
      <c r="A26" s="208" t="s">
        <v>430</v>
      </c>
      <c r="B26" s="209"/>
      <c r="C26" s="209"/>
      <c r="D26" s="210"/>
      <c r="E26" s="211"/>
    </row>
    <row r="27" spans="1:5" ht="15.75" customHeight="1">
      <c r="A27" s="208" t="s">
        <v>433</v>
      </c>
      <c r="B27" s="209"/>
      <c r="C27" s="209"/>
      <c r="D27" s="210"/>
      <c r="E27" s="211"/>
    </row>
    <row r="28" spans="1:5" ht="15.75" customHeight="1">
      <c r="A28" s="208" t="s">
        <v>436</v>
      </c>
      <c r="B28" s="209"/>
      <c r="C28" s="209"/>
      <c r="D28" s="210"/>
      <c r="E28" s="211"/>
    </row>
    <row r="29" spans="1:5" ht="15.75" customHeight="1">
      <c r="A29" s="208" t="s">
        <v>439</v>
      </c>
      <c r="B29" s="209"/>
      <c r="C29" s="209"/>
      <c r="D29" s="210"/>
      <c r="E29" s="211"/>
    </row>
    <row r="30" spans="1:5" ht="15.75" customHeight="1">
      <c r="A30" s="208" t="s">
        <v>486</v>
      </c>
      <c r="B30" s="209"/>
      <c r="C30" s="209"/>
      <c r="D30" s="210"/>
      <c r="E30" s="211"/>
    </row>
    <row r="31" spans="1:5" ht="15.75" customHeight="1">
      <c r="A31" s="208" t="s">
        <v>487</v>
      </c>
      <c r="B31" s="209"/>
      <c r="C31" s="209"/>
      <c r="D31" s="210"/>
      <c r="E31" s="211"/>
    </row>
    <row r="32" spans="1:5" ht="15.75" customHeight="1">
      <c r="A32" s="208" t="s">
        <v>490</v>
      </c>
      <c r="B32" s="209"/>
      <c r="C32" s="209"/>
      <c r="D32" s="210"/>
      <c r="E32" s="211"/>
    </row>
    <row r="33" spans="1:5" ht="15.75" customHeight="1">
      <c r="A33" s="208" t="s">
        <v>491</v>
      </c>
      <c r="B33" s="209"/>
      <c r="C33" s="209"/>
      <c r="D33" s="210"/>
      <c r="E33" s="211"/>
    </row>
    <row r="34" spans="1:5" ht="15.75" customHeight="1">
      <c r="A34" s="208" t="s">
        <v>501</v>
      </c>
      <c r="B34" s="209"/>
      <c r="C34" s="209"/>
      <c r="D34" s="210"/>
      <c r="E34" s="211"/>
    </row>
    <row r="35" spans="1:5" ht="15.75" customHeight="1">
      <c r="A35" s="212" t="s">
        <v>502</v>
      </c>
      <c r="B35" s="213"/>
      <c r="C35" s="213"/>
      <c r="D35" s="214"/>
      <c r="E35" s="215"/>
    </row>
    <row r="36" spans="1:5" ht="15.75" customHeight="1">
      <c r="A36" s="561" t="s">
        <v>503</v>
      </c>
      <c r="B36" s="561"/>
      <c r="C36" s="216"/>
      <c r="D36" s="217">
        <f>SUM(D3:D35)</f>
        <v>1860</v>
      </c>
      <c r="E36" s="218">
        <f>SUM(E3:E35)</f>
        <v>1860</v>
      </c>
    </row>
  </sheetData>
  <sheetProtection selectLockedCells="1" selectUnlockedCells="1"/>
  <mergeCells count="1">
    <mergeCell ref="A36:B36"/>
  </mergeCells>
  <printOptions horizontalCentered="1"/>
  <pageMargins left="0.7875" right="0.7875" top="1.547222222222222" bottom="0.9840277777777777" header="0.7875" footer="0.5118055555555555"/>
  <pageSetup horizontalDpi="300" verticalDpi="300" orientation="portrait" paperSize="9" scale="95" r:id="rId1"/>
  <headerFooter alignWithMargins="0">
    <oddHeader>&amp;C&amp;"Times New Roman CE,Félkövér"&amp;12
K I M U T A T Á S
a 2013. évi céljelleggel juttatott támogatások felhasználásáról&amp;R&amp;"Times New Roman CE,Félkövér dőlt"&amp;11 4. melléklet a 4/2014. (V.15.)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P49"/>
  <sheetViews>
    <sheetView view="pageLayout" zoomScaleSheetLayoutView="100" workbookViewId="0" topLeftCell="A1">
      <selection activeCell="A1" sqref="A1:M2"/>
    </sheetView>
  </sheetViews>
  <sheetFormatPr defaultColWidth="9.00390625" defaultRowHeight="12.75"/>
  <cols>
    <col min="1" max="1" width="28.50390625" style="198" customWidth="1"/>
    <col min="2" max="13" width="10.00390625" style="198" customWidth="1"/>
    <col min="14" max="16384" width="9.375" style="198" customWidth="1"/>
  </cols>
  <sheetData>
    <row r="1" spans="1:13" ht="15" customHeight="1">
      <c r="A1" s="575" t="s">
        <v>858</v>
      </c>
      <c r="B1" s="575"/>
      <c r="C1" s="575"/>
      <c r="D1" s="576"/>
      <c r="E1" s="576"/>
      <c r="F1" s="576"/>
      <c r="G1" s="576"/>
      <c r="H1" s="576"/>
      <c r="I1" s="576"/>
      <c r="J1" s="576"/>
      <c r="K1" s="576"/>
      <c r="L1" s="576"/>
      <c r="M1" s="576"/>
    </row>
    <row r="2" spans="1:13" ht="15" customHeight="1">
      <c r="A2" s="576"/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</row>
    <row r="3" spans="1:13" ht="14.25" thickBot="1">
      <c r="A3" s="573" t="s">
        <v>857</v>
      </c>
      <c r="B3" s="574"/>
      <c r="C3" s="574"/>
      <c r="D3" s="219"/>
      <c r="E3" s="219"/>
      <c r="F3" s="219"/>
      <c r="G3" s="219"/>
      <c r="H3" s="219"/>
      <c r="I3" s="219"/>
      <c r="J3" s="219"/>
      <c r="K3" s="219"/>
      <c r="L3" s="563" t="s">
        <v>381</v>
      </c>
      <c r="M3" s="563"/>
    </row>
    <row r="4" spans="1:13" ht="13.5" customHeight="1" thickBot="1">
      <c r="A4" s="564" t="s">
        <v>504</v>
      </c>
      <c r="B4" s="565" t="s">
        <v>505</v>
      </c>
      <c r="C4" s="565"/>
      <c r="D4" s="565"/>
      <c r="E4" s="565"/>
      <c r="F4" s="565"/>
      <c r="G4" s="565"/>
      <c r="H4" s="565"/>
      <c r="I4" s="565"/>
      <c r="J4" s="566" t="s">
        <v>171</v>
      </c>
      <c r="K4" s="566"/>
      <c r="L4" s="566"/>
      <c r="M4" s="566"/>
    </row>
    <row r="5" spans="1:13" ht="15" customHeight="1">
      <c r="A5" s="564"/>
      <c r="B5" s="567" t="s">
        <v>506</v>
      </c>
      <c r="C5" s="568" t="s">
        <v>507</v>
      </c>
      <c r="D5" s="565" t="s">
        <v>508</v>
      </c>
      <c r="E5" s="565"/>
      <c r="F5" s="565"/>
      <c r="G5" s="565"/>
      <c r="H5" s="565"/>
      <c r="I5" s="565"/>
      <c r="J5" s="566"/>
      <c r="K5" s="566"/>
      <c r="L5" s="566"/>
      <c r="M5" s="566"/>
    </row>
    <row r="6" spans="1:13" ht="12.75">
      <c r="A6" s="564"/>
      <c r="B6" s="567"/>
      <c r="C6" s="568"/>
      <c r="D6" s="221" t="s">
        <v>506</v>
      </c>
      <c r="E6" s="221" t="s">
        <v>507</v>
      </c>
      <c r="F6" s="221" t="s">
        <v>506</v>
      </c>
      <c r="G6" s="221" t="s">
        <v>507</v>
      </c>
      <c r="H6" s="221" t="s">
        <v>506</v>
      </c>
      <c r="I6" s="221" t="s">
        <v>507</v>
      </c>
      <c r="J6" s="566"/>
      <c r="K6" s="566"/>
      <c r="L6" s="566"/>
      <c r="M6" s="566"/>
    </row>
    <row r="7" spans="1:13" ht="30.75" customHeight="1">
      <c r="A7" s="564"/>
      <c r="B7" s="568" t="s">
        <v>509</v>
      </c>
      <c r="C7" s="568"/>
      <c r="D7" s="568" t="s">
        <v>510</v>
      </c>
      <c r="E7" s="568"/>
      <c r="F7" s="568" t="s">
        <v>511</v>
      </c>
      <c r="G7" s="568"/>
      <c r="H7" s="567" t="s">
        <v>512</v>
      </c>
      <c r="I7" s="567"/>
      <c r="J7" s="220" t="s">
        <v>510</v>
      </c>
      <c r="K7" s="221" t="s">
        <v>511</v>
      </c>
      <c r="L7" s="220" t="s">
        <v>513</v>
      </c>
      <c r="M7" s="221" t="s">
        <v>514</v>
      </c>
    </row>
    <row r="8" spans="1:13" ht="12.75">
      <c r="A8" s="222" t="s">
        <v>7</v>
      </c>
      <c r="B8" s="220" t="s">
        <v>8</v>
      </c>
      <c r="C8" s="220" t="s">
        <v>9</v>
      </c>
      <c r="D8" s="223" t="s">
        <v>10</v>
      </c>
      <c r="E8" s="221" t="s">
        <v>172</v>
      </c>
      <c r="F8" s="221" t="s">
        <v>444</v>
      </c>
      <c r="G8" s="221" t="s">
        <v>445</v>
      </c>
      <c r="H8" s="220" t="s">
        <v>446</v>
      </c>
      <c r="I8" s="223" t="s">
        <v>447</v>
      </c>
      <c r="J8" s="223" t="s">
        <v>515</v>
      </c>
      <c r="K8" s="223" t="s">
        <v>516</v>
      </c>
      <c r="L8" s="223" t="s">
        <v>517</v>
      </c>
      <c r="M8" s="224" t="s">
        <v>518</v>
      </c>
    </row>
    <row r="9" spans="1:13" ht="12.75">
      <c r="A9" s="225" t="s">
        <v>519</v>
      </c>
      <c r="B9" s="226"/>
      <c r="C9" s="227"/>
      <c r="D9" s="227"/>
      <c r="E9" s="228"/>
      <c r="F9" s="227"/>
      <c r="G9" s="227"/>
      <c r="H9" s="227"/>
      <c r="I9" s="227"/>
      <c r="J9" s="227"/>
      <c r="K9" s="227"/>
      <c r="L9" s="229">
        <f aca="true" t="shared" si="0" ref="L9:L15">+J9+K9</f>
        <v>0</v>
      </c>
      <c r="M9" s="230">
        <f aca="true" t="shared" si="1" ref="M9:M16">IF((C9&lt;&gt;0),ROUND((L9/C9)*100,1),"")</f>
      </c>
    </row>
    <row r="10" spans="1:13" ht="12.75">
      <c r="A10" s="231" t="s">
        <v>520</v>
      </c>
      <c r="B10" s="232"/>
      <c r="C10" s="233"/>
      <c r="D10" s="233"/>
      <c r="E10" s="233"/>
      <c r="F10" s="233"/>
      <c r="G10" s="233"/>
      <c r="H10" s="233"/>
      <c r="I10" s="233"/>
      <c r="J10" s="233"/>
      <c r="K10" s="233"/>
      <c r="L10" s="234">
        <f t="shared" si="0"/>
        <v>0</v>
      </c>
      <c r="M10" s="235">
        <f t="shared" si="1"/>
      </c>
    </row>
    <row r="11" spans="1:13" ht="12.75">
      <c r="A11" s="236" t="s">
        <v>521</v>
      </c>
      <c r="B11" s="237"/>
      <c r="C11" s="238"/>
      <c r="D11" s="238"/>
      <c r="E11" s="238"/>
      <c r="F11" s="238"/>
      <c r="G11" s="238"/>
      <c r="H11" s="238"/>
      <c r="I11" s="238"/>
      <c r="J11" s="238"/>
      <c r="K11" s="238"/>
      <c r="L11" s="234">
        <f t="shared" si="0"/>
        <v>0</v>
      </c>
      <c r="M11" s="235">
        <f t="shared" si="1"/>
      </c>
    </row>
    <row r="12" spans="1:13" ht="12.75">
      <c r="A12" s="236" t="s">
        <v>522</v>
      </c>
      <c r="B12" s="237"/>
      <c r="C12" s="238"/>
      <c r="D12" s="238"/>
      <c r="E12" s="238"/>
      <c r="F12" s="238"/>
      <c r="G12" s="238"/>
      <c r="H12" s="238"/>
      <c r="I12" s="238"/>
      <c r="J12" s="238"/>
      <c r="K12" s="238"/>
      <c r="L12" s="234">
        <f t="shared" si="0"/>
        <v>0</v>
      </c>
      <c r="M12" s="235">
        <f t="shared" si="1"/>
      </c>
    </row>
    <row r="13" spans="1:13" ht="12.75">
      <c r="A13" s="236" t="s">
        <v>523</v>
      </c>
      <c r="B13" s="237"/>
      <c r="C13" s="238"/>
      <c r="D13" s="238"/>
      <c r="E13" s="238"/>
      <c r="F13" s="238"/>
      <c r="G13" s="238"/>
      <c r="H13" s="238"/>
      <c r="I13" s="238"/>
      <c r="J13" s="238"/>
      <c r="K13" s="238"/>
      <c r="L13" s="234">
        <f t="shared" si="0"/>
        <v>0</v>
      </c>
      <c r="M13" s="235">
        <f t="shared" si="1"/>
      </c>
    </row>
    <row r="14" spans="1:13" ht="12.75">
      <c r="A14" s="236" t="s">
        <v>524</v>
      </c>
      <c r="B14" s="237"/>
      <c r="C14" s="238"/>
      <c r="D14" s="238"/>
      <c r="E14" s="238"/>
      <c r="F14" s="238"/>
      <c r="G14" s="238"/>
      <c r="H14" s="238"/>
      <c r="I14" s="238"/>
      <c r="J14" s="238"/>
      <c r="K14" s="238"/>
      <c r="L14" s="234">
        <f t="shared" si="0"/>
        <v>0</v>
      </c>
      <c r="M14" s="235">
        <f t="shared" si="1"/>
      </c>
    </row>
    <row r="15" spans="1:13" ht="15" customHeight="1">
      <c r="A15" s="239"/>
      <c r="B15" s="240"/>
      <c r="C15" s="241"/>
      <c r="D15" s="241"/>
      <c r="E15" s="241"/>
      <c r="F15" s="241"/>
      <c r="G15" s="241"/>
      <c r="H15" s="241"/>
      <c r="I15" s="241"/>
      <c r="J15" s="241"/>
      <c r="K15" s="241"/>
      <c r="L15" s="234">
        <f t="shared" si="0"/>
        <v>0</v>
      </c>
      <c r="M15" s="242">
        <f t="shared" si="1"/>
      </c>
    </row>
    <row r="16" spans="1:16" ht="12.75">
      <c r="A16" s="243" t="s">
        <v>525</v>
      </c>
      <c r="B16" s="244">
        <f aca="true" t="shared" si="2" ref="B16:L16">B9+SUM(B11:B15)</f>
        <v>0</v>
      </c>
      <c r="C16" s="244">
        <f t="shared" si="2"/>
        <v>0</v>
      </c>
      <c r="D16" s="244">
        <f t="shared" si="2"/>
        <v>0</v>
      </c>
      <c r="E16" s="244">
        <f t="shared" si="2"/>
        <v>0</v>
      </c>
      <c r="F16" s="244">
        <f t="shared" si="2"/>
        <v>0</v>
      </c>
      <c r="G16" s="244">
        <f t="shared" si="2"/>
        <v>0</v>
      </c>
      <c r="H16" s="244">
        <f t="shared" si="2"/>
        <v>0</v>
      </c>
      <c r="I16" s="244">
        <f t="shared" si="2"/>
        <v>0</v>
      </c>
      <c r="J16" s="244">
        <f t="shared" si="2"/>
        <v>0</v>
      </c>
      <c r="K16" s="244">
        <f t="shared" si="2"/>
        <v>0</v>
      </c>
      <c r="L16" s="244">
        <f t="shared" si="2"/>
        <v>0</v>
      </c>
      <c r="M16" s="245">
        <f t="shared" si="1"/>
      </c>
      <c r="P16" s="198" t="s">
        <v>526</v>
      </c>
    </row>
    <row r="17" spans="1:13" ht="12.75">
      <c r="A17" s="246"/>
      <c r="B17" s="247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</row>
    <row r="18" spans="1:13" ht="12.75">
      <c r="A18" s="249" t="s">
        <v>527</v>
      </c>
      <c r="B18" s="250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2.75">
      <c r="A19" s="252" t="s">
        <v>528</v>
      </c>
      <c r="B19" s="226"/>
      <c r="C19" s="227"/>
      <c r="D19" s="227"/>
      <c r="E19" s="228"/>
      <c r="F19" s="227"/>
      <c r="G19" s="227"/>
      <c r="H19" s="227"/>
      <c r="I19" s="227"/>
      <c r="J19" s="227"/>
      <c r="K19" s="227"/>
      <c r="L19" s="253">
        <f aca="true" t="shared" si="3" ref="L19:L24">+J19+K19</f>
        <v>0</v>
      </c>
      <c r="M19" s="230">
        <f aca="true" t="shared" si="4" ref="M19:M25">IF((C19&lt;&gt;0),ROUND((L19/C19)*100,1),"")</f>
      </c>
    </row>
    <row r="20" spans="1:13" ht="12.75">
      <c r="A20" s="254" t="s">
        <v>529</v>
      </c>
      <c r="B20" s="232"/>
      <c r="C20" s="238"/>
      <c r="D20" s="238"/>
      <c r="E20" s="238"/>
      <c r="F20" s="238"/>
      <c r="G20" s="238"/>
      <c r="H20" s="238"/>
      <c r="I20" s="238"/>
      <c r="J20" s="238"/>
      <c r="K20" s="238"/>
      <c r="L20" s="255">
        <f t="shared" si="3"/>
        <v>0</v>
      </c>
      <c r="M20" s="235">
        <f t="shared" si="4"/>
      </c>
    </row>
    <row r="21" spans="1:13" ht="12.75">
      <c r="A21" s="254" t="s">
        <v>530</v>
      </c>
      <c r="B21" s="237"/>
      <c r="C21" s="238"/>
      <c r="D21" s="238"/>
      <c r="E21" s="238"/>
      <c r="F21" s="238"/>
      <c r="G21" s="238"/>
      <c r="H21" s="238"/>
      <c r="I21" s="238"/>
      <c r="J21" s="238"/>
      <c r="K21" s="238"/>
      <c r="L21" s="255">
        <f t="shared" si="3"/>
        <v>0</v>
      </c>
      <c r="M21" s="235">
        <f t="shared" si="4"/>
      </c>
    </row>
    <row r="22" spans="1:13" ht="12.75">
      <c r="A22" s="254" t="s">
        <v>531</v>
      </c>
      <c r="B22" s="237"/>
      <c r="C22" s="238"/>
      <c r="D22" s="238"/>
      <c r="E22" s="238"/>
      <c r="F22" s="238"/>
      <c r="G22" s="238"/>
      <c r="H22" s="238"/>
      <c r="I22" s="238"/>
      <c r="J22" s="238"/>
      <c r="K22" s="238"/>
      <c r="L22" s="255">
        <f t="shared" si="3"/>
        <v>0</v>
      </c>
      <c r="M22" s="235">
        <f t="shared" si="4"/>
      </c>
    </row>
    <row r="23" spans="1:13" ht="12.75">
      <c r="A23" s="256"/>
      <c r="B23" s="237"/>
      <c r="C23" s="238"/>
      <c r="D23" s="238"/>
      <c r="E23" s="238"/>
      <c r="F23" s="238"/>
      <c r="G23" s="238"/>
      <c r="H23" s="238"/>
      <c r="I23" s="238"/>
      <c r="J23" s="238"/>
      <c r="K23" s="238"/>
      <c r="L23" s="255">
        <f t="shared" si="3"/>
        <v>0</v>
      </c>
      <c r="M23" s="235">
        <f t="shared" si="4"/>
      </c>
    </row>
    <row r="24" spans="1:13" ht="12.75">
      <c r="A24" s="257"/>
      <c r="B24" s="240"/>
      <c r="C24" s="241"/>
      <c r="D24" s="241"/>
      <c r="E24" s="241"/>
      <c r="F24" s="241"/>
      <c r="G24" s="241"/>
      <c r="H24" s="241"/>
      <c r="I24" s="241"/>
      <c r="J24" s="241"/>
      <c r="K24" s="241"/>
      <c r="L24" s="255">
        <f t="shared" si="3"/>
        <v>0</v>
      </c>
      <c r="M24" s="242">
        <f t="shared" si="4"/>
      </c>
    </row>
    <row r="25" spans="1:13" ht="12.75">
      <c r="A25" s="258" t="s">
        <v>532</v>
      </c>
      <c r="B25" s="244">
        <f aca="true" t="shared" si="5" ref="B25:L25">SUM(B19:B24)</f>
        <v>0</v>
      </c>
      <c r="C25" s="244">
        <f t="shared" si="5"/>
        <v>0</v>
      </c>
      <c r="D25" s="244">
        <f t="shared" si="5"/>
        <v>0</v>
      </c>
      <c r="E25" s="244">
        <f t="shared" si="5"/>
        <v>0</v>
      </c>
      <c r="F25" s="244">
        <f t="shared" si="5"/>
        <v>0</v>
      </c>
      <c r="G25" s="244">
        <f t="shared" si="5"/>
        <v>0</v>
      </c>
      <c r="H25" s="244">
        <f t="shared" si="5"/>
        <v>0</v>
      </c>
      <c r="I25" s="244">
        <f t="shared" si="5"/>
        <v>0</v>
      </c>
      <c r="J25" s="244">
        <f t="shared" si="5"/>
        <v>0</v>
      </c>
      <c r="K25" s="244">
        <f t="shared" si="5"/>
        <v>0</v>
      </c>
      <c r="L25" s="244">
        <f t="shared" si="5"/>
        <v>0</v>
      </c>
      <c r="M25" s="245">
        <f t="shared" si="4"/>
      </c>
    </row>
    <row r="26" spans="1:13" ht="12.75" customHeight="1">
      <c r="A26" s="577" t="s">
        <v>533</v>
      </c>
      <c r="B26" s="577"/>
      <c r="C26" s="577"/>
      <c r="D26" s="577"/>
      <c r="E26" s="577"/>
      <c r="F26" s="577"/>
      <c r="G26" s="577"/>
      <c r="H26" s="577"/>
      <c r="I26" s="577"/>
      <c r="J26" s="577"/>
      <c r="K26" s="577"/>
      <c r="L26" s="577"/>
      <c r="M26" s="577"/>
    </row>
    <row r="27" spans="1:13" ht="5.25" customHeight="1">
      <c r="A27" s="259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</row>
    <row r="28" spans="1:13" ht="15" customHeight="1">
      <c r="A28" s="562" t="s">
        <v>534</v>
      </c>
      <c r="B28" s="562"/>
      <c r="C28" s="562"/>
      <c r="D28" s="562"/>
      <c r="E28" s="562"/>
      <c r="F28" s="562"/>
      <c r="G28" s="562"/>
      <c r="H28" s="562"/>
      <c r="I28" s="562"/>
      <c r="J28" s="562"/>
      <c r="K28" s="562"/>
      <c r="L28" s="562"/>
      <c r="M28" s="562"/>
    </row>
    <row r="29" spans="1:13" ht="12" customHeight="1">
      <c r="A29" s="260"/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563" t="s">
        <v>381</v>
      </c>
      <c r="M29" s="563"/>
    </row>
    <row r="30" spans="1:13" ht="13.5" customHeight="1">
      <c r="A30" s="569" t="s">
        <v>535</v>
      </c>
      <c r="B30" s="569"/>
      <c r="C30" s="569"/>
      <c r="D30" s="569"/>
      <c r="E30" s="569"/>
      <c r="F30" s="569"/>
      <c r="G30" s="569"/>
      <c r="H30" s="569"/>
      <c r="I30" s="569"/>
      <c r="J30" s="569"/>
      <c r="K30" s="221" t="s">
        <v>506</v>
      </c>
      <c r="L30" s="221" t="s">
        <v>507</v>
      </c>
      <c r="M30" s="221" t="s">
        <v>171</v>
      </c>
    </row>
    <row r="31" spans="1:13" ht="12.75">
      <c r="A31" s="570"/>
      <c r="B31" s="570"/>
      <c r="C31" s="570"/>
      <c r="D31" s="570"/>
      <c r="E31" s="570"/>
      <c r="F31" s="570"/>
      <c r="G31" s="570"/>
      <c r="H31" s="570"/>
      <c r="I31" s="570"/>
      <c r="J31" s="570"/>
      <c r="K31" s="228"/>
      <c r="L31" s="261"/>
      <c r="M31" s="261"/>
    </row>
    <row r="32" spans="1:13" ht="12.75">
      <c r="A32" s="571"/>
      <c r="B32" s="571"/>
      <c r="C32" s="571"/>
      <c r="D32" s="571"/>
      <c r="E32" s="571"/>
      <c r="F32" s="571"/>
      <c r="G32" s="571"/>
      <c r="H32" s="571"/>
      <c r="I32" s="571"/>
      <c r="J32" s="571"/>
      <c r="K32" s="262"/>
      <c r="L32" s="241"/>
      <c r="M32" s="241"/>
    </row>
    <row r="33" spans="1:13" ht="13.5" customHeight="1">
      <c r="A33" s="572" t="s">
        <v>503</v>
      </c>
      <c r="B33" s="572"/>
      <c r="C33" s="572"/>
      <c r="D33" s="572"/>
      <c r="E33" s="572"/>
      <c r="F33" s="572"/>
      <c r="G33" s="572"/>
      <c r="H33" s="572"/>
      <c r="I33" s="572"/>
      <c r="J33" s="572"/>
      <c r="K33" s="263">
        <f>SUM(K31:K32)</f>
        <v>0</v>
      </c>
      <c r="L33" s="263">
        <f>SUM(L31:L32)</f>
        <v>0</v>
      </c>
      <c r="M33" s="263">
        <f>SUM(M31:M32)</f>
        <v>0</v>
      </c>
    </row>
    <row r="49" ht="12.75">
      <c r="A49" s="264"/>
    </row>
  </sheetData>
  <sheetProtection selectLockedCells="1" selectUnlockedCells="1"/>
  <mergeCells count="20">
    <mergeCell ref="A26:M26"/>
    <mergeCell ref="A3:C3"/>
    <mergeCell ref="A1:M2"/>
    <mergeCell ref="D7:E7"/>
    <mergeCell ref="F7:G7"/>
    <mergeCell ref="H7:I7"/>
    <mergeCell ref="A30:J30"/>
    <mergeCell ref="A31:J31"/>
    <mergeCell ref="A32:J32"/>
    <mergeCell ref="A33:J33"/>
    <mergeCell ref="A28:M28"/>
    <mergeCell ref="L29:M29"/>
    <mergeCell ref="L3:M3"/>
    <mergeCell ref="A4:A7"/>
    <mergeCell ref="B4:I4"/>
    <mergeCell ref="J4:M6"/>
    <mergeCell ref="B5:B6"/>
    <mergeCell ref="C5:C6"/>
    <mergeCell ref="D5:I5"/>
    <mergeCell ref="B7:C7"/>
  </mergeCells>
  <printOptions horizontalCentered="1"/>
  <pageMargins left="0.7875" right="0.7875" top="1.3624999999999998" bottom="0.7798611111111111" header="0.7875" footer="0.5118055555555555"/>
  <pageSetup horizontalDpi="300" verticalDpi="300" orientation="landscape" paperSize="9" scale="94" r:id="rId1"/>
  <headerFooter alignWithMargins="0">
    <oddHeader>&amp;R&amp;"Times New Roman CE,Félkövér dőlt"&amp;11 5. melléklet a 4/2014. (V.15.)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51"/>
  <sheetViews>
    <sheetView view="pageBreakPreview" zoomScaleSheetLayoutView="100" zoomScalePageLayoutView="0" workbookViewId="0" topLeftCell="B1">
      <selection activeCell="C2" sqref="C2:E2"/>
    </sheetView>
  </sheetViews>
  <sheetFormatPr defaultColWidth="9.00390625" defaultRowHeight="12.75"/>
  <cols>
    <col min="1" max="1" width="9.625" style="265" customWidth="1"/>
    <col min="2" max="2" width="9.625" style="266" customWidth="1"/>
    <col min="3" max="3" width="59.375" style="266" customWidth="1"/>
    <col min="4" max="4" width="14.125" style="266" customWidth="1"/>
    <col min="5" max="5" width="15.75390625" style="266" customWidth="1"/>
    <col min="6" max="6" width="13.375" style="266" customWidth="1"/>
    <col min="7" max="7" width="8.25390625" style="266" customWidth="1"/>
    <col min="8" max="8" width="13.375" style="266" customWidth="1"/>
    <col min="9" max="16384" width="9.375" style="266" customWidth="1"/>
  </cols>
  <sheetData>
    <row r="1" spans="1:8" s="271" customFormat="1" ht="21" customHeight="1">
      <c r="A1" s="267"/>
      <c r="B1" s="268"/>
      <c r="C1" s="269"/>
      <c r="D1" s="270"/>
      <c r="E1" s="270"/>
      <c r="F1" s="270" t="s">
        <v>860</v>
      </c>
      <c r="G1" s="270"/>
      <c r="H1" s="270"/>
    </row>
    <row r="2" spans="1:8" s="273" customFormat="1" ht="25.5" customHeight="1">
      <c r="A2" s="578" t="s">
        <v>536</v>
      </c>
      <c r="B2" s="578"/>
      <c r="C2" s="579" t="s">
        <v>537</v>
      </c>
      <c r="D2" s="579"/>
      <c r="E2" s="579"/>
      <c r="F2" s="272" t="s">
        <v>526</v>
      </c>
      <c r="G2" s="627"/>
      <c r="H2" s="627"/>
    </row>
    <row r="3" spans="1:8" s="273" customFormat="1" ht="15.75">
      <c r="A3" s="274"/>
      <c r="B3" s="275"/>
      <c r="C3" s="580"/>
      <c r="D3" s="580"/>
      <c r="E3" s="580"/>
      <c r="F3" s="276"/>
      <c r="G3" s="627"/>
      <c r="H3" s="627"/>
    </row>
    <row r="4" spans="1:8" s="279" customFormat="1" ht="15.75" customHeight="1">
      <c r="A4" s="277"/>
      <c r="B4" s="277"/>
      <c r="C4" s="277"/>
      <c r="D4" s="278"/>
      <c r="E4" s="278"/>
      <c r="F4" s="278" t="s">
        <v>538</v>
      </c>
      <c r="G4" s="278"/>
      <c r="H4" s="278"/>
    </row>
    <row r="5" spans="1:8" ht="23.25" customHeight="1">
      <c r="A5" s="581" t="s">
        <v>539</v>
      </c>
      <c r="B5" s="581"/>
      <c r="C5" s="280" t="s">
        <v>540</v>
      </c>
      <c r="D5" s="281" t="s">
        <v>169</v>
      </c>
      <c r="E5" s="281" t="s">
        <v>170</v>
      </c>
      <c r="F5" s="282" t="s">
        <v>171</v>
      </c>
      <c r="G5" s="628"/>
      <c r="H5" s="628"/>
    </row>
    <row r="6" spans="1:8" s="287" customFormat="1" ht="12.75" customHeight="1">
      <c r="A6" s="283" t="s">
        <v>7</v>
      </c>
      <c r="B6" s="284" t="s">
        <v>8</v>
      </c>
      <c r="C6" s="284" t="s">
        <v>9</v>
      </c>
      <c r="D6" s="284" t="s">
        <v>10</v>
      </c>
      <c r="E6" s="285" t="s">
        <v>172</v>
      </c>
      <c r="F6" s="286" t="s">
        <v>444</v>
      </c>
      <c r="G6" s="629"/>
      <c r="H6" s="629"/>
    </row>
    <row r="7" spans="1:8" s="287" customFormat="1" ht="15.75" customHeight="1">
      <c r="A7" s="582" t="s">
        <v>382</v>
      </c>
      <c r="B7" s="582"/>
      <c r="C7" s="582"/>
      <c r="D7" s="582"/>
      <c r="E7" s="582"/>
      <c r="F7" s="582"/>
      <c r="G7" s="628"/>
      <c r="H7" s="628"/>
    </row>
    <row r="8" spans="1:8" s="290" customFormat="1" ht="12" customHeight="1">
      <c r="A8" s="283" t="s">
        <v>173</v>
      </c>
      <c r="B8" s="288"/>
      <c r="C8" s="289" t="s">
        <v>541</v>
      </c>
      <c r="D8" s="167">
        <f>SUM(D9:D16)</f>
        <v>0</v>
      </c>
      <c r="E8" s="167">
        <f>SUM(E9:E16)</f>
        <v>0</v>
      </c>
      <c r="F8" s="168">
        <f>SUM(F9:F16)</f>
        <v>0</v>
      </c>
      <c r="G8" s="321"/>
      <c r="H8" s="321"/>
    </row>
    <row r="9" spans="1:8" s="290" customFormat="1" ht="12" customHeight="1">
      <c r="A9" s="291"/>
      <c r="B9" s="292" t="s">
        <v>302</v>
      </c>
      <c r="C9" s="41" t="s">
        <v>188</v>
      </c>
      <c r="D9" s="293"/>
      <c r="E9" s="293"/>
      <c r="F9" s="294"/>
      <c r="G9" s="630"/>
      <c r="H9" s="630"/>
    </row>
    <row r="10" spans="1:8" s="290" customFormat="1" ht="12" customHeight="1">
      <c r="A10" s="295"/>
      <c r="B10" s="292" t="s">
        <v>304</v>
      </c>
      <c r="C10" s="44" t="s">
        <v>190</v>
      </c>
      <c r="D10" s="156"/>
      <c r="E10" s="156"/>
      <c r="F10" s="157"/>
      <c r="G10" s="630"/>
      <c r="H10" s="630"/>
    </row>
    <row r="11" spans="1:8" s="290" customFormat="1" ht="12" customHeight="1">
      <c r="A11" s="295"/>
      <c r="B11" s="292" t="s">
        <v>306</v>
      </c>
      <c r="C11" s="44" t="s">
        <v>192</v>
      </c>
      <c r="D11" s="156"/>
      <c r="E11" s="156"/>
      <c r="F11" s="157"/>
      <c r="G11" s="630"/>
      <c r="H11" s="630"/>
    </row>
    <row r="12" spans="1:8" s="290" customFormat="1" ht="12" customHeight="1">
      <c r="A12" s="295"/>
      <c r="B12" s="292" t="s">
        <v>308</v>
      </c>
      <c r="C12" s="44" t="s">
        <v>194</v>
      </c>
      <c r="D12" s="156"/>
      <c r="E12" s="156"/>
      <c r="F12" s="157"/>
      <c r="G12" s="630"/>
      <c r="H12" s="630"/>
    </row>
    <row r="13" spans="1:8" s="290" customFormat="1" ht="12" customHeight="1">
      <c r="A13" s="295"/>
      <c r="B13" s="292" t="s">
        <v>542</v>
      </c>
      <c r="C13" s="46" t="s">
        <v>196</v>
      </c>
      <c r="D13" s="156"/>
      <c r="E13" s="156"/>
      <c r="F13" s="157"/>
      <c r="G13" s="630"/>
      <c r="H13" s="630"/>
    </row>
    <row r="14" spans="1:8" s="290" customFormat="1" ht="12" customHeight="1">
      <c r="A14" s="296"/>
      <c r="B14" s="292" t="s">
        <v>312</v>
      </c>
      <c r="C14" s="44" t="s">
        <v>543</v>
      </c>
      <c r="D14" s="172"/>
      <c r="E14" s="172"/>
      <c r="F14" s="173"/>
      <c r="G14" s="630"/>
      <c r="H14" s="630"/>
    </row>
    <row r="15" spans="1:8" s="297" customFormat="1" ht="12" customHeight="1">
      <c r="A15" s="295"/>
      <c r="B15" s="292" t="s">
        <v>314</v>
      </c>
      <c r="C15" s="44" t="s">
        <v>544</v>
      </c>
      <c r="D15" s="156"/>
      <c r="E15" s="156"/>
      <c r="F15" s="157"/>
      <c r="G15" s="630"/>
      <c r="H15" s="630"/>
    </row>
    <row r="16" spans="1:8" s="297" customFormat="1" ht="12" customHeight="1">
      <c r="A16" s="298"/>
      <c r="B16" s="299" t="s">
        <v>316</v>
      </c>
      <c r="C16" s="46" t="s">
        <v>545</v>
      </c>
      <c r="D16" s="163"/>
      <c r="E16" s="163"/>
      <c r="F16" s="164"/>
      <c r="G16" s="630"/>
      <c r="H16" s="630"/>
    </row>
    <row r="17" spans="1:8" s="290" customFormat="1" ht="12" customHeight="1">
      <c r="A17" s="283" t="s">
        <v>175</v>
      </c>
      <c r="B17" s="288"/>
      <c r="C17" s="289" t="s">
        <v>546</v>
      </c>
      <c r="D17" s="167">
        <f>SUM(D18+D20)</f>
        <v>18434</v>
      </c>
      <c r="E17" s="167">
        <f>SUM(E18+E20)</f>
        <v>5272</v>
      </c>
      <c r="F17" s="168">
        <f>SUM(F18+F20)</f>
        <v>5272</v>
      </c>
      <c r="G17" s="321"/>
      <c r="H17" s="321"/>
    </row>
    <row r="18" spans="1:8" s="297" customFormat="1" ht="12" customHeight="1">
      <c r="A18" s="295"/>
      <c r="B18" s="292" t="s">
        <v>177</v>
      </c>
      <c r="C18" s="56" t="s">
        <v>547</v>
      </c>
      <c r="D18" s="156">
        <v>18434</v>
      </c>
      <c r="E18" s="156">
        <v>5272</v>
      </c>
      <c r="F18" s="157">
        <v>5272</v>
      </c>
      <c r="G18" s="630"/>
      <c r="H18" s="630"/>
    </row>
    <row r="19" spans="1:8" s="297" customFormat="1" ht="12" customHeight="1">
      <c r="A19" s="295"/>
      <c r="B19" s="292" t="s">
        <v>179</v>
      </c>
      <c r="C19" s="44" t="s">
        <v>548</v>
      </c>
      <c r="D19" s="156"/>
      <c r="E19" s="156"/>
      <c r="F19" s="157"/>
      <c r="G19" s="630"/>
      <c r="H19" s="630"/>
    </row>
    <row r="20" spans="1:8" s="297" customFormat="1" ht="12" customHeight="1">
      <c r="A20" s="295"/>
      <c r="B20" s="292" t="s">
        <v>181</v>
      </c>
      <c r="C20" s="44" t="s">
        <v>549</v>
      </c>
      <c r="D20" s="156"/>
      <c r="E20" s="156"/>
      <c r="F20" s="157"/>
      <c r="G20" s="630"/>
      <c r="H20" s="630"/>
    </row>
    <row r="21" spans="1:8" s="297" customFormat="1" ht="12" customHeight="1">
      <c r="A21" s="295"/>
      <c r="B21" s="292" t="s">
        <v>183</v>
      </c>
      <c r="C21" s="44" t="s">
        <v>548</v>
      </c>
      <c r="D21" s="156"/>
      <c r="E21" s="156"/>
      <c r="F21" s="157"/>
      <c r="G21" s="630"/>
      <c r="H21" s="630"/>
    </row>
    <row r="22" spans="1:8" s="297" customFormat="1" ht="12" customHeight="1">
      <c r="A22" s="283" t="s">
        <v>185</v>
      </c>
      <c r="B22" s="26"/>
      <c r="C22" s="26" t="s">
        <v>550</v>
      </c>
      <c r="D22" s="167">
        <f>+D23+D24</f>
        <v>0</v>
      </c>
      <c r="E22" s="167">
        <f>+E23+E24</f>
        <v>0</v>
      </c>
      <c r="F22" s="168">
        <f>+F23+F24</f>
        <v>0</v>
      </c>
      <c r="G22" s="321"/>
      <c r="H22" s="321"/>
    </row>
    <row r="23" spans="1:8" s="290" customFormat="1" ht="12" customHeight="1">
      <c r="A23" s="291"/>
      <c r="B23" s="300" t="s">
        <v>187</v>
      </c>
      <c r="C23" s="41" t="s">
        <v>248</v>
      </c>
      <c r="D23" s="293"/>
      <c r="E23" s="293"/>
      <c r="F23" s="294"/>
      <c r="G23" s="630"/>
      <c r="H23" s="630"/>
    </row>
    <row r="24" spans="1:8" s="290" customFormat="1" ht="12" customHeight="1">
      <c r="A24" s="301"/>
      <c r="B24" s="302" t="s">
        <v>189</v>
      </c>
      <c r="C24" s="50" t="s">
        <v>250</v>
      </c>
      <c r="D24" s="303"/>
      <c r="E24" s="303"/>
      <c r="F24" s="304"/>
      <c r="G24" s="630"/>
      <c r="H24" s="630"/>
    </row>
    <row r="25" spans="1:8" s="290" customFormat="1" ht="12" customHeight="1">
      <c r="A25" s="283" t="s">
        <v>350</v>
      </c>
      <c r="B25" s="288"/>
      <c r="C25" s="26" t="s">
        <v>551</v>
      </c>
      <c r="D25" s="176"/>
      <c r="E25" s="176"/>
      <c r="F25" s="177"/>
      <c r="G25" s="631"/>
      <c r="H25" s="631"/>
    </row>
    <row r="26" spans="1:8" s="290" customFormat="1" ht="12" customHeight="1">
      <c r="A26" s="283" t="s">
        <v>205</v>
      </c>
      <c r="B26" s="305"/>
      <c r="C26" s="26" t="s">
        <v>552</v>
      </c>
      <c r="D26" s="167">
        <f>+D8+D17+D22+D25</f>
        <v>18434</v>
      </c>
      <c r="E26" s="167">
        <f>+E8+E17+E22+E25</f>
        <v>5272</v>
      </c>
      <c r="F26" s="168">
        <f>+F8+F17+F22+F25</f>
        <v>5272</v>
      </c>
      <c r="G26" s="321"/>
      <c r="H26" s="321"/>
    </row>
    <row r="27" spans="1:8" s="297" customFormat="1" ht="12" customHeight="1">
      <c r="A27" s="306" t="s">
        <v>223</v>
      </c>
      <c r="B27" s="307"/>
      <c r="C27" s="308" t="s">
        <v>553</v>
      </c>
      <c r="D27" s="309">
        <f>+D28+D29</f>
        <v>377</v>
      </c>
      <c r="E27" s="309">
        <f>+E28+E29</f>
        <v>1333</v>
      </c>
      <c r="F27" s="310">
        <f>+F28+F29</f>
        <v>1333</v>
      </c>
      <c r="G27" s="321"/>
      <c r="H27" s="321"/>
    </row>
    <row r="28" spans="1:8" s="297" customFormat="1" ht="15" customHeight="1">
      <c r="A28" s="291"/>
      <c r="B28" s="311" t="s">
        <v>225</v>
      </c>
      <c r="C28" s="41" t="s">
        <v>467</v>
      </c>
      <c r="D28" s="293">
        <v>377</v>
      </c>
      <c r="E28" s="293">
        <v>1333</v>
      </c>
      <c r="F28" s="294">
        <v>1333</v>
      </c>
      <c r="G28" s="630"/>
      <c r="H28" s="630"/>
    </row>
    <row r="29" spans="1:8" s="297" customFormat="1" ht="15" customHeight="1">
      <c r="A29" s="312"/>
      <c r="B29" s="313" t="s">
        <v>237</v>
      </c>
      <c r="C29" s="314" t="s">
        <v>554</v>
      </c>
      <c r="D29" s="186"/>
      <c r="E29" s="186"/>
      <c r="F29" s="188"/>
      <c r="G29" s="630"/>
      <c r="H29" s="630"/>
    </row>
    <row r="30" spans="1:8" ht="12.75">
      <c r="A30" s="125" t="s">
        <v>371</v>
      </c>
      <c r="B30" s="315"/>
      <c r="C30" s="316" t="s">
        <v>555</v>
      </c>
      <c r="D30" s="176"/>
      <c r="E30" s="176"/>
      <c r="F30" s="177"/>
      <c r="G30" s="631"/>
      <c r="H30" s="631"/>
    </row>
    <row r="31" spans="1:8" s="287" customFormat="1" ht="16.5" customHeight="1">
      <c r="A31" s="125" t="s">
        <v>251</v>
      </c>
      <c r="B31" s="317"/>
      <c r="C31" s="318" t="s">
        <v>556</v>
      </c>
      <c r="D31" s="167">
        <f>+D26+D27+D30</f>
        <v>18811</v>
      </c>
      <c r="E31" s="167">
        <f>+E26+E27+E30</f>
        <v>6605</v>
      </c>
      <c r="F31" s="168">
        <f>+F26+F27+F30</f>
        <v>6605</v>
      </c>
      <c r="G31" s="321"/>
      <c r="H31" s="321"/>
    </row>
    <row r="32" spans="1:8" s="322" customFormat="1" ht="12" customHeight="1">
      <c r="A32" s="319"/>
      <c r="B32" s="319"/>
      <c r="C32" s="320"/>
      <c r="D32" s="321"/>
      <c r="E32" s="321"/>
      <c r="F32" s="321"/>
      <c r="H32" s="321"/>
    </row>
    <row r="33" spans="1:8" ht="12" customHeight="1">
      <c r="A33" s="323"/>
      <c r="B33" s="324"/>
      <c r="C33" s="324"/>
      <c r="D33" s="325"/>
      <c r="E33" s="325"/>
      <c r="F33" s="325"/>
      <c r="G33" s="325"/>
      <c r="H33" s="325"/>
    </row>
    <row r="34" spans="1:8" ht="12" customHeight="1">
      <c r="A34" s="582" t="s">
        <v>383</v>
      </c>
      <c r="B34" s="582"/>
      <c r="C34" s="582"/>
      <c r="D34" s="582"/>
      <c r="E34" s="582"/>
      <c r="F34" s="582"/>
      <c r="G34" s="628"/>
      <c r="H34" s="628"/>
    </row>
    <row r="35" spans="1:8" ht="12" customHeight="1">
      <c r="A35" s="283" t="s">
        <v>173</v>
      </c>
      <c r="B35" s="26"/>
      <c r="C35" s="26" t="s">
        <v>557</v>
      </c>
      <c r="D35" s="167">
        <f>SUM(D36:D40)</f>
        <v>18811</v>
      </c>
      <c r="E35" s="167">
        <f>SUM(E36:E40)</f>
        <v>6605</v>
      </c>
      <c r="F35" s="168">
        <f>SUM(F36:F40)</f>
        <v>6605</v>
      </c>
      <c r="G35" s="321"/>
      <c r="H35" s="321"/>
    </row>
    <row r="36" spans="1:8" ht="12" customHeight="1">
      <c r="A36" s="326"/>
      <c r="B36" s="327" t="s">
        <v>302</v>
      </c>
      <c r="C36" s="56" t="s">
        <v>303</v>
      </c>
      <c r="D36" s="152">
        <v>13795</v>
      </c>
      <c r="E36" s="152">
        <v>4346</v>
      </c>
      <c r="F36" s="153">
        <v>4346</v>
      </c>
      <c r="G36" s="630"/>
      <c r="H36" s="630"/>
    </row>
    <row r="37" spans="1:8" ht="12" customHeight="1">
      <c r="A37" s="295"/>
      <c r="B37" s="328" t="s">
        <v>304</v>
      </c>
      <c r="C37" s="44" t="s">
        <v>305</v>
      </c>
      <c r="D37" s="156">
        <v>3563</v>
      </c>
      <c r="E37" s="156">
        <v>1071</v>
      </c>
      <c r="F37" s="157">
        <v>1071</v>
      </c>
      <c r="G37" s="630"/>
      <c r="H37" s="630"/>
    </row>
    <row r="38" spans="1:8" ht="12" customHeight="1">
      <c r="A38" s="295"/>
      <c r="B38" s="328" t="s">
        <v>306</v>
      </c>
      <c r="C38" s="44" t="s">
        <v>307</v>
      </c>
      <c r="D38" s="156">
        <v>1075</v>
      </c>
      <c r="E38" s="156">
        <v>292</v>
      </c>
      <c r="F38" s="157">
        <v>292</v>
      </c>
      <c r="G38" s="633"/>
      <c r="H38" s="630"/>
    </row>
    <row r="39" spans="1:8" s="322" customFormat="1" ht="12" customHeight="1">
      <c r="A39" s="295"/>
      <c r="B39" s="328" t="s">
        <v>308</v>
      </c>
      <c r="C39" s="44" t="s">
        <v>309</v>
      </c>
      <c r="D39" s="156"/>
      <c r="E39" s="156">
        <v>896</v>
      </c>
      <c r="F39" s="157">
        <v>896</v>
      </c>
      <c r="G39" s="634"/>
      <c r="H39" s="630"/>
    </row>
    <row r="40" spans="1:8" ht="12" customHeight="1">
      <c r="A40" s="295"/>
      <c r="B40" s="328" t="s">
        <v>310</v>
      </c>
      <c r="C40" s="44" t="s">
        <v>311</v>
      </c>
      <c r="D40" s="156">
        <v>378</v>
      </c>
      <c r="E40" s="156"/>
      <c r="F40" s="157"/>
      <c r="G40" s="634"/>
      <c r="H40" s="630"/>
    </row>
    <row r="41" spans="1:8" ht="12" customHeight="1">
      <c r="A41" s="283" t="s">
        <v>175</v>
      </c>
      <c r="B41" s="26"/>
      <c r="C41" s="26" t="s">
        <v>558</v>
      </c>
      <c r="D41" s="167">
        <f>SUM(D42:D44)</f>
        <v>0</v>
      </c>
      <c r="E41" s="167">
        <f>SUM(E42:E44)</f>
        <v>0</v>
      </c>
      <c r="F41" s="168">
        <f>SUM(F42:F44)</f>
        <v>0</v>
      </c>
      <c r="G41" s="633"/>
      <c r="H41" s="321"/>
    </row>
    <row r="42" spans="1:8" ht="12" customHeight="1">
      <c r="A42" s="326"/>
      <c r="B42" s="327" t="s">
        <v>177</v>
      </c>
      <c r="C42" s="56" t="s">
        <v>329</v>
      </c>
      <c r="D42" s="152"/>
      <c r="E42" s="152"/>
      <c r="F42" s="153"/>
      <c r="G42" s="634"/>
      <c r="H42" s="630"/>
    </row>
    <row r="43" spans="1:8" ht="12" customHeight="1">
      <c r="A43" s="295"/>
      <c r="B43" s="328" t="s">
        <v>179</v>
      </c>
      <c r="C43" s="44" t="s">
        <v>330</v>
      </c>
      <c r="D43" s="156"/>
      <c r="E43" s="156"/>
      <c r="F43" s="157"/>
      <c r="G43" s="634"/>
      <c r="H43" s="630"/>
    </row>
    <row r="44" spans="1:8" ht="15" customHeight="1">
      <c r="A44" s="295"/>
      <c r="B44" s="328" t="s">
        <v>181</v>
      </c>
      <c r="C44" s="44" t="s">
        <v>559</v>
      </c>
      <c r="D44" s="156"/>
      <c r="E44" s="156"/>
      <c r="F44" s="157"/>
      <c r="G44" s="634"/>
      <c r="H44" s="630"/>
    </row>
    <row r="45" spans="1:8" ht="12.75" customHeight="1">
      <c r="A45" s="295"/>
      <c r="B45" s="328" t="s">
        <v>183</v>
      </c>
      <c r="C45" s="44" t="s">
        <v>560</v>
      </c>
      <c r="D45" s="156"/>
      <c r="E45" s="156"/>
      <c r="F45" s="157"/>
      <c r="G45" s="634"/>
      <c r="H45" s="630"/>
    </row>
    <row r="46" spans="1:8" ht="15" customHeight="1">
      <c r="A46" s="283" t="s">
        <v>185</v>
      </c>
      <c r="B46" s="26"/>
      <c r="C46" s="26" t="s">
        <v>561</v>
      </c>
      <c r="D46" s="176"/>
      <c r="E46" s="176"/>
      <c r="F46" s="177"/>
      <c r="G46" s="635"/>
      <c r="H46" s="631"/>
    </row>
    <row r="47" spans="1:8" ht="14.25" customHeight="1">
      <c r="A47" s="125" t="s">
        <v>350</v>
      </c>
      <c r="B47" s="315"/>
      <c r="C47" s="316" t="s">
        <v>562</v>
      </c>
      <c r="D47" s="176"/>
      <c r="E47" s="176"/>
      <c r="F47" s="177"/>
      <c r="G47" s="635"/>
      <c r="H47" s="631"/>
    </row>
    <row r="48" spans="1:8" ht="12.75">
      <c r="A48" s="283" t="s">
        <v>205</v>
      </c>
      <c r="B48" s="329"/>
      <c r="C48" s="330" t="s">
        <v>563</v>
      </c>
      <c r="D48" s="167">
        <f>+D35+D41+D46+D47</f>
        <v>18811</v>
      </c>
      <c r="E48" s="167">
        <f>+E35+E41+E46+E47</f>
        <v>6605</v>
      </c>
      <c r="F48" s="168">
        <f>+F35+F41+F46+F47</f>
        <v>6605</v>
      </c>
      <c r="G48" s="633"/>
      <c r="H48" s="321"/>
    </row>
    <row r="49" spans="1:8" ht="12.75">
      <c r="A49" s="331"/>
      <c r="B49" s="332"/>
      <c r="C49" s="332"/>
      <c r="D49" s="333"/>
      <c r="E49" s="333"/>
      <c r="F49" s="333"/>
      <c r="G49" s="636"/>
      <c r="H49" s="333"/>
    </row>
    <row r="50" spans="1:8" ht="12.75">
      <c r="A50" s="334" t="s">
        <v>564</v>
      </c>
      <c r="B50" s="335"/>
      <c r="C50" s="336"/>
      <c r="D50" s="337">
        <v>5</v>
      </c>
      <c r="E50" s="337">
        <v>5</v>
      </c>
      <c r="F50" s="338">
        <v>5</v>
      </c>
      <c r="G50" s="637"/>
      <c r="H50" s="632"/>
    </row>
    <row r="51" spans="1:8" ht="12.75">
      <c r="A51" s="334" t="s">
        <v>565</v>
      </c>
      <c r="B51" s="335"/>
      <c r="C51" s="336"/>
      <c r="D51" s="337"/>
      <c r="E51" s="337"/>
      <c r="F51" s="338"/>
      <c r="G51" s="637"/>
      <c r="H51" s="632"/>
    </row>
  </sheetData>
  <sheetProtection selectLockedCells="1" selectUnlockedCells="1"/>
  <mergeCells count="6">
    <mergeCell ref="A7:F7"/>
    <mergeCell ref="A34:F34"/>
    <mergeCell ref="A2:B2"/>
    <mergeCell ref="C2:E2"/>
    <mergeCell ref="C3:E3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D26"/>
  <sheetViews>
    <sheetView view="pageLayout" zoomScaleSheetLayoutView="100" workbookViewId="0" topLeftCell="A1">
      <selection activeCell="A24" sqref="A24:D24"/>
    </sheetView>
  </sheetViews>
  <sheetFormatPr defaultColWidth="9.00390625" defaultRowHeight="12.75"/>
  <cols>
    <col min="1" max="1" width="30.75390625" style="0" customWidth="1"/>
    <col min="2" max="2" width="19.375" style="0" customWidth="1"/>
    <col min="3" max="3" width="22.75390625" style="0" customWidth="1"/>
    <col min="4" max="4" width="16.50390625" style="0" customWidth="1"/>
  </cols>
  <sheetData>
    <row r="1" spans="1:4" ht="13.5" customHeight="1">
      <c r="A1" s="583" t="s">
        <v>566</v>
      </c>
      <c r="B1" s="583"/>
      <c r="C1" s="583"/>
      <c r="D1" s="583"/>
    </row>
    <row r="2" spans="1:4" ht="15">
      <c r="A2" s="339"/>
      <c r="D2" s="340" t="s">
        <v>567</v>
      </c>
    </row>
    <row r="3" ht="5.25" customHeight="1">
      <c r="A3" s="341"/>
    </row>
    <row r="4" spans="1:4" ht="17.25" customHeight="1">
      <c r="A4" s="584" t="s">
        <v>568</v>
      </c>
      <c r="B4" s="584"/>
      <c r="C4" s="584"/>
      <c r="D4" s="584"/>
    </row>
    <row r="5" spans="1:4" ht="15">
      <c r="A5" s="342" t="s">
        <v>7</v>
      </c>
      <c r="B5" s="343" t="s">
        <v>8</v>
      </c>
      <c r="C5" s="343" t="s">
        <v>9</v>
      </c>
      <c r="D5" s="343" t="s">
        <v>10</v>
      </c>
    </row>
    <row r="6" spans="1:4" ht="39.75">
      <c r="A6" s="344" t="s">
        <v>384</v>
      </c>
      <c r="B6" s="345" t="s">
        <v>569</v>
      </c>
      <c r="C6" s="346" t="s">
        <v>570</v>
      </c>
      <c r="D6" s="347" t="s">
        <v>513</v>
      </c>
    </row>
    <row r="7" spans="1:4" ht="28.5" customHeight="1">
      <c r="A7" s="348" t="s">
        <v>571</v>
      </c>
      <c r="B7" s="349"/>
      <c r="C7" s="350">
        <v>1534</v>
      </c>
      <c r="D7" s="351">
        <v>1534</v>
      </c>
    </row>
    <row r="8" spans="1:4" ht="29.25" customHeight="1">
      <c r="A8" s="352" t="s">
        <v>572</v>
      </c>
      <c r="B8" s="353">
        <v>1043</v>
      </c>
      <c r="C8" s="354">
        <v>47550</v>
      </c>
      <c r="D8" s="355">
        <v>50127</v>
      </c>
    </row>
    <row r="9" spans="1:4" ht="21.75" customHeight="1">
      <c r="A9" s="356" t="s">
        <v>513</v>
      </c>
      <c r="B9" s="357">
        <v>1043</v>
      </c>
      <c r="C9" s="358">
        <v>49084</v>
      </c>
      <c r="D9" s="359">
        <v>51661</v>
      </c>
    </row>
    <row r="10" ht="15">
      <c r="A10" s="360"/>
    </row>
    <row r="11" ht="15">
      <c r="A11" s="360"/>
    </row>
    <row r="12" ht="15">
      <c r="A12" s="360"/>
    </row>
    <row r="13" spans="1:4" ht="15">
      <c r="A13" s="584" t="s">
        <v>573</v>
      </c>
      <c r="B13" s="584"/>
      <c r="C13" s="584"/>
      <c r="D13" s="584"/>
    </row>
    <row r="14" spans="1:4" ht="15">
      <c r="A14" s="342" t="s">
        <v>7</v>
      </c>
      <c r="B14" s="343" t="s">
        <v>8</v>
      </c>
      <c r="C14" s="343" t="s">
        <v>9</v>
      </c>
      <c r="D14" s="343" t="s">
        <v>10</v>
      </c>
    </row>
    <row r="15" spans="1:4" ht="54.75" customHeight="1">
      <c r="A15" s="344" t="s">
        <v>384</v>
      </c>
      <c r="B15" s="345" t="s">
        <v>574</v>
      </c>
      <c r="C15" s="346" t="s">
        <v>570</v>
      </c>
      <c r="D15" s="347" t="s">
        <v>513</v>
      </c>
    </row>
    <row r="16" spans="1:4" ht="26.25" customHeight="1">
      <c r="A16" s="348" t="s">
        <v>389</v>
      </c>
      <c r="B16" s="349">
        <v>234</v>
      </c>
      <c r="C16" s="350">
        <v>19911</v>
      </c>
      <c r="D16" s="351">
        <v>20379</v>
      </c>
    </row>
    <row r="17" spans="1:4" ht="25.5" customHeight="1">
      <c r="A17" s="348" t="s">
        <v>575</v>
      </c>
      <c r="B17" s="349">
        <v>32</v>
      </c>
      <c r="C17" s="350">
        <v>2779</v>
      </c>
      <c r="D17" s="351">
        <v>2811</v>
      </c>
    </row>
    <row r="18" spans="1:4" ht="22.5" customHeight="1">
      <c r="A18" s="348" t="s">
        <v>576</v>
      </c>
      <c r="B18" s="349"/>
      <c r="C18" s="350">
        <v>15962</v>
      </c>
      <c r="D18" s="351">
        <v>15962</v>
      </c>
    </row>
    <row r="19" spans="1:4" ht="21" customHeight="1">
      <c r="A19" s="361" t="s">
        <v>577</v>
      </c>
      <c r="B19" s="585">
        <v>199</v>
      </c>
      <c r="C19" s="362"/>
      <c r="D19" s="363"/>
    </row>
    <row r="20" spans="1:4" ht="21" customHeight="1">
      <c r="A20" s="364" t="s">
        <v>578</v>
      </c>
      <c r="B20" s="585"/>
      <c r="C20" s="362"/>
      <c r="D20" s="363"/>
    </row>
    <row r="21" spans="1:4" ht="23.25" customHeight="1">
      <c r="A21" s="365" t="s">
        <v>579</v>
      </c>
      <c r="B21" s="585"/>
      <c r="C21" s="354">
        <v>14056</v>
      </c>
      <c r="D21" s="355">
        <v>14255</v>
      </c>
    </row>
    <row r="22" spans="1:4" ht="13.5">
      <c r="A22" s="356" t="s">
        <v>513</v>
      </c>
      <c r="B22" s="357">
        <v>465</v>
      </c>
      <c r="C22" s="358">
        <v>34788</v>
      </c>
      <c r="D22" s="359">
        <v>35253</v>
      </c>
    </row>
    <row r="23" ht="15">
      <c r="A23" s="360"/>
    </row>
    <row r="24" spans="1:4" ht="15">
      <c r="A24" s="586" t="s">
        <v>580</v>
      </c>
      <c r="B24" s="586"/>
      <c r="C24" s="586"/>
      <c r="D24" s="586"/>
    </row>
    <row r="25" ht="15">
      <c r="A25" s="360"/>
    </row>
    <row r="26" ht="15">
      <c r="A26" s="366"/>
    </row>
  </sheetData>
  <sheetProtection selectLockedCells="1" selectUnlockedCells="1"/>
  <mergeCells count="5">
    <mergeCell ref="A24:D24"/>
    <mergeCell ref="A1:D1"/>
    <mergeCell ref="A4:D4"/>
    <mergeCell ref="A13:D13"/>
    <mergeCell ref="B19:B21"/>
  </mergeCells>
  <printOptions/>
  <pageMargins left="0.7" right="0.7" top="0.75" bottom="0.75" header="0.3" footer="0.5118055555555555"/>
  <pageSetup horizontalDpi="300" verticalDpi="300" orientation="portrait" paperSize="9" r:id="rId1"/>
  <headerFooter alignWithMargins="0">
    <oddHeader>&amp;R&amp;12 7. melléklet a  4/2014.(V.15.) önormányzati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2014-04-30T12:51:31Z</cp:lastPrinted>
  <dcterms:created xsi:type="dcterms:W3CDTF">2014-04-30T12:54:00Z</dcterms:created>
  <dcterms:modified xsi:type="dcterms:W3CDTF">2014-05-15T12:50:54Z</dcterms:modified>
  <cp:category/>
  <cp:version/>
  <cp:contentType/>
  <cp:contentStatus/>
</cp:coreProperties>
</file>