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56419779-2BC3-4614-B996-320F7DD19978}" xr6:coauthVersionLast="41" xr6:coauthVersionMax="41" xr10:uidLastSave="{00000000-0000-0000-0000-000000000000}"/>
  <bookViews>
    <workbookView xWindow="-120" yWindow="-120" windowWidth="20730" windowHeight="11160" xr2:uid="{0D944087-CEC6-4517-8B48-B2854DF23E87}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 s="1"/>
  <c r="C58" i="1" s="1"/>
  <c r="C41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<sst xmlns="http://schemas.openxmlformats.org/spreadsheetml/2006/main" count="116" uniqueCount="101">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</sst>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166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15" fillId="0" borderId="18" xfId="1" applyFont="1" applyBorder="1" applyAlignment="1">
      <alignment horizontal="left" vertical="center" wrapText="1" indent="1"/>
    </xf>
    <xf numFmtId="0" fontId="15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164" fontId="2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164" fontId="2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vertical="center" wrapText="1"/>
    </xf>
    <xf numFmtId="164" fontId="22" fillId="0" borderId="12" xfId="0" applyNumberFormat="1" applyFont="1" applyBorder="1" applyAlignment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0" fontId="5" fillId="0" borderId="11" xfId="0" applyFont="1" applyBorder="1" applyAlignment="1">
      <alignment horizontal="left" vertical="center" wrapText="1" indent="1"/>
    </xf>
    <xf numFmtId="164" fontId="25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vertical="center" wrapText="1"/>
    </xf>
    <xf numFmtId="4" fontId="27" fillId="0" borderId="12" xfId="0" applyNumberFormat="1" applyFont="1" applyBorder="1" applyAlignment="1" applyProtection="1">
      <alignment horizontal="right" vertical="center" wrapText="1" indent="1"/>
      <protection locked="0"/>
    </xf>
    <xf numFmtId="0" fontId="0" fillId="0" borderId="31" xfId="0" applyBorder="1" applyAlignment="1">
      <alignment horizontal="left" vertical="center"/>
    </xf>
    <xf numFmtId="0" fontId="9" fillId="0" borderId="32" xfId="0" applyFont="1" applyBorder="1" applyAlignment="1">
      <alignment vertical="center" wrapText="1"/>
    </xf>
    <xf numFmtId="165" fontId="26" fillId="0" borderId="33" xfId="0" applyNumberFormat="1" applyFont="1" applyBorder="1" applyAlignment="1" applyProtection="1">
      <alignment horizontal="right" vertical="center" wrapText="1" indent="1"/>
      <protection locked="0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167" fontId="26" fillId="0" borderId="12" xfId="2" applyNumberFormat="1" applyFont="1" applyBorder="1" applyAlignment="1">
      <alignment horizontal="right" vertical="center" wrapText="1" indent="1"/>
    </xf>
    <xf numFmtId="0" fontId="26" fillId="0" borderId="0" xfId="0" applyFont="1" applyAlignment="1">
      <alignment vertical="center" wrapText="1"/>
    </xf>
    <xf numFmtId="0" fontId="26" fillId="2" borderId="31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left" vertical="center" wrapText="1"/>
    </xf>
    <xf numFmtId="168" fontId="26" fillId="2" borderId="33" xfId="2" applyNumberFormat="1" applyFont="1" applyFill="1" applyBorder="1" applyAlignment="1">
      <alignment horizontal="right" vertical="center" wrapText="1" inden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3">
    <cellStyle name="Ezres 4 2 2" xfId="2" xr:uid="{668F1652-06BC-4AAA-BFDF-83309C88D126}"/>
    <cellStyle name="Normál" xfId="0" builtinId="0"/>
    <cellStyle name="Normál_KVRENMUNKA" xfId="1" xr:uid="{7F3673BE-3FEF-41D4-AF1A-4324E554E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C328-C6B0-4956-AE63-EC7EE111A333}">
  <sheetPr codeName="Munka37">
    <tabColor rgb="FF92D050"/>
  </sheetPr>
  <dimension ref="A1:E64"/>
  <sheetViews>
    <sheetView tabSelected="1" view="pageLayout" zoomScaleNormal="145" workbookViewId="0">
      <selection activeCell="G2" sqref="G2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83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167971650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1000000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152500000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22754943</v>
      </c>
    </row>
    <row r="21" spans="1:3" s="37" customFormat="1" ht="12" customHeight="1" x14ac:dyDescent="0.2">
      <c r="A21" s="32" t="s">
        <v>39</v>
      </c>
      <c r="B21" s="39" t="s">
        <v>40</v>
      </c>
      <c r="C21" s="40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v>22754943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v>754943</v>
      </c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27">
        <f>+C27+C28+C29</f>
        <v>0</v>
      </c>
    </row>
    <row r="27" spans="1:3" s="37" customFormat="1" ht="12" customHeight="1" x14ac:dyDescent="0.2">
      <c r="A27" s="44" t="s">
        <v>51</v>
      </c>
      <c r="B27" s="45" t="s">
        <v>52</v>
      </c>
      <c r="C27" s="46"/>
    </row>
    <row r="28" spans="1:3" s="37" customFormat="1" ht="12" customHeight="1" x14ac:dyDescent="0.2">
      <c r="A28" s="44" t="s">
        <v>53</v>
      </c>
      <c r="B28" s="45" t="s">
        <v>42</v>
      </c>
      <c r="C28" s="40"/>
    </row>
    <row r="29" spans="1:3" s="37" customFormat="1" ht="12" customHeight="1" x14ac:dyDescent="0.2">
      <c r="A29" s="44" t="s">
        <v>54</v>
      </c>
      <c r="B29" s="47" t="s">
        <v>55</v>
      </c>
      <c r="C29" s="40"/>
    </row>
    <row r="30" spans="1:3" s="37" customFormat="1" ht="12" customHeight="1" thickBot="1" x14ac:dyDescent="0.25">
      <c r="A30" s="32" t="s">
        <v>56</v>
      </c>
      <c r="B30" s="48" t="s">
        <v>57</v>
      </c>
      <c r="C30" s="49"/>
    </row>
    <row r="31" spans="1:3" s="37" customFormat="1" ht="12" customHeight="1" thickBot="1" x14ac:dyDescent="0.25">
      <c r="A31" s="41" t="s">
        <v>58</v>
      </c>
      <c r="B31" s="42" t="s">
        <v>59</v>
      </c>
      <c r="C31" s="27">
        <f>+C32+C33+C34</f>
        <v>0</v>
      </c>
    </row>
    <row r="32" spans="1:3" s="37" customFormat="1" ht="12" customHeight="1" x14ac:dyDescent="0.2">
      <c r="A32" s="44" t="s">
        <v>60</v>
      </c>
      <c r="B32" s="45" t="s">
        <v>61</v>
      </c>
      <c r="C32" s="46"/>
    </row>
    <row r="33" spans="1:3" s="37" customFormat="1" ht="12" customHeight="1" x14ac:dyDescent="0.2">
      <c r="A33" s="44" t="s">
        <v>62</v>
      </c>
      <c r="B33" s="47" t="s">
        <v>63</v>
      </c>
      <c r="C33" s="36"/>
    </row>
    <row r="34" spans="1:3" s="28" customFormat="1" ht="12" customHeight="1" thickBot="1" x14ac:dyDescent="0.25">
      <c r="A34" s="32" t="s">
        <v>64</v>
      </c>
      <c r="B34" s="48" t="s">
        <v>65</v>
      </c>
      <c r="C34" s="49"/>
    </row>
    <row r="35" spans="1:3" s="28" customFormat="1" ht="12" customHeight="1" thickBot="1" x14ac:dyDescent="0.25">
      <c r="A35" s="41" t="s">
        <v>66</v>
      </c>
      <c r="B35" s="42" t="s">
        <v>67</v>
      </c>
      <c r="C35" s="43"/>
    </row>
    <row r="36" spans="1:3" s="28" customFormat="1" ht="12" customHeight="1" thickBot="1" x14ac:dyDescent="0.25">
      <c r="A36" s="41" t="s">
        <v>68</v>
      </c>
      <c r="B36" s="42" t="s">
        <v>69</v>
      </c>
      <c r="C36" s="50"/>
    </row>
    <row r="37" spans="1:3" s="28" customFormat="1" ht="12" customHeight="1" thickBot="1" x14ac:dyDescent="0.25">
      <c r="A37" s="19" t="s">
        <v>70</v>
      </c>
      <c r="B37" s="42" t="s">
        <v>71</v>
      </c>
      <c r="C37" s="51">
        <f>+C8+C20+C25+C26+C31+C35+C36</f>
        <v>190726593</v>
      </c>
    </row>
    <row r="38" spans="1:3" s="28" customFormat="1" ht="12" customHeight="1" thickBot="1" x14ac:dyDescent="0.25">
      <c r="A38" s="52" t="s">
        <v>72</v>
      </c>
      <c r="B38" s="42" t="s">
        <v>73</v>
      </c>
      <c r="C38" s="51">
        <f>+C39+C40+C41</f>
        <v>412936669</v>
      </c>
    </row>
    <row r="39" spans="1:3" s="28" customFormat="1" ht="12" customHeight="1" x14ac:dyDescent="0.2">
      <c r="A39" s="44" t="s">
        <v>74</v>
      </c>
      <c r="B39" s="45" t="s">
        <v>75</v>
      </c>
      <c r="C39" s="46">
        <v>9446650</v>
      </c>
    </row>
    <row r="40" spans="1:3" s="37" customFormat="1" ht="12" customHeight="1" x14ac:dyDescent="0.2">
      <c r="A40" s="44" t="s">
        <v>76</v>
      </c>
      <c r="B40" s="47" t="s">
        <v>77</v>
      </c>
      <c r="C40" s="36"/>
    </row>
    <row r="41" spans="1:3" s="37" customFormat="1" ht="15" customHeight="1" thickBot="1" x14ac:dyDescent="0.25">
      <c r="A41" s="32" t="s">
        <v>78</v>
      </c>
      <c r="B41" s="48" t="s">
        <v>79</v>
      </c>
      <c r="C41" s="53">
        <f>403298819+95600+95600</f>
        <v>403490019</v>
      </c>
    </row>
    <row r="42" spans="1:3" s="37" customFormat="1" ht="15" customHeight="1" thickBot="1" x14ac:dyDescent="0.25">
      <c r="A42" s="52" t="s">
        <v>80</v>
      </c>
      <c r="B42" s="54" t="s">
        <v>81</v>
      </c>
      <c r="C42" s="55">
        <f>+C37+C38</f>
        <v>603663262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82</v>
      </c>
      <c r="C45" s="64"/>
    </row>
    <row r="46" spans="1:3" ht="12" customHeight="1" thickBot="1" x14ac:dyDescent="0.25">
      <c r="A46" s="41" t="s">
        <v>13</v>
      </c>
      <c r="B46" s="42" t="s">
        <v>83</v>
      </c>
      <c r="C46" s="66">
        <f>SUM(C47:C51)</f>
        <v>591483461</v>
      </c>
    </row>
    <row r="47" spans="1:3" ht="12" customHeight="1" x14ac:dyDescent="0.2">
      <c r="A47" s="32" t="s">
        <v>15</v>
      </c>
      <c r="B47" s="39" t="s">
        <v>84</v>
      </c>
      <c r="C47" s="67">
        <f>344559877+80000+80000</f>
        <v>344719877</v>
      </c>
    </row>
    <row r="48" spans="1:3" ht="12" customHeight="1" x14ac:dyDescent="0.2">
      <c r="A48" s="32" t="s">
        <v>17</v>
      </c>
      <c r="B48" s="33" t="s">
        <v>85</v>
      </c>
      <c r="C48" s="68">
        <f>72138727+15600+15600</f>
        <v>72169927</v>
      </c>
    </row>
    <row r="49" spans="1:5" ht="12" customHeight="1" x14ac:dyDescent="0.2">
      <c r="A49" s="32" t="s">
        <v>19</v>
      </c>
      <c r="B49" s="33" t="s">
        <v>86</v>
      </c>
      <c r="C49" s="68">
        <v>174593657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/>
    </row>
    <row r="52" spans="1:5" s="65" customFormat="1" ht="12" customHeight="1" thickBot="1" x14ac:dyDescent="0.25">
      <c r="A52" s="41" t="s">
        <v>37</v>
      </c>
      <c r="B52" s="42" t="s">
        <v>89</v>
      </c>
      <c r="C52" s="27">
        <f>SUM(C53:C55)</f>
        <v>13117319</v>
      </c>
    </row>
    <row r="53" spans="1:5" ht="12" customHeight="1" x14ac:dyDescent="0.2">
      <c r="A53" s="32" t="s">
        <v>39</v>
      </c>
      <c r="B53" s="39" t="s">
        <v>90</v>
      </c>
      <c r="C53" s="46">
        <v>13117319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/>
    </row>
    <row r="56" spans="1:5" ht="15" customHeight="1" thickBot="1" x14ac:dyDescent="0.25">
      <c r="A56" s="32" t="s">
        <v>45</v>
      </c>
      <c r="B56" s="33" t="s">
        <v>93</v>
      </c>
      <c r="C56" s="34"/>
    </row>
    <row r="57" spans="1:5" ht="13.5" thickBot="1" x14ac:dyDescent="0.25">
      <c r="A57" s="41" t="s">
        <v>47</v>
      </c>
      <c r="B57" s="42" t="s">
        <v>94</v>
      </c>
      <c r="C57" s="43"/>
      <c r="D57" s="69"/>
      <c r="E57" s="69"/>
    </row>
    <row r="58" spans="1:5" ht="15" customHeight="1" thickBot="1" x14ac:dyDescent="0.25">
      <c r="A58" s="41" t="s">
        <v>49</v>
      </c>
      <c r="B58" s="70" t="s">
        <v>95</v>
      </c>
      <c r="C58" s="71">
        <f>+C46+C52+C57</f>
        <v>604600780</v>
      </c>
    </row>
    <row r="59" spans="1:5" ht="14.25" customHeight="1" thickBot="1" x14ac:dyDescent="0.25">
      <c r="C59" s="73"/>
    </row>
    <row r="60" spans="1:5" ht="13.5" thickBot="1" x14ac:dyDescent="0.25">
      <c r="A60" s="74" t="s">
        <v>96</v>
      </c>
      <c r="B60" s="75"/>
      <c r="C60" s="76">
        <v>109</v>
      </c>
    </row>
    <row r="61" spans="1:5" ht="13.5" thickBot="1" x14ac:dyDescent="0.25">
      <c r="A61" s="77" t="s">
        <v>97</v>
      </c>
      <c r="B61" s="78"/>
      <c r="C61" s="79">
        <v>0.5</v>
      </c>
    </row>
    <row r="62" spans="1:5" s="83" customFormat="1" ht="13.9" customHeight="1" thickBot="1" x14ac:dyDescent="0.25">
      <c r="A62" s="80" t="s">
        <v>98</v>
      </c>
      <c r="B62" s="81"/>
      <c r="C62" s="82">
        <v>4</v>
      </c>
    </row>
    <row r="63" spans="1:5" s="83" customFormat="1" ht="13.5" thickBot="1" x14ac:dyDescent="0.25">
      <c r="A63" s="84" t="s">
        <v>99</v>
      </c>
      <c r="B63" s="85"/>
      <c r="C63" s="86">
        <v>1.5</v>
      </c>
    </row>
    <row r="64" spans="1:5" ht="13.5" thickBot="1" x14ac:dyDescent="0.25">
      <c r="A64" s="87" t="s">
        <v>100</v>
      </c>
      <c r="B64" s="88"/>
      <c r="C64" s="86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2019-03-28T13:32:24Z</dcterms:created>
  <dcterms:modified xsi:type="dcterms:W3CDTF">2019-03-28T13:32:25Z</dcterms:modified>
</cp:coreProperties>
</file>