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6 sz. 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<sst xmlns="http://schemas.openxmlformats.org/spreadsheetml/2006/main" count="45" uniqueCount="33">
  <si>
    <t>Művelődési Központ és Könyvtár - Könyvmolyképző, vagy korszerű tudástár …. TÁMOP 3.2.4-11/1-2012-0086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</si>
  <si>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</si>
  <si>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</si>
  <si>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</si>
  <si>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</si>
  <si>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</si>
  <si>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</si>
  <si>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</si>
  <si>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</si>
  <si>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2014. előtt</t>
  </si>
  <si>
    <t>2014. évi</t>
  </si>
  <si>
    <t>2014. után</t>
  </si>
  <si>
    <t>Összesen</t>
  </si>
  <si>
    <t>Teljesítés %-a 
2014.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</si>
  <si>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</si>
  <si>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</si>
  <si>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</si>
  <si>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</si>
  <si>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</si>
  <si>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</si>
  <si>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</si>
  <si>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 (önkorm. Saját erő)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</si>
  <si>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</si>
  <si>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</si>
  <si>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</si>
  <si>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</si>
  <si>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</si>
  <si>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</si>
  <si>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</si>
  <si>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</si>
  <si>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2014.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</si>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</sst>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ont="1" applyFill="1" applyAlignment="1" applyProtection="1">
      <alignment horizontal="left" vertical="center" wrapText="1"/>
      <protection locked="0"/>
    </xf>
    <xf numFmtId="164" fontId="18" fillId="0" borderId="0" xfId="100" applyNumberFormat="1" applyFill="1" applyAlignment="1" applyProtection="1">
      <alignment horizontal="left" vertical="center" wrapText="1"/>
      <protection locked="0"/>
    </xf>
    <xf numFmtId="164" fontId="18" fillId="0" borderId="0" xfId="100" applyNumberFormat="1" applyFill="1" applyAlignment="1">
      <alignment vertical="center" wrapText="1"/>
      <protection/>
    </xf>
    <xf numFmtId="164" fontId="20" fillId="0" borderId="0" xfId="100" applyNumberFormat="1" applyFont="1" applyFill="1" applyAlignment="1">
      <alignment vertical="center" wrapText="1"/>
      <protection/>
    </xf>
    <xf numFmtId="164" fontId="21" fillId="0" borderId="19" xfId="100" applyNumberFormat="1" applyFont="1" applyFill="1" applyBorder="1" applyAlignment="1">
      <alignment horizontal="right" vertical="center"/>
      <protection/>
    </xf>
    <xf numFmtId="164" fontId="22" fillId="0" borderId="20" xfId="100" applyNumberFormat="1" applyFont="1" applyFill="1" applyBorder="1" applyAlignment="1">
      <alignment horizontal="center" vertical="center"/>
      <protection/>
    </xf>
    <xf numFmtId="164" fontId="22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2" xfId="100" applyNumberFormat="1" applyFont="1" applyFill="1" applyBorder="1" applyAlignment="1">
      <alignment horizontal="center" vertical="center" wrapText="1"/>
      <protection/>
    </xf>
    <xf numFmtId="164" fontId="22" fillId="0" borderId="23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4" xfId="100" applyNumberFormat="1" applyFont="1" applyFill="1" applyBorder="1" applyAlignment="1">
      <alignment horizontal="center" vertical="center" wrapText="1"/>
      <protection/>
    </xf>
    <xf numFmtId="164" fontId="24" fillId="0" borderId="0" xfId="100" applyNumberFormat="1" applyFont="1" applyFill="1" applyAlignment="1">
      <alignment vertical="center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5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164" fontId="24" fillId="0" borderId="0" xfId="100" applyNumberFormat="1" applyFont="1" applyFill="1" applyAlignment="1">
      <alignment horizontal="center" vertical="center"/>
      <protection/>
    </xf>
    <xf numFmtId="164" fontId="23" fillId="0" borderId="25" xfId="100" applyNumberFormat="1" applyFont="1" applyFill="1" applyBorder="1" applyAlignment="1">
      <alignment horizontal="center" vertical="center"/>
      <protection/>
    </xf>
    <xf numFmtId="164" fontId="23" fillId="0" borderId="26" xfId="100" applyNumberFormat="1" applyFont="1" applyFill="1" applyBorder="1" applyAlignment="1">
      <alignment horizontal="center" vertical="center"/>
      <protection/>
    </xf>
    <xf numFmtId="164" fontId="23" fillId="0" borderId="26" xfId="100" applyNumberFormat="1" applyFont="1" applyFill="1" applyBorder="1" applyAlignment="1">
      <alignment horizontal="center" vertical="center" wrapText="1"/>
      <protection/>
    </xf>
    <xf numFmtId="49" fontId="25" fillId="0" borderId="27" xfId="100" applyNumberFormat="1" applyFont="1" applyFill="1" applyBorder="1" applyAlignment="1">
      <alignment horizontal="left" vertical="center"/>
      <protection/>
    </xf>
    <xf numFmtId="3" fontId="25" fillId="0" borderId="28" xfId="100" applyNumberFormat="1" applyFont="1" applyFill="1" applyBorder="1" applyAlignment="1" applyProtection="1">
      <alignment horizontal="right" vertical="center"/>
      <protection locked="0"/>
    </xf>
    <xf numFmtId="3" fontId="25" fillId="0" borderId="22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100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100" applyNumberFormat="1" applyFont="1" applyFill="1" applyBorder="1" applyAlignment="1">
      <alignment horizontal="right" vertical="center" wrapText="1"/>
      <protection/>
    </xf>
    <xf numFmtId="4" fontId="23" fillId="0" borderId="22" xfId="100" applyNumberFormat="1" applyFont="1" applyFill="1" applyBorder="1" applyAlignment="1">
      <alignment horizontal="right" vertical="center" wrapText="1"/>
      <protection/>
    </xf>
    <xf numFmtId="49" fontId="26" fillId="0" borderId="30" xfId="100" applyNumberFormat="1" applyFont="1" applyFill="1" applyBorder="1" applyAlignment="1" quotePrefix="1">
      <alignment horizontal="left" vertical="center" indent="1"/>
      <protection/>
    </xf>
    <xf numFmtId="3" fontId="26" fillId="0" borderId="28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100" applyNumberFormat="1" applyFont="1" applyFill="1" applyBorder="1" applyAlignment="1">
      <alignment horizontal="right" vertical="center" wrapText="1"/>
      <protection/>
    </xf>
    <xf numFmtId="4" fontId="26" fillId="0" borderId="28" xfId="100" applyNumberFormat="1" applyFont="1" applyFill="1" applyBorder="1" applyAlignment="1" applyProtection="1">
      <alignment vertical="center" wrapText="1"/>
      <protection locked="0"/>
    </xf>
    <xf numFmtId="49" fontId="25" fillId="0" borderId="30" xfId="100" applyNumberFormat="1" applyFont="1" applyFill="1" applyBorder="1" applyAlignment="1">
      <alignment horizontal="left" vertical="center"/>
      <protection/>
    </xf>
    <xf numFmtId="3" fontId="25" fillId="0" borderId="28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100" applyNumberFormat="1" applyFont="1" applyFill="1" applyBorder="1" applyAlignment="1" applyProtection="1">
      <alignment vertical="center" wrapText="1"/>
      <protection locked="0"/>
    </xf>
    <xf numFmtId="4" fontId="25" fillId="0" borderId="28" xfId="100" applyNumberFormat="1" applyFont="1" applyFill="1" applyBorder="1" applyAlignment="1" applyProtection="1">
      <alignment vertical="center" wrapText="1"/>
      <protection locked="0"/>
    </xf>
    <xf numFmtId="3" fontId="23" fillId="0" borderId="28" xfId="100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100" applyNumberFormat="1" applyFont="1" applyFill="1" applyBorder="1" applyAlignment="1">
      <alignment vertical="center" wrapText="1"/>
      <protection/>
    </xf>
    <xf numFmtId="49" fontId="25" fillId="0" borderId="31" xfId="100" applyNumberFormat="1" applyFont="1" applyFill="1" applyBorder="1" applyAlignment="1" applyProtection="1">
      <alignment horizontal="lef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100" applyNumberFormat="1" applyFont="1" applyFill="1" applyBorder="1" applyAlignment="1">
      <alignment horizontal="right" vertical="center" wrapText="1"/>
      <protection/>
    </xf>
    <xf numFmtId="4" fontId="25" fillId="0" borderId="32" xfId="100" applyNumberFormat="1" applyFont="1" applyFill="1" applyBorder="1" applyAlignment="1" applyProtection="1">
      <alignment vertical="center" wrapText="1"/>
      <protection locked="0"/>
    </xf>
    <xf numFmtId="49" fontId="23" fillId="0" borderId="34" xfId="100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100" applyNumberFormat="1" applyFont="1" applyFill="1" applyBorder="1" applyAlignment="1">
      <alignment vertical="center"/>
      <protection/>
    </xf>
    <xf numFmtId="49" fontId="23" fillId="0" borderId="35" xfId="100" applyNumberFormat="1" applyFont="1" applyFill="1" applyBorder="1" applyAlignment="1" applyProtection="1">
      <alignment vertical="center"/>
      <protection locked="0"/>
    </xf>
    <xf numFmtId="49" fontId="23" fillId="0" borderId="35" xfId="100" applyNumberFormat="1" applyFont="1" applyFill="1" applyBorder="1" applyAlignment="1" applyProtection="1">
      <alignment horizontal="right" vertical="center"/>
      <protection locked="0"/>
    </xf>
    <xf numFmtId="3" fontId="25" fillId="0" borderId="35" xfId="100" applyNumberFormat="1" applyFont="1" applyFill="1" applyBorder="1" applyAlignment="1" applyProtection="1">
      <alignment horizontal="right" vertical="center" wrapText="1"/>
      <protection locked="0"/>
    </xf>
    <xf numFmtId="49" fontId="23" fillId="0" borderId="0" xfId="100" applyNumberFormat="1" applyFont="1" applyFill="1" applyBorder="1" applyAlignment="1" applyProtection="1">
      <alignment vertical="center"/>
      <protection locked="0"/>
    </xf>
    <xf numFmtId="49" fontId="23" fillId="0" borderId="0" xfId="100" applyNumberFormat="1" applyFont="1" applyFill="1" applyBorder="1" applyAlignment="1" applyProtection="1">
      <alignment horizontal="right" vertical="center"/>
      <protection locked="0"/>
    </xf>
    <xf numFmtId="3" fontId="25" fillId="0" borderId="0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100" applyNumberFormat="1" applyFont="1" applyFill="1" applyBorder="1" applyAlignment="1">
      <alignment horizontal="left" vertical="center"/>
      <protection/>
    </xf>
    <xf numFmtId="3" fontId="25" fillId="0" borderId="37" xfId="100" applyNumberFormat="1" applyFont="1" applyFill="1" applyBorder="1" applyAlignment="1" applyProtection="1">
      <alignment horizontal="right" vertical="center"/>
      <protection locked="0"/>
    </xf>
    <xf numFmtId="3" fontId="25" fillId="0" borderId="37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37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37" xfId="100" applyNumberFormat="1" applyFont="1" applyFill="1" applyBorder="1" applyAlignment="1" applyProtection="1">
      <alignment horizontal="right" vertical="center" wrapText="1"/>
      <protection/>
    </xf>
    <xf numFmtId="3" fontId="23" fillId="0" borderId="38" xfId="100" applyNumberFormat="1" applyFont="1" applyFill="1" applyBorder="1" applyAlignment="1">
      <alignment horizontal="right" vertical="center" wrapText="1"/>
      <protection/>
    </xf>
    <xf numFmtId="49" fontId="25" fillId="0" borderId="39" xfId="100" applyNumberFormat="1" applyFont="1" applyFill="1" applyBorder="1" applyAlignment="1">
      <alignment horizontal="left" vertical="center"/>
      <protection/>
    </xf>
    <xf numFmtId="3" fontId="25" fillId="0" borderId="40" xfId="100" applyNumberFormat="1" applyFont="1" applyFill="1" applyBorder="1" applyAlignment="1" applyProtection="1">
      <alignment horizontal="right" vertical="center"/>
      <protection locked="0"/>
    </xf>
    <xf numFmtId="3" fontId="25" fillId="0" borderId="40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40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40" xfId="100" applyNumberFormat="1" applyFont="1" applyFill="1" applyBorder="1" applyAlignment="1" applyProtection="1">
      <alignment horizontal="right" vertical="center" wrapText="1"/>
      <protection/>
    </xf>
    <xf numFmtId="3" fontId="23" fillId="0" borderId="41" xfId="100" applyNumberFormat="1" applyFont="1" applyFill="1" applyBorder="1" applyAlignment="1">
      <alignment horizontal="right" vertical="center" wrapText="1"/>
      <protection/>
    </xf>
    <xf numFmtId="49" fontId="25" fillId="0" borderId="39" xfId="100" applyNumberFormat="1" applyFont="1" applyFill="1" applyBorder="1" applyAlignment="1" applyProtection="1">
      <alignment horizontal="left" vertical="center"/>
      <protection locked="0"/>
    </xf>
    <xf numFmtId="164" fontId="23" fillId="0" borderId="40" xfId="100" applyNumberFormat="1" applyFont="1" applyFill="1" applyBorder="1" applyAlignment="1" applyProtection="1">
      <alignment horizontal="right" vertical="center" wrapText="1"/>
      <protection/>
    </xf>
    <xf numFmtId="49" fontId="25" fillId="0" borderId="42" xfId="100" applyNumberFormat="1" applyFont="1" applyFill="1" applyBorder="1" applyAlignment="1" applyProtection="1">
      <alignment horizontal="left" vertical="center"/>
      <protection locked="0"/>
    </xf>
    <xf numFmtId="3" fontId="25" fillId="0" borderId="43" xfId="100" applyNumberFormat="1" applyFont="1" applyFill="1" applyBorder="1" applyAlignment="1" applyProtection="1">
      <alignment horizontal="right" vertical="center"/>
      <protection locked="0"/>
    </xf>
    <xf numFmtId="3" fontId="25" fillId="0" borderId="43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43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43" xfId="100" applyNumberFormat="1" applyFont="1" applyFill="1" applyBorder="1" applyAlignment="1" applyProtection="1">
      <alignment horizontal="right" vertical="center" wrapText="1"/>
      <protection/>
    </xf>
    <xf numFmtId="3" fontId="25" fillId="0" borderId="44" xfId="100" applyNumberFormat="1" applyFont="1" applyFill="1" applyBorder="1" applyAlignment="1" applyProtection="1">
      <alignment vertical="center" wrapText="1"/>
      <protection locked="0"/>
    </xf>
    <xf numFmtId="165" fontId="23" fillId="0" borderId="26" xfId="100" applyNumberFormat="1" applyFont="1" applyFill="1" applyBorder="1" applyAlignment="1">
      <alignment horizontal="left" vertical="center" wrapText="1" indent="1"/>
      <protection/>
    </xf>
    <xf numFmtId="164" fontId="23" fillId="0" borderId="26" xfId="100" applyNumberFormat="1" applyFont="1" applyFill="1" applyBorder="1" applyAlignment="1">
      <alignment vertical="center"/>
      <protection/>
    </xf>
    <xf numFmtId="165" fontId="27" fillId="0" borderId="35" xfId="100" applyNumberFormat="1" applyFont="1" applyFill="1" applyBorder="1" applyAlignment="1">
      <alignment horizontal="left" vertical="center" wrapText="1"/>
      <protection/>
    </xf>
    <xf numFmtId="165" fontId="27" fillId="0" borderId="0" xfId="100" applyNumberFormat="1" applyFont="1" applyFill="1" applyBorder="1" applyAlignment="1">
      <alignment horizontal="left" vertical="center" wrapText="1"/>
      <protection/>
    </xf>
    <xf numFmtId="165" fontId="28" fillId="0" borderId="0" xfId="100" applyNumberFormat="1" applyFont="1" applyFill="1" applyBorder="1" applyAlignment="1">
      <alignment horizontal="center" vertical="center" wrapText="1"/>
      <protection/>
    </xf>
    <xf numFmtId="164" fontId="29" fillId="0" borderId="34" xfId="100" applyNumberFormat="1" applyFont="1" applyFill="1" applyBorder="1" applyAlignment="1">
      <alignment horizontal="center" vertical="center" wrapText="1"/>
      <protection/>
    </xf>
    <xf numFmtId="164" fontId="29" fillId="0" borderId="45" xfId="100" applyNumberFormat="1" applyFont="1" applyFill="1" applyBorder="1" applyAlignment="1">
      <alignment horizontal="center" vertical="center" wrapText="1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18" fillId="0" borderId="27" xfId="100" applyNumberFormat="1" applyFill="1" applyBorder="1" applyAlignment="1" applyProtection="1">
      <alignment horizontal="left" vertical="center" wrapText="1"/>
      <protection locked="0"/>
    </xf>
    <xf numFmtId="164" fontId="18" fillId="0" borderId="46" xfId="100" applyNumberFormat="1" applyFill="1" applyBorder="1" applyAlignment="1" applyProtection="1">
      <alignment horizontal="left" vertical="center" wrapText="1"/>
      <protection locked="0"/>
    </xf>
    <xf numFmtId="3" fontId="25" fillId="0" borderId="29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47" xfId="100" applyNumberFormat="1" applyFont="1" applyFill="1" applyBorder="1" applyAlignment="1" applyProtection="1">
      <alignment horizontal="right" vertical="center" wrapText="1"/>
      <protection locked="0"/>
    </xf>
    <xf numFmtId="164" fontId="18" fillId="0" borderId="48" xfId="100" applyNumberFormat="1" applyFill="1" applyBorder="1" applyAlignment="1" applyProtection="1">
      <alignment horizontal="left" vertical="center" wrapText="1"/>
      <protection locked="0"/>
    </xf>
    <xf numFmtId="164" fontId="18" fillId="0" borderId="49" xfId="100" applyNumberFormat="1" applyFill="1" applyBorder="1" applyAlignment="1" applyProtection="1">
      <alignment horizontal="left" vertical="center" wrapText="1"/>
      <protection locked="0"/>
    </xf>
    <xf numFmtId="3" fontId="25" fillId="0" borderId="33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32" xfId="100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00" applyNumberFormat="1" applyFont="1" applyFill="1" applyBorder="1" applyAlignment="1">
      <alignment horizontal="left" vertical="center" wrapText="1" indent="2"/>
      <protection/>
    </xf>
    <xf numFmtId="164" fontId="29" fillId="0" borderId="45" xfId="100" applyNumberFormat="1" applyFont="1" applyFill="1" applyBorder="1" applyAlignment="1">
      <alignment horizontal="left" vertical="center" wrapText="1" indent="2"/>
      <protection/>
    </xf>
    <xf numFmtId="164" fontId="23" fillId="0" borderId="21" xfId="100" applyNumberFormat="1" applyFont="1" applyFill="1" applyBorder="1" applyAlignment="1">
      <alignment horizontal="right"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1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P16" sqref="P16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3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 aca="true" t="shared" si="2" ref="M9:M15">IF((C9&lt;&gt;0),ROUND((L9/C9)*100,1),"")</f>
      </c>
    </row>
    <row r="10" spans="1:13" ht="12.75" customHeight="1">
      <c r="A10" s="34" t="s">
        <v>18</v>
      </c>
      <c r="B10" s="24">
        <f t="shared" si="0"/>
        <v>16618</v>
      </c>
      <c r="C10" s="24">
        <f t="shared" si="0"/>
        <v>16618</v>
      </c>
      <c r="D10" s="35">
        <v>12940</v>
      </c>
      <c r="E10" s="35">
        <v>12940</v>
      </c>
      <c r="F10" s="35">
        <v>3678</v>
      </c>
      <c r="G10" s="35">
        <v>3678</v>
      </c>
      <c r="H10" s="35"/>
      <c r="I10" s="35"/>
      <c r="J10" s="35">
        <v>12946</v>
      </c>
      <c r="K10" s="35">
        <v>3054</v>
      </c>
      <c r="L10" s="32">
        <f t="shared" si="1"/>
        <v>16000</v>
      </c>
      <c r="M10" s="36">
        <f t="shared" si="2"/>
        <v>96.3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7">
        <f t="shared" si="2"/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7">
        <f t="shared" si="2"/>
      </c>
    </row>
    <row r="13" spans="1:13" ht="12.75" customHeight="1">
      <c r="A13" s="34" t="s">
        <v>21</v>
      </c>
      <c r="B13" s="24">
        <f t="shared" si="0"/>
        <v>0</v>
      </c>
      <c r="C13" s="24">
        <f t="shared" si="0"/>
        <v>0</v>
      </c>
      <c r="D13" s="35"/>
      <c r="E13" s="35"/>
      <c r="F13" s="35"/>
      <c r="G13" s="35"/>
      <c r="H13" s="38"/>
      <c r="I13" s="38"/>
      <c r="J13" s="38"/>
      <c r="K13" s="38">
        <v>65</v>
      </c>
      <c r="L13" s="32">
        <f t="shared" si="1"/>
        <v>65</v>
      </c>
      <c r="M13" s="39">
        <f t="shared" si="2"/>
      </c>
    </row>
    <row r="14" spans="1:13" ht="12.75" customHeight="1" thickBo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3">
        <f t="shared" si="1"/>
        <v>0</v>
      </c>
      <c r="M14" s="44">
        <f t="shared" si="2"/>
      </c>
    </row>
    <row r="15" spans="1:13" ht="12.75" customHeight="1" thickBot="1">
      <c r="A15" s="45" t="s">
        <v>22</v>
      </c>
      <c r="B15" s="46">
        <f aca="true" t="shared" si="3" ref="B15:K15">B8+SUM(B10:B14)</f>
        <v>16618</v>
      </c>
      <c r="C15" s="46">
        <f t="shared" si="3"/>
        <v>16618</v>
      </c>
      <c r="D15" s="46">
        <f t="shared" si="3"/>
        <v>12940</v>
      </c>
      <c r="E15" s="46">
        <f t="shared" si="3"/>
        <v>12940</v>
      </c>
      <c r="F15" s="46">
        <f t="shared" si="3"/>
        <v>3678</v>
      </c>
      <c r="G15" s="46">
        <f t="shared" si="3"/>
        <v>3678</v>
      </c>
      <c r="H15" s="46">
        <f t="shared" si="3"/>
        <v>0</v>
      </c>
      <c r="I15" s="46">
        <f t="shared" si="3"/>
        <v>0</v>
      </c>
      <c r="J15" s="46">
        <f t="shared" si="3"/>
        <v>12946</v>
      </c>
      <c r="K15" s="46">
        <f t="shared" si="3"/>
        <v>3119</v>
      </c>
      <c r="L15" s="46">
        <f t="shared" si="1"/>
        <v>16065</v>
      </c>
      <c r="M15" s="36">
        <f t="shared" si="2"/>
        <v>96.7</v>
      </c>
    </row>
    <row r="16" spans="1:13" ht="9.75" customHeight="1">
      <c r="A16" s="47"/>
      <c r="B16" s="48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3.5" customHeight="1" thickBot="1">
      <c r="A17" s="50" t="s">
        <v>23</v>
      </c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 customHeight="1">
      <c r="A18" s="53" t="s">
        <v>24</v>
      </c>
      <c r="B18" s="54">
        <f aca="true" t="shared" si="4" ref="B18:C21">SUM(D18,F18,H18)</f>
        <v>5847</v>
      </c>
      <c r="C18" s="54">
        <f t="shared" si="4"/>
        <v>5847</v>
      </c>
      <c r="D18" s="55">
        <v>4013</v>
      </c>
      <c r="E18" s="55">
        <v>4013</v>
      </c>
      <c r="F18" s="55">
        <v>1834</v>
      </c>
      <c r="G18" s="55">
        <v>1834</v>
      </c>
      <c r="H18" s="56"/>
      <c r="I18" s="56"/>
      <c r="J18" s="56">
        <v>2618</v>
      </c>
      <c r="K18" s="56">
        <v>3184</v>
      </c>
      <c r="L18" s="57">
        <f aca="true" t="shared" si="5" ref="L18:L25">J18+K18</f>
        <v>5802</v>
      </c>
      <c r="M18" s="58">
        <f aca="true" t="shared" si="6" ref="M18:M25">IF((C18&lt;&gt;0),ROUND((L18/C18)*100,1),"")</f>
        <v>99.2</v>
      </c>
    </row>
    <row r="19" spans="1:13" ht="12.75" customHeight="1">
      <c r="A19" s="59" t="s">
        <v>25</v>
      </c>
      <c r="B19" s="60">
        <f t="shared" si="4"/>
        <v>4406</v>
      </c>
      <c r="C19" s="60">
        <f t="shared" si="4"/>
        <v>4406</v>
      </c>
      <c r="D19" s="61">
        <v>4325</v>
      </c>
      <c r="E19" s="61">
        <v>4325</v>
      </c>
      <c r="F19" s="61">
        <v>81</v>
      </c>
      <c r="G19" s="61">
        <v>81</v>
      </c>
      <c r="H19" s="62"/>
      <c r="I19" s="62"/>
      <c r="J19" s="62">
        <v>4325</v>
      </c>
      <c r="K19" s="62">
        <v>65</v>
      </c>
      <c r="L19" s="63">
        <f t="shared" si="5"/>
        <v>4390</v>
      </c>
      <c r="M19" s="64">
        <f t="shared" si="6"/>
        <v>99.6</v>
      </c>
    </row>
    <row r="20" spans="1:13" ht="12.75" customHeight="1">
      <c r="A20" s="59" t="s">
        <v>26</v>
      </c>
      <c r="B20" s="60">
        <f t="shared" si="4"/>
        <v>5294</v>
      </c>
      <c r="C20" s="60">
        <f t="shared" si="4"/>
        <v>5294</v>
      </c>
      <c r="D20" s="61">
        <v>3586</v>
      </c>
      <c r="E20" s="61">
        <v>3586</v>
      </c>
      <c r="F20" s="61">
        <v>1708</v>
      </c>
      <c r="G20" s="61">
        <v>1708</v>
      </c>
      <c r="H20" s="62"/>
      <c r="I20" s="62"/>
      <c r="J20" s="62">
        <v>3805</v>
      </c>
      <c r="K20" s="62">
        <v>1044</v>
      </c>
      <c r="L20" s="63">
        <f t="shared" si="5"/>
        <v>4849</v>
      </c>
      <c r="M20" s="64">
        <f t="shared" si="6"/>
        <v>91.6</v>
      </c>
    </row>
    <row r="21" spans="1:13" ht="12.75" customHeight="1">
      <c r="A21" s="59" t="s">
        <v>27</v>
      </c>
      <c r="B21" s="60">
        <f t="shared" si="4"/>
        <v>1071</v>
      </c>
      <c r="C21" s="60">
        <f t="shared" si="4"/>
        <v>1071</v>
      </c>
      <c r="D21" s="61">
        <v>1016</v>
      </c>
      <c r="E21" s="61">
        <v>1016</v>
      </c>
      <c r="F21" s="61">
        <v>55</v>
      </c>
      <c r="G21" s="61">
        <v>55</v>
      </c>
      <c r="H21" s="62"/>
      <c r="I21" s="62"/>
      <c r="J21" s="62">
        <v>859</v>
      </c>
      <c r="K21" s="62">
        <v>165</v>
      </c>
      <c r="L21" s="63">
        <f t="shared" si="5"/>
        <v>1024</v>
      </c>
      <c r="M21" s="64">
        <f t="shared" si="6"/>
        <v>95.6</v>
      </c>
    </row>
    <row r="22" spans="1:13" ht="12.75" customHeight="1">
      <c r="A22" s="65"/>
      <c r="B22" s="60"/>
      <c r="C22" s="61"/>
      <c r="D22" s="61"/>
      <c r="E22" s="61"/>
      <c r="F22" s="61"/>
      <c r="G22" s="61"/>
      <c r="H22" s="62"/>
      <c r="I22" s="62"/>
      <c r="J22" s="62"/>
      <c r="K22" s="62"/>
      <c r="L22" s="66">
        <f t="shared" si="5"/>
        <v>0</v>
      </c>
      <c r="M22" s="64">
        <f t="shared" si="6"/>
      </c>
    </row>
    <row r="23" spans="1:13" ht="12.75" customHeight="1">
      <c r="A23" s="65"/>
      <c r="B23" s="60"/>
      <c r="C23" s="61"/>
      <c r="D23" s="61"/>
      <c r="E23" s="61"/>
      <c r="F23" s="61"/>
      <c r="G23" s="61"/>
      <c r="H23" s="62"/>
      <c r="I23" s="62"/>
      <c r="J23" s="62"/>
      <c r="K23" s="62"/>
      <c r="L23" s="66">
        <f t="shared" si="5"/>
        <v>0</v>
      </c>
      <c r="M23" s="64">
        <f t="shared" si="6"/>
      </c>
    </row>
    <row r="24" spans="1:13" ht="12.75" customHeight="1" thickBot="1">
      <c r="A24" s="67"/>
      <c r="B24" s="68"/>
      <c r="C24" s="69"/>
      <c r="D24" s="69"/>
      <c r="E24" s="69"/>
      <c r="F24" s="69"/>
      <c r="G24" s="69"/>
      <c r="H24" s="70"/>
      <c r="I24" s="70"/>
      <c r="J24" s="70"/>
      <c r="K24" s="70"/>
      <c r="L24" s="71">
        <f t="shared" si="5"/>
        <v>0</v>
      </c>
      <c r="M24" s="72">
        <f t="shared" si="6"/>
      </c>
    </row>
    <row r="25" spans="1:13" ht="13.5" customHeight="1" thickBot="1">
      <c r="A25" s="73" t="s">
        <v>28</v>
      </c>
      <c r="B25" s="74">
        <f aca="true" t="shared" si="7" ref="B25:K25">SUM(B18:B24)</f>
        <v>16618</v>
      </c>
      <c r="C25" s="74">
        <f t="shared" si="7"/>
        <v>16618</v>
      </c>
      <c r="D25" s="74">
        <f t="shared" si="7"/>
        <v>12940</v>
      </c>
      <c r="E25" s="74">
        <f t="shared" si="7"/>
        <v>12940</v>
      </c>
      <c r="F25" s="74">
        <f t="shared" si="7"/>
        <v>3678</v>
      </c>
      <c r="G25" s="74">
        <f t="shared" si="7"/>
        <v>3678</v>
      </c>
      <c r="H25" s="74">
        <f t="shared" si="7"/>
        <v>0</v>
      </c>
      <c r="I25" s="74">
        <f t="shared" si="7"/>
        <v>0</v>
      </c>
      <c r="J25" s="74">
        <f t="shared" si="7"/>
        <v>11607</v>
      </c>
      <c r="K25" s="74">
        <f t="shared" si="7"/>
        <v>4458</v>
      </c>
      <c r="L25" s="74">
        <f t="shared" si="5"/>
        <v>16065</v>
      </c>
      <c r="M25" s="64">
        <f t="shared" si="6"/>
        <v>96.7</v>
      </c>
    </row>
    <row r="26" spans="1:13" ht="10.5" customHeight="1">
      <c r="A26" s="75" t="s">
        <v>29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6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5" customHeight="1">
      <c r="A28" s="77" t="s">
        <v>30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2:13" ht="12" customHeight="1" thickBot="1">
      <c r="L29" s="6" t="s">
        <v>1</v>
      </c>
      <c r="M29" s="6"/>
    </row>
    <row r="30" spans="1:13" ht="13.5" thickBot="1">
      <c r="A30" s="78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80" t="s">
        <v>5</v>
      </c>
      <c r="L30" s="80" t="s">
        <v>6</v>
      </c>
      <c r="M30" s="80" t="s">
        <v>4</v>
      </c>
    </row>
    <row r="31" spans="1:13" ht="12.7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4"/>
      <c r="M31" s="84"/>
    </row>
    <row r="32" spans="1:13" ht="13.5" thickBo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7"/>
      <c r="L32" s="88"/>
      <c r="M32" s="88"/>
    </row>
    <row r="33" spans="1:13" ht="13.5" thickBot="1">
      <c r="A33" s="89" t="s">
        <v>32</v>
      </c>
      <c r="B33" s="90"/>
      <c r="C33" s="90"/>
      <c r="D33" s="90"/>
      <c r="E33" s="90"/>
      <c r="F33" s="90"/>
      <c r="G33" s="90"/>
      <c r="H33" s="90"/>
      <c r="I33" s="90"/>
      <c r="J33" s="90"/>
      <c r="K33" s="91">
        <f>SUM(K31:K32)</f>
        <v>0</v>
      </c>
      <c r="L33" s="91">
        <f>SUM(L31:L32)</f>
        <v>0</v>
      </c>
      <c r="M33" s="91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12. melléklet a 20/2015.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2015-05-28T07:31:39Z</dcterms:created>
  <dcterms:modified xsi:type="dcterms:W3CDTF">2015-05-28T07:31:39Z</dcterms:modified>
  <cp:category/>
  <cp:version/>
  <cp:contentType/>
  <cp:contentStatus/>
</cp:coreProperties>
</file>