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N25" i="1"/>
  <c r="M25"/>
  <c r="J25"/>
  <c r="G25"/>
  <c r="D25"/>
  <c r="C25"/>
  <c r="L24"/>
  <c r="K24"/>
  <c r="F24"/>
  <c r="F26" s="1"/>
  <c r="E24"/>
  <c r="N23"/>
  <c r="M23"/>
  <c r="L23"/>
  <c r="K23"/>
  <c r="J23"/>
  <c r="G23"/>
  <c r="F23"/>
  <c r="E23"/>
  <c r="D23"/>
  <c r="C23"/>
  <c r="N16"/>
  <c r="M16"/>
  <c r="L16"/>
  <c r="L25" s="1"/>
  <c r="K16"/>
  <c r="K25" s="1"/>
  <c r="J16"/>
  <c r="G16"/>
  <c r="F16"/>
  <c r="F25" s="1"/>
  <c r="E16"/>
  <c r="E25" s="1"/>
  <c r="D16"/>
  <c r="C16"/>
  <c r="N12"/>
  <c r="N24" s="1"/>
  <c r="N26" s="1"/>
  <c r="M12"/>
  <c r="M24" s="1"/>
  <c r="M26" s="1"/>
  <c r="L12"/>
  <c r="L17" s="1"/>
  <c r="E18" s="1"/>
  <c r="K12"/>
  <c r="K17" s="1"/>
  <c r="J12"/>
  <c r="J17" s="1"/>
  <c r="G12"/>
  <c r="G24" s="1"/>
  <c r="G26" s="1"/>
  <c r="F12"/>
  <c r="F17" s="1"/>
  <c r="E12"/>
  <c r="E17" s="1"/>
  <c r="D12"/>
  <c r="D17" s="1"/>
  <c r="K18" s="1"/>
  <c r="C12"/>
  <c r="C24" s="1"/>
  <c r="C26" s="1"/>
  <c r="L18" l="1"/>
  <c r="D18"/>
  <c r="E26"/>
  <c r="L26"/>
  <c r="K26"/>
  <c r="N17"/>
  <c r="C17"/>
  <c r="J18" s="1"/>
  <c r="M17"/>
  <c r="F18" s="1"/>
  <c r="D24"/>
  <c r="D26" s="1"/>
  <c r="J24"/>
  <c r="J26" s="1"/>
  <c r="G17"/>
  <c r="N18" s="1"/>
  <c r="M18" l="1"/>
  <c r="G18"/>
  <c r="C18"/>
</calcChain>
</file>

<file path=xl/sharedStrings.xml><?xml version="1.0" encoding="utf-8"?>
<sst xmlns="http://schemas.openxmlformats.org/spreadsheetml/2006/main" count="83" uniqueCount="74">
  <si>
    <t>3/2019. (V.23.) önkormányzati rendelet 1. melléklete</t>
  </si>
  <si>
    <t>ŐRIMAGYARÓSD KÖZSÉG ÖNKORMÁNYZATÁNAK
2018. ÉVI BEVÉTELEINEK ÉS KIADÁSAINAK TELJESÍTÉSE KIEMELT ELŐIRÁNYZATONKÉNT ELLÁTANDÓ FELADATOK SZERINTI BONTÁSBAN</t>
  </si>
  <si>
    <t>adatok ezer Ft-ban</t>
  </si>
  <si>
    <t>Rovat</t>
  </si>
  <si>
    <t>Megnevezés</t>
  </si>
  <si>
    <t>2018. évi eredeti előirányzat</t>
  </si>
  <si>
    <t>2018. évi módosított előirányzat</t>
  </si>
  <si>
    <t>2018. évi teljesítés</t>
  </si>
  <si>
    <t>2018. évi teljesítésből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</si>
  <si>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</si>
  <si>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</si>
  <si>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</si>
  <si>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</si>
  <si>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</si>
  <si>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</si>
  <si>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</si>
  <si>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működési támogatása</t>
  </si>
  <si>
    <t>K1</t>
  </si>
  <si>
    <t>Személyi juttatások</t>
  </si>
  <si>
    <t>B16</t>
  </si>
  <si>
    <t>Egyéb működési célú támogatások ÁH-belülről</t>
  </si>
  <si>
    <t>K2</t>
  </si>
  <si>
    <t>Munkaadókat terhelő járulékok és szociális hozzájárulási adó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</si>
  <si>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</si>
  <si>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</si>
  <si>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</si>
  <si>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</si>
  <si>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</si>
  <si>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</si>
  <si>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</si>
  <si>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</si>
  <si>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</si>
  <si>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</si>
  <si>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</si>
  <si>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</si>
  <si>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</si>
  <si>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</si>
  <si>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</si>
  <si>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</si>
  <si>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</si>
  <si>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</si>
  <si>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</si>
  <si>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</si>
  <si>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</si>
  <si>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Felújítások</t>
  </si>
  <si>
    <t>B7</t>
  </si>
  <si>
    <t>Felhalmozási célú átvett pénzeszközök</t>
  </si>
  <si>
    <t>K8</t>
  </si>
  <si>
    <t>Egyéb felhalmozási kiadás</t>
  </si>
  <si>
    <t>Felhalmozási bevételek összesen</t>
  </si>
  <si>
    <t>Felhalmozási kiadások összesen</t>
  </si>
  <si>
    <t>KÖLTSÉGVETÉSIBEVÉTELEK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</si>
  <si>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</si>
  <si>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</si>
  <si>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</si>
  <si>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</si>
  <si>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</si>
  <si>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</si>
  <si>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</si>
  <si>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</si>
  <si>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</si>
  <si>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</si>
  <si>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</si>
  <si>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</si>
  <si>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</si>
  <si>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Államháztartáson belüli megelőlegezések visszafizetése</t>
  </si>
  <si>
    <t>FINANSZÍROZÁSI BEVÉTELEK ÖSSZESEN</t>
  </si>
  <si>
    <t>FINANSZÍROZÁSI KIADÁSOK ÖSSZESEN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</si>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</sst>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 applyAlignment="1">
      <alignment wrapText="1"/>
    </xf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3" fillId="0" borderId="30" xfId="0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2" fillId="0" borderId="33" xfId="0" applyFont="1" applyBorder="1" applyAlignment="1">
      <alignment wrapText="1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7" xfId="0" applyFont="1" applyBorder="1"/>
    <xf numFmtId="3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31" xfId="0" applyFont="1" applyBorder="1"/>
    <xf numFmtId="0" fontId="3" fillId="0" borderId="46" xfId="0" applyFont="1" applyBorder="1"/>
    <xf numFmtId="0" fontId="2" fillId="0" borderId="47" xfId="0" applyFont="1" applyBorder="1" applyAlignment="1">
      <alignment wrapText="1"/>
    </xf>
    <xf numFmtId="3" fontId="2" fillId="0" borderId="47" xfId="0" applyNumberFormat="1" applyFont="1" applyBorder="1"/>
    <xf numFmtId="3" fontId="2" fillId="0" borderId="48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49" xfId="0" applyFont="1" applyBorder="1"/>
    <xf numFmtId="3" fontId="2" fillId="0" borderId="17" xfId="0" applyNumberFormat="1" applyFont="1" applyBorder="1"/>
    <xf numFmtId="0" fontId="3" fillId="0" borderId="50" xfId="0" applyFont="1" applyBorder="1"/>
    <xf numFmtId="0" fontId="2" fillId="0" borderId="51" xfId="0" applyFont="1" applyBorder="1" applyAlignment="1">
      <alignment wrapText="1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54" xfId="0" applyNumberFormat="1" applyFont="1" applyBorder="1"/>
    <xf numFmtId="0" fontId="2" fillId="0" borderId="55" xfId="0" applyFont="1" applyBorder="1"/>
    <xf numFmtId="3" fontId="2" fillId="0" borderId="56" xfId="0" applyNumberFormat="1" applyFont="1" applyBorder="1"/>
    <xf numFmtId="0" fontId="3" fillId="0" borderId="18" xfId="0" applyFont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0" xfId="0" applyFont="1" applyFill="1" applyBorder="1" applyAlignment="1">
      <alignment wrapText="1"/>
    </xf>
    <xf numFmtId="3" fontId="3" fillId="2" borderId="40" xfId="0" applyNumberFormat="1" applyFont="1" applyFill="1" applyBorder="1"/>
    <xf numFmtId="3" fontId="3" fillId="2" borderId="41" xfId="0" applyNumberFormat="1" applyFont="1" applyFill="1" applyBorder="1"/>
    <xf numFmtId="3" fontId="3" fillId="2" borderId="42" xfId="0" applyNumberFormat="1" applyFont="1" applyFill="1" applyBorder="1"/>
    <xf numFmtId="0" fontId="3" fillId="2" borderId="43" xfId="0" applyFont="1" applyFill="1" applyBorder="1"/>
    <xf numFmtId="0" fontId="3" fillId="2" borderId="45" xfId="0" applyFont="1" applyFill="1" applyBorder="1"/>
    <xf numFmtId="0" fontId="3" fillId="0" borderId="57" xfId="0" applyFont="1" applyBorder="1" applyAlignment="1">
      <alignment vertical="center"/>
    </xf>
    <xf numFmtId="0" fontId="3" fillId="0" borderId="47" xfId="0" applyFont="1" applyBorder="1" applyAlignment="1">
      <alignment wrapText="1"/>
    </xf>
    <xf numFmtId="3" fontId="3" fillId="0" borderId="47" xfId="0" applyNumberFormat="1" applyFont="1" applyBorder="1"/>
    <xf numFmtId="3" fontId="3" fillId="0" borderId="48" xfId="0" applyNumberFormat="1" applyFont="1" applyBorder="1"/>
    <xf numFmtId="3" fontId="3" fillId="0" borderId="14" xfId="0" applyNumberFormat="1" applyFont="1" applyBorder="1"/>
    <xf numFmtId="3" fontId="3" fillId="0" borderId="13" xfId="0" applyNumberFormat="1" applyFont="1" applyBorder="1"/>
    <xf numFmtId="0" fontId="3" fillId="2" borderId="49" xfId="0" applyFont="1" applyFill="1" applyBorder="1" applyAlignment="1">
      <alignment vertical="center"/>
    </xf>
    <xf numFmtId="0" fontId="3" fillId="2" borderId="47" xfId="0" applyFont="1" applyFill="1" applyBorder="1" applyAlignment="1">
      <alignment wrapText="1"/>
    </xf>
    <xf numFmtId="3" fontId="3" fillId="2" borderId="47" xfId="0" applyNumberFormat="1" applyFont="1" applyFill="1" applyBorder="1"/>
    <xf numFmtId="3" fontId="3" fillId="2" borderId="48" xfId="0" applyNumberFormat="1" applyFont="1" applyFill="1" applyBorder="1"/>
    <xf numFmtId="3" fontId="3" fillId="2" borderId="14" xfId="0" applyNumberFormat="1" applyFont="1" applyFill="1" applyBorder="1"/>
    <xf numFmtId="0" fontId="3" fillId="2" borderId="13" xfId="0" applyFont="1" applyFill="1" applyBorder="1"/>
    <xf numFmtId="0" fontId="3" fillId="2" borderId="17" xfId="0" applyFont="1" applyFill="1" applyBorder="1"/>
    <xf numFmtId="0" fontId="3" fillId="0" borderId="19" xfId="0" applyFont="1" applyBorder="1" applyAlignment="1">
      <alignment wrapText="1"/>
    </xf>
    <xf numFmtId="3" fontId="3" fillId="0" borderId="19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 applyAlignment="1">
      <alignment vertical="center"/>
    </xf>
    <xf numFmtId="0" fontId="3" fillId="0" borderId="33" xfId="0" applyFont="1" applyBorder="1" applyAlignment="1">
      <alignment wrapText="1"/>
    </xf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6" xfId="0" applyNumberFormat="1" applyFont="1" applyBorder="1"/>
    <xf numFmtId="3" fontId="3" fillId="0" borderId="35" xfId="0" applyNumberFormat="1" applyFont="1" applyBorder="1"/>
    <xf numFmtId="0" fontId="3" fillId="0" borderId="58" xfId="0" applyFont="1" applyBorder="1" applyAlignment="1">
      <alignment vertical="center"/>
    </xf>
    <xf numFmtId="0" fontId="3" fillId="0" borderId="38" xfId="0" applyFont="1" applyBorder="1"/>
    <xf numFmtId="0" fontId="3" fillId="0" borderId="50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/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3" fontId="2" fillId="0" borderId="10" xfId="0" applyNumberFormat="1" applyFont="1" applyBorder="1"/>
    <xf numFmtId="3" fontId="2" fillId="0" borderId="59" xfId="0" applyNumberFormat="1" applyFont="1" applyBorder="1"/>
    <xf numFmtId="3" fontId="2" fillId="0" borderId="60" xfId="0" applyNumberFormat="1" applyFont="1" applyBorder="1"/>
    <xf numFmtId="3" fontId="2" fillId="0" borderId="61" xfId="0" applyNumberFormat="1" applyFont="1" applyBorder="1"/>
    <xf numFmtId="0" fontId="3" fillId="0" borderId="15" xfId="0" applyFont="1" applyBorder="1" applyAlignment="1">
      <alignment vertical="center"/>
    </xf>
    <xf numFmtId="3" fontId="2" fillId="0" borderId="62" xfId="0" applyNumberFormat="1" applyFont="1" applyBorder="1"/>
    <xf numFmtId="0" fontId="3" fillId="0" borderId="55" xfId="0" applyFont="1" applyBorder="1" applyAlignment="1">
      <alignment vertical="center"/>
    </xf>
    <xf numFmtId="0" fontId="3" fillId="0" borderId="57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3" fontId="2" fillId="0" borderId="11" xfId="0" applyNumberFormat="1" applyFont="1" applyBorder="1"/>
    <xf numFmtId="3" fontId="2" fillId="0" borderId="58" xfId="0" applyNumberFormat="1" applyFont="1" applyBorder="1"/>
    <xf numFmtId="3" fontId="2" fillId="0" borderId="12" xfId="0" applyNumberFormat="1" applyFont="1" applyBorder="1"/>
    <xf numFmtId="0" fontId="2" fillId="0" borderId="63" xfId="0" applyFont="1" applyBorder="1"/>
    <xf numFmtId="3" fontId="2" fillId="0" borderId="64" xfId="0" applyNumberFormat="1" applyFont="1" applyBorder="1"/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Normal="100" workbookViewId="0">
      <selection activeCell="A2" sqref="A2:N2"/>
    </sheetView>
  </sheetViews>
  <sheetFormatPr defaultRowHeight="12.75"/>
  <cols>
    <col min="1" max="1" width="5.140625" customWidth="1"/>
    <col min="2" max="2" width="32" customWidth="1"/>
    <col min="3" max="3" width="10.140625" customWidth="1"/>
    <col min="4" max="4" width="9.85546875" customWidth="1"/>
    <col min="5" max="5" width="8.42578125" customWidth="1"/>
    <col min="6" max="7" width="8.5703125" customWidth="1"/>
    <col min="8" max="8" width="5.140625" customWidth="1"/>
    <col min="9" max="9" width="32" customWidth="1"/>
    <col min="10" max="10" width="9.85546875" customWidth="1"/>
    <col min="11" max="11" width="10" customWidth="1"/>
    <col min="12" max="14" width="8.5703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2"/>
      <c r="N1" s="3" t="s">
        <v>0</v>
      </c>
    </row>
    <row r="2" spans="1:14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 t="s">
        <v>2</v>
      </c>
    </row>
    <row r="4" spans="1:14" ht="27.75" customHeight="1" thickTop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/>
      <c r="H4" s="13" t="s">
        <v>3</v>
      </c>
      <c r="I4" s="7" t="s">
        <v>4</v>
      </c>
      <c r="J4" s="8" t="s">
        <v>5</v>
      </c>
      <c r="K4" s="9" t="s">
        <v>6</v>
      </c>
      <c r="L4" s="10" t="s">
        <v>7</v>
      </c>
      <c r="M4" s="11" t="s">
        <v>8</v>
      </c>
      <c r="N4" s="14"/>
    </row>
    <row r="5" spans="1:14" ht="39" customHeight="1" thickBot="1">
      <c r="A5" s="15"/>
      <c r="B5" s="16"/>
      <c r="C5" s="17"/>
      <c r="D5" s="18"/>
      <c r="E5" s="19"/>
      <c r="F5" s="20" t="s">
        <v>9</v>
      </c>
      <c r="G5" s="21" t="s">
        <v>10</v>
      </c>
      <c r="H5" s="22"/>
      <c r="I5" s="23"/>
      <c r="J5" s="17"/>
      <c r="K5" s="18"/>
      <c r="L5" s="19"/>
      <c r="M5" s="20" t="s">
        <v>9</v>
      </c>
      <c r="N5" s="24" t="s">
        <v>10</v>
      </c>
    </row>
    <row r="6" spans="1:14" ht="13.5" thickTop="1">
      <c r="A6" s="25" t="s">
        <v>11</v>
      </c>
      <c r="B6" s="26" t="s">
        <v>12</v>
      </c>
      <c r="C6" s="27"/>
      <c r="D6" s="28"/>
      <c r="E6" s="29"/>
      <c r="F6" s="30"/>
      <c r="G6" s="29"/>
      <c r="H6" s="31" t="s">
        <v>13</v>
      </c>
      <c r="I6" s="26" t="s">
        <v>14</v>
      </c>
      <c r="J6" s="27"/>
      <c r="K6" s="28"/>
      <c r="L6" s="29"/>
      <c r="M6" s="30"/>
      <c r="N6" s="32"/>
    </row>
    <row r="7" spans="1:14">
      <c r="A7" s="33" t="s">
        <v>15</v>
      </c>
      <c r="B7" s="34" t="s">
        <v>16</v>
      </c>
      <c r="C7" s="35">
        <v>21722</v>
      </c>
      <c r="D7" s="36">
        <v>22586</v>
      </c>
      <c r="E7" s="37">
        <v>22587</v>
      </c>
      <c r="F7" s="38">
        <v>22587</v>
      </c>
      <c r="G7" s="37">
        <v>0</v>
      </c>
      <c r="H7" s="39" t="s">
        <v>17</v>
      </c>
      <c r="I7" s="34" t="s">
        <v>18</v>
      </c>
      <c r="J7" s="35">
        <v>13936</v>
      </c>
      <c r="K7" s="36">
        <v>16010</v>
      </c>
      <c r="L7" s="37">
        <v>15520</v>
      </c>
      <c r="M7" s="38">
        <v>15520</v>
      </c>
      <c r="N7" s="40">
        <v>0</v>
      </c>
    </row>
    <row r="8" spans="1:14" ht="25.5" customHeight="1">
      <c r="A8" s="33" t="s">
        <v>19</v>
      </c>
      <c r="B8" s="34" t="s">
        <v>20</v>
      </c>
      <c r="C8" s="35">
        <v>6004</v>
      </c>
      <c r="D8" s="36">
        <v>8510</v>
      </c>
      <c r="E8" s="37">
        <v>7872</v>
      </c>
      <c r="F8" s="38">
        <v>7872</v>
      </c>
      <c r="G8" s="37">
        <v>0</v>
      </c>
      <c r="H8" s="39" t="s">
        <v>21</v>
      </c>
      <c r="I8" s="34" t="s">
        <v>22</v>
      </c>
      <c r="J8" s="35">
        <v>2463</v>
      </c>
      <c r="K8" s="36">
        <v>2774</v>
      </c>
      <c r="L8" s="37">
        <v>2756</v>
      </c>
      <c r="M8" s="38">
        <v>2756</v>
      </c>
      <c r="N8" s="40">
        <v>0</v>
      </c>
    </row>
    <row r="9" spans="1:14">
      <c r="A9" s="33" t="s">
        <v>23</v>
      </c>
      <c r="B9" s="34" t="s">
        <v>24</v>
      </c>
      <c r="C9" s="35">
        <v>3582</v>
      </c>
      <c r="D9" s="36">
        <v>4382</v>
      </c>
      <c r="E9" s="37">
        <v>4125</v>
      </c>
      <c r="F9" s="38">
        <v>3425</v>
      </c>
      <c r="G9" s="37">
        <v>700</v>
      </c>
      <c r="H9" s="39" t="s">
        <v>25</v>
      </c>
      <c r="I9" s="34" t="s">
        <v>26</v>
      </c>
      <c r="J9" s="35">
        <v>8211</v>
      </c>
      <c r="K9" s="36">
        <v>11985</v>
      </c>
      <c r="L9" s="37">
        <v>10901</v>
      </c>
      <c r="M9" s="38">
        <v>10901</v>
      </c>
      <c r="N9" s="40">
        <v>0</v>
      </c>
    </row>
    <row r="10" spans="1:14">
      <c r="A10" s="33" t="s">
        <v>27</v>
      </c>
      <c r="B10" s="34" t="s">
        <v>28</v>
      </c>
      <c r="C10" s="35">
        <v>712</v>
      </c>
      <c r="D10" s="36">
        <v>1219</v>
      </c>
      <c r="E10" s="37">
        <v>936</v>
      </c>
      <c r="F10" s="38">
        <v>936</v>
      </c>
      <c r="G10" s="37">
        <v>0</v>
      </c>
      <c r="H10" s="39" t="s">
        <v>29</v>
      </c>
      <c r="I10" s="34" t="s">
        <v>30</v>
      </c>
      <c r="J10" s="35">
        <v>575</v>
      </c>
      <c r="K10" s="36">
        <v>790</v>
      </c>
      <c r="L10" s="37">
        <v>762</v>
      </c>
      <c r="M10" s="38">
        <v>762</v>
      </c>
      <c r="N10" s="40">
        <v>0</v>
      </c>
    </row>
    <row r="11" spans="1:14">
      <c r="A11" s="33" t="s">
        <v>31</v>
      </c>
      <c r="B11" s="34" t="s">
        <v>32</v>
      </c>
      <c r="C11" s="35">
        <v>0</v>
      </c>
      <c r="D11" s="36">
        <v>0</v>
      </c>
      <c r="E11" s="37">
        <v>0</v>
      </c>
      <c r="F11" s="38">
        <v>0</v>
      </c>
      <c r="G11" s="37">
        <v>0</v>
      </c>
      <c r="H11" s="39" t="s">
        <v>33</v>
      </c>
      <c r="I11" s="34" t="s">
        <v>34</v>
      </c>
      <c r="J11" s="35">
        <v>11168</v>
      </c>
      <c r="K11" s="36">
        <v>8059</v>
      </c>
      <c r="L11" s="37">
        <v>1822</v>
      </c>
      <c r="M11" s="38">
        <v>1122</v>
      </c>
      <c r="N11" s="40">
        <v>700</v>
      </c>
    </row>
    <row r="12" spans="1:14" ht="13.5" thickBot="1">
      <c r="A12" s="41"/>
      <c r="B12" s="42" t="s">
        <v>35</v>
      </c>
      <c r="C12" s="43">
        <f>SUM(C7:C11)</f>
        <v>32020</v>
      </c>
      <c r="D12" s="44">
        <f>SUM(D7:D11)</f>
        <v>36697</v>
      </c>
      <c r="E12" s="44">
        <f>SUM(E7:E11)</f>
        <v>35520</v>
      </c>
      <c r="F12" s="45">
        <f>SUM(F7:F11)</f>
        <v>34820</v>
      </c>
      <c r="G12" s="46">
        <f>SUM(G7:G11)</f>
        <v>700</v>
      </c>
      <c r="H12" s="47"/>
      <c r="I12" s="42" t="s">
        <v>36</v>
      </c>
      <c r="J12" s="43">
        <f>SUM(J7:J11)</f>
        <v>36353</v>
      </c>
      <c r="K12" s="44">
        <f>SUM(K7:K11)</f>
        <v>39618</v>
      </c>
      <c r="L12" s="46">
        <f>SUM(L7:L11)</f>
        <v>31761</v>
      </c>
      <c r="M12" s="45">
        <f>SUM(M7:M11)</f>
        <v>31061</v>
      </c>
      <c r="N12" s="48">
        <f>SUM(N7:N11)</f>
        <v>700</v>
      </c>
    </row>
    <row r="13" spans="1:14" ht="13.5" thickTop="1">
      <c r="A13" s="49" t="s">
        <v>37</v>
      </c>
      <c r="B13" s="50" t="s">
        <v>38</v>
      </c>
      <c r="C13" s="51">
        <v>3876</v>
      </c>
      <c r="D13" s="52">
        <v>3876</v>
      </c>
      <c r="E13" s="53">
        <v>2013</v>
      </c>
      <c r="F13" s="54">
        <v>2013</v>
      </c>
      <c r="G13" s="53">
        <v>0</v>
      </c>
      <c r="H13" s="55" t="s">
        <v>39</v>
      </c>
      <c r="I13" s="50" t="s">
        <v>40</v>
      </c>
      <c r="J13" s="51">
        <v>5442</v>
      </c>
      <c r="K13" s="52">
        <v>37912</v>
      </c>
      <c r="L13" s="53">
        <v>37808</v>
      </c>
      <c r="M13" s="54">
        <v>37808</v>
      </c>
      <c r="N13" s="56">
        <v>0</v>
      </c>
    </row>
    <row r="14" spans="1:14">
      <c r="A14" s="33" t="s">
        <v>41</v>
      </c>
      <c r="B14" s="34" t="s">
        <v>42</v>
      </c>
      <c r="C14" s="35">
        <v>0</v>
      </c>
      <c r="D14" s="36">
        <v>0</v>
      </c>
      <c r="E14" s="37">
        <v>0</v>
      </c>
      <c r="F14" s="38">
        <v>0</v>
      </c>
      <c r="G14" s="37">
        <v>0</v>
      </c>
      <c r="H14" s="39" t="s">
        <v>43</v>
      </c>
      <c r="I14" s="34" t="s">
        <v>44</v>
      </c>
      <c r="J14" s="35">
        <v>33498</v>
      </c>
      <c r="K14" s="36">
        <v>2141</v>
      </c>
      <c r="L14" s="37">
        <v>2141</v>
      </c>
      <c r="M14" s="38">
        <v>2141</v>
      </c>
      <c r="N14" s="57">
        <v>0</v>
      </c>
    </row>
    <row r="15" spans="1:14">
      <c r="A15" s="33" t="s">
        <v>45</v>
      </c>
      <c r="B15" s="34" t="s">
        <v>46</v>
      </c>
      <c r="C15" s="35">
        <v>0</v>
      </c>
      <c r="D15" s="36">
        <v>0</v>
      </c>
      <c r="E15" s="37">
        <v>0</v>
      </c>
      <c r="F15" s="38">
        <v>0</v>
      </c>
      <c r="G15" s="37">
        <v>0</v>
      </c>
      <c r="H15" s="39" t="s">
        <v>47</v>
      </c>
      <c r="I15" s="34" t="s">
        <v>48</v>
      </c>
      <c r="J15" s="35">
        <v>0</v>
      </c>
      <c r="K15" s="36">
        <v>117</v>
      </c>
      <c r="L15" s="37">
        <v>117</v>
      </c>
      <c r="M15" s="38">
        <v>117</v>
      </c>
      <c r="N15" s="57">
        <v>0</v>
      </c>
    </row>
    <row r="16" spans="1:14" ht="13.5" thickBot="1">
      <c r="A16" s="58"/>
      <c r="B16" s="59" t="s">
        <v>49</v>
      </c>
      <c r="C16" s="60">
        <f>SUM(C13:C15)</f>
        <v>3876</v>
      </c>
      <c r="D16" s="61">
        <f>SUM(D13:D15)</f>
        <v>3876</v>
      </c>
      <c r="E16" s="61">
        <f>SUM(E13:E15)</f>
        <v>2013</v>
      </c>
      <c r="F16" s="62">
        <f>SUM(F13:F15)</f>
        <v>2013</v>
      </c>
      <c r="G16" s="63">
        <f>SUM(G13:G15)</f>
        <v>0</v>
      </c>
      <c r="H16" s="64"/>
      <c r="I16" s="59" t="s">
        <v>50</v>
      </c>
      <c r="J16" s="60">
        <f>SUM(J13:J15)</f>
        <v>38940</v>
      </c>
      <c r="K16" s="61">
        <f>SUM(K13:K15)</f>
        <v>40170</v>
      </c>
      <c r="L16" s="63">
        <f>SUM(L13:L15)</f>
        <v>40066</v>
      </c>
      <c r="M16" s="62">
        <f>SUM(M13:M15)</f>
        <v>40066</v>
      </c>
      <c r="N16" s="65">
        <f>SUM(N13:N15)</f>
        <v>0</v>
      </c>
    </row>
    <row r="17" spans="1:14" ht="15" customHeight="1" thickTop="1" thickBot="1">
      <c r="A17" s="66"/>
      <c r="B17" s="67" t="s">
        <v>51</v>
      </c>
      <c r="C17" s="68">
        <f>C12+C16</f>
        <v>35896</v>
      </c>
      <c r="D17" s="69">
        <f>D12+D16</f>
        <v>40573</v>
      </c>
      <c r="E17" s="69">
        <f>E12+E16</f>
        <v>37533</v>
      </c>
      <c r="F17" s="70">
        <f>F12+F16</f>
        <v>36833</v>
      </c>
      <c r="G17" s="71">
        <f>G12+G16</f>
        <v>700</v>
      </c>
      <c r="H17" s="72"/>
      <c r="I17" s="67" t="s">
        <v>52</v>
      </c>
      <c r="J17" s="68">
        <f>J12+J16</f>
        <v>75293</v>
      </c>
      <c r="K17" s="69">
        <f>K12+K16</f>
        <v>79788</v>
      </c>
      <c r="L17" s="71">
        <f>L12+L16</f>
        <v>71827</v>
      </c>
      <c r="M17" s="70">
        <f>M12+M16</f>
        <v>71127</v>
      </c>
      <c r="N17" s="73">
        <f>N12+N16</f>
        <v>700</v>
      </c>
    </row>
    <row r="18" spans="1:14" ht="28.5" customHeight="1" thickTop="1" thickBot="1">
      <c r="A18" s="66"/>
      <c r="B18" s="67" t="s">
        <v>53</v>
      </c>
      <c r="C18" s="68">
        <f>IF(J17&gt;C17,C17-J17,0)</f>
        <v>-39397</v>
      </c>
      <c r="D18" s="69">
        <f>IF(K17&gt;D17,D17-K17,0)</f>
        <v>-39215</v>
      </c>
      <c r="E18" s="69">
        <f>IF(L17&gt;E17,E17-L17,0)</f>
        <v>-34294</v>
      </c>
      <c r="F18" s="70">
        <f>IF(M17&gt;F17,F17-M17,0)</f>
        <v>-34294</v>
      </c>
      <c r="G18" s="71">
        <f>IF(N17&gt;G17,G17-N17,0)</f>
        <v>0</v>
      </c>
      <c r="H18" s="72"/>
      <c r="I18" s="67" t="s">
        <v>54</v>
      </c>
      <c r="J18" s="68">
        <f>IF(C17&gt;J17,C17-J17,0)</f>
        <v>0</v>
      </c>
      <c r="K18" s="69">
        <f>IF(D17&gt;K17,D17-K17,0)</f>
        <v>0</v>
      </c>
      <c r="L18" s="69">
        <f>IF(E17&gt;L17,E17-L17,0)</f>
        <v>0</v>
      </c>
      <c r="M18" s="70">
        <f>IF(F17&gt;M17,F17-M17,0)</f>
        <v>0</v>
      </c>
      <c r="N18" s="73">
        <f>IF(G17&gt;N17,G17-N17,0)</f>
        <v>0</v>
      </c>
    </row>
    <row r="19" spans="1:14" ht="26.25" thickTop="1">
      <c r="A19" s="74" t="s">
        <v>55</v>
      </c>
      <c r="B19" s="50" t="s">
        <v>56</v>
      </c>
      <c r="C19" s="51">
        <v>5202</v>
      </c>
      <c r="D19" s="52">
        <v>3790</v>
      </c>
      <c r="E19" s="53">
        <v>3790</v>
      </c>
      <c r="F19" s="54">
        <v>3790</v>
      </c>
      <c r="G19" s="53">
        <v>0</v>
      </c>
      <c r="H19" s="75"/>
      <c r="I19" s="76"/>
      <c r="J19" s="77"/>
      <c r="K19" s="78"/>
      <c r="L19" s="79"/>
      <c r="M19" s="80"/>
      <c r="N19" s="81"/>
    </row>
    <row r="20" spans="1:14" ht="26.25" thickBot="1">
      <c r="A20" s="82" t="s">
        <v>55</v>
      </c>
      <c r="B20" s="83" t="s">
        <v>57</v>
      </c>
      <c r="C20" s="84">
        <v>35064</v>
      </c>
      <c r="D20" s="85">
        <v>36294</v>
      </c>
      <c r="E20" s="86">
        <v>36294</v>
      </c>
      <c r="F20" s="87">
        <v>36294</v>
      </c>
      <c r="G20" s="86">
        <v>0</v>
      </c>
      <c r="H20" s="88"/>
      <c r="I20" s="89"/>
      <c r="J20" s="90"/>
      <c r="K20" s="91"/>
      <c r="L20" s="92"/>
      <c r="M20" s="93"/>
      <c r="N20" s="94"/>
    </row>
    <row r="21" spans="1:14" ht="13.5" thickTop="1">
      <c r="A21" s="74" t="s">
        <v>58</v>
      </c>
      <c r="B21" s="95" t="s">
        <v>59</v>
      </c>
      <c r="C21" s="96">
        <v>0</v>
      </c>
      <c r="D21" s="97">
        <v>0</v>
      </c>
      <c r="E21" s="98">
        <v>0</v>
      </c>
      <c r="F21" s="99">
        <v>0</v>
      </c>
      <c r="G21" s="98">
        <v>0</v>
      </c>
      <c r="H21" s="100" t="s">
        <v>60</v>
      </c>
      <c r="I21" s="95" t="s">
        <v>61</v>
      </c>
      <c r="J21" s="96">
        <v>0</v>
      </c>
      <c r="K21" s="97">
        <v>0</v>
      </c>
      <c r="L21" s="98">
        <v>0</v>
      </c>
      <c r="M21" s="99">
        <v>0</v>
      </c>
      <c r="N21" s="32">
        <v>0</v>
      </c>
    </row>
    <row r="22" spans="1:14" ht="26.25" thickBot="1">
      <c r="A22" s="82" t="s">
        <v>62</v>
      </c>
      <c r="B22" s="101" t="s">
        <v>63</v>
      </c>
      <c r="C22" s="102">
        <v>0</v>
      </c>
      <c r="D22" s="103">
        <v>0</v>
      </c>
      <c r="E22" s="104">
        <v>782</v>
      </c>
      <c r="F22" s="105">
        <v>782</v>
      </c>
      <c r="G22" s="104">
        <v>0</v>
      </c>
      <c r="H22" s="106" t="s">
        <v>64</v>
      </c>
      <c r="I22" s="101" t="s">
        <v>65</v>
      </c>
      <c r="J22" s="102">
        <v>869</v>
      </c>
      <c r="K22" s="103">
        <v>869</v>
      </c>
      <c r="L22" s="104">
        <v>869</v>
      </c>
      <c r="M22" s="105">
        <v>869</v>
      </c>
      <c r="N22" s="107">
        <v>0</v>
      </c>
    </row>
    <row r="23" spans="1:14" ht="27" thickTop="1" thickBot="1">
      <c r="A23" s="108"/>
      <c r="B23" s="67" t="s">
        <v>66</v>
      </c>
      <c r="C23" s="68">
        <f>SUM(C19:C22)</f>
        <v>40266</v>
      </c>
      <c r="D23" s="69">
        <f>SUM(D19:D22)</f>
        <v>40084</v>
      </c>
      <c r="E23" s="69">
        <f>SUM(E19:E22)</f>
        <v>40866</v>
      </c>
      <c r="F23" s="70">
        <f>SUM(F19:F22)</f>
        <v>40866</v>
      </c>
      <c r="G23" s="71">
        <f>SUM(G19:G22)</f>
        <v>0</v>
      </c>
      <c r="H23" s="109"/>
      <c r="I23" s="67" t="s">
        <v>67</v>
      </c>
      <c r="J23" s="68">
        <f>SUM(J21:J22)</f>
        <v>869</v>
      </c>
      <c r="K23" s="69">
        <f>SUM(K21:K22)</f>
        <v>869</v>
      </c>
      <c r="L23" s="69">
        <f>SUM(L21:L22)</f>
        <v>869</v>
      </c>
      <c r="M23" s="70">
        <f>SUM(M21:M22)</f>
        <v>869</v>
      </c>
      <c r="N23" s="110">
        <f>SUM(N21:N22)</f>
        <v>0</v>
      </c>
    </row>
    <row r="24" spans="1:14" ht="15" customHeight="1" thickTop="1" thickBot="1">
      <c r="A24" s="111"/>
      <c r="B24" s="112" t="s">
        <v>68</v>
      </c>
      <c r="C24" s="113">
        <f>C12+C19+C21</f>
        <v>37222</v>
      </c>
      <c r="D24" s="114">
        <f>D12+D19+D21</f>
        <v>40487</v>
      </c>
      <c r="E24" s="114">
        <f>E12+E19+E21+E22</f>
        <v>40092</v>
      </c>
      <c r="F24" s="115">
        <f>F12+F19+F21+F22</f>
        <v>39392</v>
      </c>
      <c r="G24" s="116">
        <f>G12+G19+G21+G22</f>
        <v>700</v>
      </c>
      <c r="H24" s="117"/>
      <c r="I24" s="112" t="s">
        <v>69</v>
      </c>
      <c r="J24" s="113">
        <f>J12+J19+J21+J22</f>
        <v>37222</v>
      </c>
      <c r="K24" s="114">
        <f>K12+K19+K21+K22</f>
        <v>40487</v>
      </c>
      <c r="L24" s="114">
        <f>L12+L19+L21+L22</f>
        <v>32630</v>
      </c>
      <c r="M24" s="115">
        <f>M12+M19+M21+M22</f>
        <v>31930</v>
      </c>
      <c r="N24" s="118">
        <f>N12+N19+N21+N22</f>
        <v>700</v>
      </c>
    </row>
    <row r="25" spans="1:14" ht="15" customHeight="1" thickTop="1" thickBot="1">
      <c r="A25" s="108"/>
      <c r="B25" s="67" t="s">
        <v>70</v>
      </c>
      <c r="C25" s="68">
        <f>C16+C20+C22</f>
        <v>38940</v>
      </c>
      <c r="D25" s="69">
        <f>D16+D20+D22</f>
        <v>40170</v>
      </c>
      <c r="E25" s="69">
        <f>E16+E20</f>
        <v>38307</v>
      </c>
      <c r="F25" s="70">
        <f>F16+F20</f>
        <v>38307</v>
      </c>
      <c r="G25" s="71">
        <f>G16+G20</f>
        <v>0</v>
      </c>
      <c r="H25" s="119"/>
      <c r="I25" s="67" t="s">
        <v>71</v>
      </c>
      <c r="J25" s="68">
        <f>J16+J20</f>
        <v>38940</v>
      </c>
      <c r="K25" s="69">
        <f>K16+K20</f>
        <v>40170</v>
      </c>
      <c r="L25" s="69">
        <f>L16+L20</f>
        <v>40066</v>
      </c>
      <c r="M25" s="70">
        <f>M16+M20</f>
        <v>40066</v>
      </c>
      <c r="N25" s="73">
        <f>N16+N20</f>
        <v>0</v>
      </c>
    </row>
    <row r="26" spans="1:14" ht="15" customHeight="1" thickTop="1" thickBot="1">
      <c r="A26" s="120"/>
      <c r="B26" s="121" t="s">
        <v>72</v>
      </c>
      <c r="C26" s="122">
        <f>SUM(C24:C25)</f>
        <v>76162</v>
      </c>
      <c r="D26" s="123">
        <f>SUM(D24:D25)</f>
        <v>80657</v>
      </c>
      <c r="E26" s="123">
        <f>SUM(E24:E25)</f>
        <v>78399</v>
      </c>
      <c r="F26" s="124">
        <f>SUM(F24:F25)</f>
        <v>77699</v>
      </c>
      <c r="G26" s="125">
        <f>SUM(G24:G25)</f>
        <v>700</v>
      </c>
      <c r="H26" s="126"/>
      <c r="I26" s="121" t="s">
        <v>73</v>
      </c>
      <c r="J26" s="122">
        <f>SUM(J24:J25)</f>
        <v>76162</v>
      </c>
      <c r="K26" s="123">
        <f>SUM(K24:K25)</f>
        <v>80657</v>
      </c>
      <c r="L26" s="123">
        <f>SUM(L24:L25)</f>
        <v>72696</v>
      </c>
      <c r="M26" s="124">
        <f>SUM(M24:M25)</f>
        <v>71996</v>
      </c>
      <c r="N26" s="127">
        <f>SUM(N24:N25)</f>
        <v>700</v>
      </c>
    </row>
    <row r="27" spans="1:14" ht="13.5" thickTop="1"/>
  </sheetData>
  <mergeCells count="13">
    <mergeCell ref="K4:K5"/>
    <mergeCell ref="L4:L5"/>
    <mergeCell ref="M4:N4"/>
    <mergeCell ref="A2:N2"/>
    <mergeCell ref="A4:A5"/>
    <mergeCell ref="B4:B5"/>
    <mergeCell ref="C4:C5"/>
    <mergeCell ref="D4:D5"/>
    <mergeCell ref="E4:E5"/>
    <mergeCell ref="F4:G4"/>
    <mergeCell ref="H4:H5"/>
    <mergeCell ref="I4:I5"/>
    <mergeCell ref="J4:J5"/>
  </mergeCells>
  <printOptions horizontalCentered="1"/>
  <pageMargins left="0.15748031496062992" right="0.15748031496062992" top="0.71" bottom="0.35433070866141736" header="0.35433070866141736" footer="3.937007874015748E-2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2019-05-23T07:06:46Z</dcterms:created>
  <dcterms:modified xsi:type="dcterms:W3CDTF">2019-05-23T07:08:09Z</dcterms:modified>
</cp:coreProperties>
</file>