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 tabRatio="649" firstSheet="8" activeTab="8"/>
  </bookViews>
  <sheets>
    <sheet name="kiemelt ei" sheetId="1" state="hidden" r:id="rId1"/>
    <sheet name="bevételek műk.bölcsőde" sheetId="40" state="hidden" r:id="rId2"/>
    <sheet name="kiadások működés Bölcsőde" sheetId="15" state="hidden" r:id="rId3"/>
    <sheet name="bevételek műk.könyvtár" sheetId="41" state="hidden" r:id="rId4"/>
    <sheet name="kiadások működés Könyvtár" sheetId="36" state="hidden" r:id="rId5"/>
    <sheet name="bevételek zengő óvoda" sheetId="55" state="hidden" r:id="rId6"/>
    <sheet name="kiadások működés Zengő Óvoda" sheetId="56" state="hidden" r:id="rId7"/>
    <sheet name="bevételek polg.hiv" sheetId="57" state="hidden" r:id="rId8"/>
    <sheet name="stabilitási tv" sheetId="62" r:id="rId9"/>
  </sheets>
  <externalReferences>
    <externalReference r:id="rId10"/>
    <externalReference r:id="rId11"/>
  </externalReferences>
  <definedNames>
    <definedName name="_xlnm.Print_Area" localSheetId="1">'bevételek műk.bölcsőde'!$A$1:$F$92</definedName>
    <definedName name="_xlnm.Print_Area" localSheetId="3">'bevételek műk.könyvtár'!$A$1:$F$92</definedName>
    <definedName name="_xlnm.Print_Area" localSheetId="7">'bevételek polg.hiv'!$A$1:$F$97</definedName>
    <definedName name="_xlnm.Print_Area" localSheetId="5">'bevételek zengő óvoda'!$A$1:$F$97</definedName>
    <definedName name="_xlnm.Print_Area" localSheetId="2">'kiadások működés Bölcsőde'!$A$1:$F$124</definedName>
    <definedName name="_xlnm.Print_Area" localSheetId="4">'kiadások működés Könyvtár'!$A$1:$F$123</definedName>
    <definedName name="_xlnm.Print_Area" localSheetId="6">'kiadások működés Zengő Óvoda'!$A$1:$F$123</definedName>
    <definedName name="_xlnm.Print_Area" localSheetId="0">'kiemelt ei'!$A$1:$G$29</definedName>
    <definedName name="_xlnm.Print_Area" localSheetId="8">'stabilitási tv'!$A$1:$J$26</definedName>
  </definedNames>
  <calcPr calcId="124519"/>
</workbook>
</file>

<file path=xl/calcChain.xml><?xml version="1.0" encoding="utf-8"?>
<calcChain xmlns="http://schemas.openxmlformats.org/spreadsheetml/2006/main">
  <c r="C60" i="40"/>
  <c r="C83" i="15"/>
  <c r="C98" s="1"/>
  <c r="F80" i="40"/>
  <c r="F77"/>
  <c r="F83" s="1"/>
  <c r="F90" s="1"/>
  <c r="C83"/>
  <c r="C90" s="1"/>
  <c r="C48"/>
  <c r="C61" s="1"/>
  <c r="F60"/>
  <c r="F48"/>
  <c r="F43"/>
  <c r="C24" i="15"/>
  <c r="C75" s="1"/>
  <c r="F75" s="1"/>
  <c r="C50"/>
  <c r="C74"/>
  <c r="F80" i="41"/>
  <c r="F77"/>
  <c r="F83"/>
  <c r="C83"/>
  <c r="C60"/>
  <c r="C48"/>
  <c r="C61"/>
  <c r="F61" s="1"/>
  <c r="F90"/>
  <c r="F91" s="1"/>
  <c r="C90"/>
  <c r="C82" i="36"/>
  <c r="C97" s="1"/>
  <c r="F60" i="41"/>
  <c r="F48"/>
  <c r="F43"/>
  <c r="C73" i="36"/>
  <c r="C50"/>
  <c r="C24"/>
  <c r="C74"/>
  <c r="C62" i="41" s="1"/>
  <c r="F62" s="1"/>
  <c r="C50" i="56"/>
  <c r="C32" i="57"/>
  <c r="C66" s="1"/>
  <c r="F85"/>
  <c r="F82"/>
  <c r="F88"/>
  <c r="F95" s="1"/>
  <c r="F96" s="1"/>
  <c r="C88"/>
  <c r="D88"/>
  <c r="D95" s="1"/>
  <c r="D96" s="1"/>
  <c r="E88"/>
  <c r="E95" s="1"/>
  <c r="E65"/>
  <c r="E68" s="1"/>
  <c r="E32"/>
  <c r="E48" s="1"/>
  <c r="C65"/>
  <c r="C68"/>
  <c r="C48"/>
  <c r="F31"/>
  <c r="F32"/>
  <c r="F43"/>
  <c r="F66"/>
  <c r="D66"/>
  <c r="C95"/>
  <c r="C66" i="55"/>
  <c r="F85"/>
  <c r="F82"/>
  <c r="F88" s="1"/>
  <c r="F95" s="1"/>
  <c r="F96" s="1"/>
  <c r="C88"/>
  <c r="C95" s="1"/>
  <c r="C96" s="1"/>
  <c r="C65"/>
  <c r="C68"/>
  <c r="F68" s="1"/>
  <c r="C48"/>
  <c r="F65"/>
  <c r="F48"/>
  <c r="F43"/>
  <c r="F66"/>
  <c r="C73" i="56"/>
  <c r="C24"/>
  <c r="C74" s="1"/>
  <c r="F76" i="15"/>
  <c r="F61"/>
  <c r="F74" s="1"/>
  <c r="F82"/>
  <c r="F79"/>
  <c r="F83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25"/>
  <c r="F19"/>
  <c r="F23"/>
  <c r="F24"/>
  <c r="C99"/>
  <c r="C123"/>
  <c r="F61" i="36"/>
  <c r="F73"/>
  <c r="F78"/>
  <c r="F81"/>
  <c r="F75"/>
  <c r="F74"/>
  <c r="F77"/>
  <c r="F82" s="1"/>
  <c r="F19"/>
  <c r="F23"/>
  <c r="F24" s="1"/>
  <c r="F25"/>
  <c r="F29"/>
  <c r="F32"/>
  <c r="F40"/>
  <c r="F43"/>
  <c r="F49"/>
  <c r="F30"/>
  <c r="F31"/>
  <c r="F33"/>
  <c r="F34"/>
  <c r="F35"/>
  <c r="F36"/>
  <c r="F37"/>
  <c r="F38"/>
  <c r="F39"/>
  <c r="F41"/>
  <c r="F42"/>
  <c r="F44"/>
  <c r="F45"/>
  <c r="F46"/>
  <c r="F47"/>
  <c r="F48"/>
  <c r="F50"/>
  <c r="C98"/>
  <c r="C122" s="1"/>
  <c r="F61" i="56"/>
  <c r="F73"/>
  <c r="F81"/>
  <c r="F79"/>
  <c r="F80"/>
  <c r="F76"/>
  <c r="F82" s="1"/>
  <c r="F98" s="1"/>
  <c r="F122" s="1"/>
  <c r="F77"/>
  <c r="C82"/>
  <c r="C97" s="1"/>
  <c r="F97" s="1"/>
  <c r="F19"/>
  <c r="F23"/>
  <c r="F24"/>
  <c r="F25"/>
  <c r="F29"/>
  <c r="F50" s="1"/>
  <c r="F32"/>
  <c r="F40"/>
  <c r="F43"/>
  <c r="F49"/>
  <c r="F30"/>
  <c r="F31"/>
  <c r="F33"/>
  <c r="F34"/>
  <c r="F35"/>
  <c r="F36"/>
  <c r="F37"/>
  <c r="F38"/>
  <c r="F39"/>
  <c r="F41"/>
  <c r="F42"/>
  <c r="F44"/>
  <c r="F45"/>
  <c r="F46"/>
  <c r="F47"/>
  <c r="F48"/>
  <c r="F78"/>
  <c r="C98"/>
  <c r="C122" s="1"/>
  <c r="G27" i="1"/>
  <c r="G25"/>
  <c r="G24"/>
  <c r="F24"/>
  <c r="G9"/>
  <c r="F14"/>
  <c r="E24"/>
  <c r="D24"/>
  <c r="C24"/>
  <c r="B24"/>
  <c r="C23"/>
  <c r="C28" s="1"/>
  <c r="B23"/>
  <c r="B28" s="1"/>
  <c r="G17"/>
  <c r="G23" s="1"/>
  <c r="G28" s="1"/>
  <c r="G16"/>
  <c r="G12"/>
  <c r="G5"/>
  <c r="G6"/>
  <c r="G13" s="1"/>
  <c r="G15" s="1"/>
  <c r="G7"/>
  <c r="G10"/>
  <c r="G8"/>
  <c r="G11"/>
  <c r="F23"/>
  <c r="F28" s="1"/>
  <c r="G18"/>
  <c r="G19"/>
  <c r="G20"/>
  <c r="G22"/>
  <c r="G21"/>
  <c r="E13"/>
  <c r="F13"/>
  <c r="F15"/>
  <c r="E23"/>
  <c r="E28"/>
  <c r="E15"/>
  <c r="D23"/>
  <c r="D28" s="1"/>
  <c r="D13"/>
  <c r="D15" s="1"/>
  <c r="B13"/>
  <c r="C13"/>
  <c r="C15" s="1"/>
  <c r="B15"/>
  <c r="H23" i="62"/>
  <c r="I23"/>
  <c r="G23"/>
  <c r="G26" s="1"/>
  <c r="J23"/>
  <c r="J26"/>
  <c r="I26"/>
  <c r="H26"/>
  <c r="F23"/>
  <c r="F26" s="1"/>
  <c r="E23"/>
  <c r="E26" s="1"/>
  <c r="D23"/>
  <c r="D26" s="1"/>
  <c r="D15"/>
  <c r="D16" s="1"/>
  <c r="I15"/>
  <c r="H15"/>
  <c r="H16" s="1"/>
  <c r="G15"/>
  <c r="F15"/>
  <c r="F16" s="1"/>
  <c r="E15"/>
  <c r="E16"/>
  <c r="G16"/>
  <c r="I16"/>
  <c r="C96" i="57" l="1"/>
  <c r="C67"/>
  <c r="C63" i="41"/>
  <c r="F63" s="1"/>
  <c r="F97" i="36"/>
  <c r="F61" i="40"/>
  <c r="C91"/>
  <c r="C62"/>
  <c r="F62" s="1"/>
  <c r="C63"/>
  <c r="F63" s="1"/>
  <c r="F98" i="15"/>
  <c r="C67" i="55"/>
  <c r="F67" s="1"/>
  <c r="F74" i="56"/>
  <c r="E67" i="57"/>
  <c r="F48"/>
  <c r="F98" i="36"/>
  <c r="F122" s="1"/>
  <c r="F99" i="15"/>
  <c r="F123" s="1"/>
  <c r="F68" i="57"/>
  <c r="F91" i="40"/>
  <c r="E66" i="57"/>
  <c r="E96" s="1"/>
  <c r="F65"/>
  <c r="C91" i="41"/>
  <c r="F67" i="57" l="1"/>
</calcChain>
</file>

<file path=xl/sharedStrings.xml><?xml version="1.0" encoding="utf-8"?>
<sst xmlns="http://schemas.openxmlformats.org/spreadsheetml/2006/main" count="1504" uniqueCount="480">
  <si>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</si>
  <si>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</si>
  <si>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</si>
  <si>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</si>
  <si>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</si>
  <si>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</si>
  <si>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</si>
  <si>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</si>
  <si>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</si>
  <si>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</si>
  <si>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</si>
  <si>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</si>
  <si>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</si>
  <si>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</si>
  <si>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</si>
  <si>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</si>
  <si>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</si>
  <si>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</si>
  <si>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</si>
  <si>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</si>
  <si>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</si>
  <si>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</si>
  <si>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MADARÁSZ JÓZSEF VÁROSI KÖNYVTÁR ELŐIRÁNYZATA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</si>
  <si>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</si>
  <si>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</si>
  <si>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</si>
  <si>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</si>
  <si>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</si>
  <si>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</si>
  <si>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</si>
  <si>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</si>
  <si>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Sárbogárdi Polgármesteri Hivatal</t>
  </si>
  <si>
    <t>Sárbogárd Város Önkormányzat</t>
  </si>
  <si>
    <t>Madarász József Városi Könyvtár</t>
  </si>
  <si>
    <t>Sárbogárdi Zengő Óvoda</t>
  </si>
  <si>
    <t>ÖSSZESEN</t>
  </si>
  <si>
    <t>Rovat-
szám</t>
  </si>
  <si>
    <t>Összesen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</si>
  <si>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</si>
  <si>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</si>
  <si>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</si>
  <si>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</si>
  <si>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</si>
  <si>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</si>
  <si>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</si>
  <si>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</si>
  <si>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</si>
  <si>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</si>
  <si>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</si>
  <si>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</si>
  <si>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</si>
  <si>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</si>
  <si>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</si>
  <si>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</si>
  <si>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</si>
  <si>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</si>
  <si>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</si>
  <si>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</si>
  <si>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</si>
  <si>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</si>
  <si>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</si>
  <si>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</si>
  <si>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</si>
  <si>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</si>
  <si>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</si>
  <si>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</si>
  <si>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</si>
  <si>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</si>
  <si>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</si>
  <si>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</si>
  <si>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</si>
  <si>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</si>
  <si>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</si>
  <si>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</si>
  <si>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</si>
  <si>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</si>
  <si>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</si>
  <si>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</si>
  <si>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</si>
  <si>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</si>
  <si>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</si>
  <si>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</si>
  <si>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</si>
  <si>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</si>
  <si>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</si>
  <si>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</si>
  <si>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</si>
  <si>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</si>
  <si>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</si>
  <si>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</si>
  <si>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</si>
  <si>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</si>
  <si>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</si>
  <si>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</si>
  <si>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</si>
  <si>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</si>
  <si>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</si>
  <si>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</si>
  <si>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</si>
  <si>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</si>
  <si>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</si>
  <si>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</si>
  <si>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</si>
  <si>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</si>
  <si>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</si>
  <si>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</si>
  <si>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</si>
  <si>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</si>
  <si>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</si>
  <si>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</si>
  <si>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</si>
  <si>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</si>
  <si>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</si>
  <si>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</si>
  <si>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</si>
  <si>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</si>
  <si>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</si>
  <si>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</si>
  <si>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</si>
  <si>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</si>
  <si>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</si>
  <si>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</si>
  <si>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</si>
  <si>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</si>
  <si>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</si>
  <si>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</si>
  <si>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</si>
  <si>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</si>
  <si>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</si>
  <si>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</si>
  <si>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</si>
  <si>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</si>
  <si>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</si>
  <si>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</si>
  <si>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</si>
  <si>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</si>
  <si>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</si>
  <si>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</si>
  <si>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</si>
  <si>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</si>
  <si>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</si>
  <si>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</si>
  <si>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</si>
  <si>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</si>
  <si>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</si>
  <si>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</si>
  <si>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</si>
  <si>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</si>
  <si>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</si>
  <si>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</si>
  <si>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</si>
  <si>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</si>
  <si>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</si>
  <si>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</si>
  <si>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</si>
  <si>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</si>
  <si>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</si>
  <si>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</si>
  <si>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</si>
  <si>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</si>
  <si>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</si>
  <si>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</si>
  <si>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</si>
  <si>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</si>
  <si>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</si>
  <si>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</si>
  <si>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</si>
  <si>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</si>
  <si>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</si>
  <si>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</si>
  <si>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</si>
  <si>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</si>
  <si>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</si>
  <si>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</si>
  <si>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</si>
  <si>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</si>
  <si>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</si>
  <si>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</si>
  <si>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</si>
  <si>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</si>
  <si>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</si>
  <si>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</si>
  <si>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</si>
  <si>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</si>
  <si>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</si>
  <si>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</si>
  <si>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</si>
  <si>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</si>
  <si>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</si>
  <si>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</si>
  <si>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</si>
  <si>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</si>
  <si>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</si>
  <si>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</si>
  <si>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</si>
  <si>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</si>
  <si>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</si>
  <si>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</si>
  <si>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</si>
  <si>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</si>
  <si>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</si>
  <si>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</si>
  <si>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</si>
  <si>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</si>
  <si>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</si>
  <si>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</si>
  <si>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</si>
  <si>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</si>
  <si>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</si>
  <si>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</si>
  <si>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</si>
  <si>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</si>
  <si>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</si>
  <si>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</si>
  <si>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</si>
  <si>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</si>
  <si>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</si>
  <si>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</si>
  <si>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</si>
  <si>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</si>
  <si>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</si>
  <si>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</si>
  <si>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</si>
  <si>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</si>
  <si>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</si>
  <si>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</si>
  <si>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</si>
  <si>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</si>
  <si>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</si>
  <si>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</si>
  <si>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</si>
  <si>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</si>
  <si>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</si>
  <si>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</si>
  <si>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</si>
  <si>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</si>
  <si>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</si>
  <si>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</si>
  <si>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</si>
  <si>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</si>
  <si>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</si>
  <si>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</si>
  <si>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</si>
  <si>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</si>
  <si>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</si>
  <si>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</si>
  <si>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</si>
  <si>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</si>
  <si>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</si>
  <si>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</si>
  <si>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</si>
  <si>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</si>
  <si>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</si>
  <si>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</si>
  <si>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</si>
  <si>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</si>
  <si>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</si>
  <si>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</si>
  <si>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</si>
  <si>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</si>
  <si>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</si>
  <si>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</si>
  <si>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</si>
  <si>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</si>
  <si>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</si>
  <si>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</si>
  <si>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</si>
  <si>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</si>
  <si>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</si>
  <si>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</si>
  <si>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</si>
  <si>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</si>
  <si>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</si>
  <si>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</si>
  <si>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</si>
  <si>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</si>
  <si>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</si>
  <si>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</si>
  <si>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eFt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</si>
  <si>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</si>
  <si>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</si>
  <si>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</si>
  <si>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</si>
  <si>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</si>
  <si>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</si>
  <si>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</si>
  <si>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</si>
  <si>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</si>
  <si>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</si>
  <si>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</si>
  <si>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</si>
  <si>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</si>
  <si>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</si>
  <si>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</si>
  <si>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</si>
  <si>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</si>
  <si>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</si>
  <si>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</si>
  <si>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</si>
  <si>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</si>
  <si>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</si>
  <si>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</si>
  <si>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</si>
  <si>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</si>
  <si>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</si>
  <si>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</si>
  <si>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</si>
  <si>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</si>
  <si>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</si>
  <si>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</si>
  <si>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</si>
  <si>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</si>
  <si>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</si>
  <si>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</si>
  <si>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</si>
  <si>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</si>
  <si>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</si>
  <si>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</si>
  <si>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</si>
  <si>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</si>
  <si>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</si>
  <si>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</si>
  <si>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</si>
  <si>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</si>
  <si>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</si>
  <si>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</si>
  <si>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</si>
  <si>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</si>
  <si>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</si>
  <si>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</si>
  <si>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</si>
  <si>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</si>
  <si>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</si>
  <si>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</si>
  <si>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</si>
  <si>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</si>
  <si>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</si>
  <si>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</si>
  <si>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</si>
  <si>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</si>
  <si>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</si>
  <si>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</si>
  <si>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</si>
  <si>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</si>
  <si>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</si>
  <si>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</si>
  <si>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</si>
  <si>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</si>
  <si>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</si>
  <si>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</si>
  <si>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</si>
  <si>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</si>
  <si>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Az egységes rovatrend szerint a kiemelt kiadási és bevételi előirányzatok jogcímenként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</si>
  <si>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</si>
  <si>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</si>
  <si>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</si>
  <si>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</si>
  <si>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</si>
  <si>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</si>
  <si>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</si>
  <si>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</si>
  <si>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</si>
  <si>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</si>
  <si>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</si>
  <si>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</si>
  <si>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</si>
  <si>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</si>
  <si>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</si>
  <si>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</si>
  <si>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</si>
  <si>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</si>
  <si>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</si>
  <si>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</si>
  <si>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</si>
  <si>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</si>
  <si>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</si>
  <si>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</si>
  <si>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</si>
  <si>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</si>
  <si>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</si>
  <si>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</si>
  <si>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</si>
  <si>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</si>
  <si>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</si>
  <si>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</si>
  <si>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</si>
  <si>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</si>
  <si>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</si>
  <si>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</si>
  <si>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</si>
  <si>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</si>
  <si>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</si>
  <si>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</si>
  <si>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</si>
  <si>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</si>
  <si>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</si>
  <si>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</si>
  <si>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</si>
  <si>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</si>
  <si>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</si>
  <si>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</si>
  <si>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</si>
  <si>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</si>
  <si>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</si>
  <si>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</si>
  <si>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</si>
  <si>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</si>
  <si>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</si>
  <si>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</si>
  <si>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</si>
  <si>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</si>
  <si>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</si>
  <si>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</si>
  <si>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</si>
  <si>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</si>
  <si>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</si>
  <si>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</si>
  <si>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</si>
  <si>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</si>
  <si>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</si>
  <si>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</si>
  <si>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</si>
  <si>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</si>
  <si>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</si>
  <si>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</si>
  <si>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</si>
  <si>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</si>
  <si>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</si>
  <si>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</si>
  <si>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</si>
  <si>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</si>
  <si>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</si>
  <si>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</si>
  <si>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</si>
  <si>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</si>
  <si>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</si>
  <si>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</si>
  <si>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</si>
  <si>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</si>
  <si>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>költségvetési egyenleg MŰKÖDÉSI</t>
  </si>
  <si>
    <t>Madarász József Városi Könyvtár 2015. évi költségvetése</t>
  </si>
  <si>
    <t>Sárbogárd Város önkormányzatának 2015. évi költségvetése</t>
  </si>
  <si>
    <t>Sárbogárdi Hársfavirág Bőlcsöde</t>
  </si>
  <si>
    <t xml:space="preserve"> </t>
  </si>
  <si>
    <t>SÁRBOGÁRDI HÁRSFAVIRÁG BÖLCSŐDE ELŐIRÁNYZATA</t>
  </si>
  <si>
    <t>Sárbogárdi Hársfavirág Bölcsőde 2015. évi költségvetése</t>
  </si>
  <si>
    <t>-irányítószervi támogatás</t>
  </si>
  <si>
    <t>-hitel</t>
  </si>
  <si>
    <t>Működési célú visszatérítendő támogatások, kölcsönök visszatérülése Európai Uniótól</t>
  </si>
  <si>
    <t>B65</t>
  </si>
  <si>
    <t>K513</t>
  </si>
  <si>
    <t>Működési célú támogatások Európai Uniónak</t>
  </si>
  <si>
    <t>K89</t>
  </si>
  <si>
    <t>-maradvány</t>
  </si>
  <si>
    <t>Zengő Óvoda 2015. évi költségvetése</t>
  </si>
  <si>
    <t>ZENGŐ ÓVODA ELŐIRÁNYZATA</t>
  </si>
  <si>
    <t>Sárbogárdi Polgármesteri Hivatal 2015. évi költségvetése</t>
  </si>
  <si>
    <t>SÁRBOGÁRDI POLGÁRMESTERI HIVATAL ELŐIRÁNYZATA</t>
  </si>
  <si>
    <t>Sárbogárd Város Önkormányzat saját bevételeinek és az adósság keletkeztető ügyleteiből eredő fizetési</t>
  </si>
  <si>
    <t>kötelezettségeinek   2015. évre és az azt követő évekre várható összege</t>
  </si>
  <si>
    <t>adatok e Ft-ban</t>
  </si>
  <si>
    <t>353/2011.(XII.30.) Korm.rendelet értelmében az önkormányzat saját bevételének minősül</t>
  </si>
  <si>
    <t>további évek</t>
  </si>
  <si>
    <t>Helyi adóból származó bevétel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</si>
  <si>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</si>
  <si>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</si>
  <si>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</si>
  <si>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Bírság, pótlék-és díjbevétel, valamint</t>
  </si>
  <si>
    <t>Kezességvállalással kapcsolatos megtérülés</t>
  </si>
  <si>
    <t>Saját bevételek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</si>
  <si>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</si>
  <si>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</si>
  <si>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</si>
  <si>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Fejlesztési hitel törlesztése (városközpont)</t>
  </si>
  <si>
    <t>Fejlesztési hitel törlesztése (óvoda energiakorszerűsítés)</t>
  </si>
  <si>
    <t>Hitel-, kölcsöntörlesztés államháztartáson kívülre</t>
  </si>
  <si>
    <t>Hosszú lejáratú hitelek, kölcsönök kamata</t>
  </si>
  <si>
    <t>Összesen:</t>
  </si>
  <si>
    <t>Fejlesztési hitel törlesztése (</t>
  </si>
  <si>
    <t>2. melléklet a 46/2015. (XI. 17.) önkormányzati rendelethez</t>
  </si>
</sst>
</file>

<file path=xl/styles.xml><?xml version="1.0" encoding="utf-8"?>
<styleSheet xmlns="http://schemas.openxmlformats.org/spreadsheetml/2006/main">
  <numFmts count="4">
    <numFmt numFmtId="164" formatCode="0__"/>
    <numFmt numFmtId="165" formatCode="\ ##########"/>
    <numFmt numFmtId="173" formatCode="#,###,###"/>
    <numFmt numFmtId="174" formatCode="###,###,###"/>
  </numFmts>
  <fonts count="3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i/>
      <sz val="12"/>
      <name val="Georgia"/>
      <family val="1"/>
      <charset val="238"/>
    </font>
    <font>
      <sz val="10"/>
      <name val="Georgia"/>
      <family val="1"/>
      <charset val="238"/>
    </font>
    <font>
      <b/>
      <sz val="10"/>
      <name val="Georgia"/>
      <family val="1"/>
      <charset val="238"/>
    </font>
    <font>
      <sz val="10"/>
      <name val="Arial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Georgia"/>
      <family val="1"/>
      <charset val="238"/>
    </font>
    <font>
      <b/>
      <i/>
      <sz val="11"/>
      <name val="Georgia"/>
      <family val="1"/>
    </font>
    <font>
      <sz val="12"/>
      <name val="Times"/>
    </font>
    <font>
      <b/>
      <sz val="11"/>
      <name val="Georgia"/>
      <family val="1"/>
      <charset val="238"/>
    </font>
    <font>
      <b/>
      <sz val="1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1" fillId="0" borderId="0"/>
    <xf numFmtId="0" fontId="13" fillId="0" borderId="0"/>
    <xf numFmtId="0" fontId="13" fillId="0" borderId="0"/>
  </cellStyleXfs>
  <cellXfs count="143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7" fillId="0" borderId="1" xfId="0" applyFont="1" applyBorder="1"/>
    <xf numFmtId="0" fontId="19" fillId="4" borderId="1" xfId="0" applyFont="1" applyFill="1" applyBorder="1"/>
    <xf numFmtId="0" fontId="20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2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2" fillId="5" borderId="1" xfId="0" applyFont="1" applyFill="1" applyBorder="1"/>
    <xf numFmtId="0" fontId="23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17" fillId="4" borderId="1" xfId="0" applyFont="1" applyFill="1" applyBorder="1"/>
    <xf numFmtId="0" fontId="16" fillId="0" borderId="1" xfId="0" applyFont="1" applyBorder="1" applyAlignment="1">
      <alignment wrapText="1"/>
    </xf>
    <xf numFmtId="0" fontId="23" fillId="0" borderId="1" xfId="0" applyFont="1" applyFill="1" applyBorder="1" applyAlignment="1">
      <alignment horizontal="center" wrapText="1"/>
    </xf>
    <xf numFmtId="0" fontId="16" fillId="0" borderId="2" xfId="0" applyFont="1" applyBorder="1"/>
    <xf numFmtId="0" fontId="24" fillId="0" borderId="1" xfId="0" applyFont="1" applyBorder="1"/>
    <xf numFmtId="0" fontId="0" fillId="0" borderId="0" xfId="0" applyAlignment="1">
      <alignment horizontal="right"/>
    </xf>
    <xf numFmtId="0" fontId="25" fillId="0" borderId="1" xfId="0" applyFont="1" applyBorder="1"/>
    <xf numFmtId="0" fontId="12" fillId="0" borderId="0" xfId="0" applyFont="1"/>
    <xf numFmtId="0" fontId="1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1" xfId="0" applyFont="1" applyBorder="1"/>
    <xf numFmtId="0" fontId="5" fillId="4" borderId="1" xfId="0" applyFont="1" applyFill="1" applyBorder="1"/>
    <xf numFmtId="0" fontId="11" fillId="4" borderId="1" xfId="0" applyFont="1" applyFill="1" applyBorder="1"/>
    <xf numFmtId="0" fontId="5" fillId="6" borderId="1" xfId="0" applyFont="1" applyFill="1" applyBorder="1"/>
    <xf numFmtId="0" fontId="15" fillId="0" borderId="0" xfId="0" applyFont="1"/>
    <xf numFmtId="0" fontId="10" fillId="6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173" fontId="16" fillId="0" borderId="1" xfId="0" applyNumberFormat="1" applyFont="1" applyBorder="1"/>
    <xf numFmtId="173" fontId="10" fillId="0" borderId="1" xfId="0" applyNumberFormat="1" applyFont="1" applyBorder="1"/>
    <xf numFmtId="173" fontId="24" fillId="0" borderId="1" xfId="0" applyNumberFormat="1" applyFont="1" applyBorder="1"/>
    <xf numFmtId="173" fontId="10" fillId="4" borderId="1" xfId="0" applyNumberFormat="1" applyFont="1" applyFill="1" applyBorder="1"/>
    <xf numFmtId="173" fontId="16" fillId="0" borderId="0" xfId="0" applyNumberFormat="1" applyFont="1"/>
    <xf numFmtId="173" fontId="14" fillId="0" borderId="1" xfId="0" applyNumberFormat="1" applyFont="1" applyBorder="1"/>
    <xf numFmtId="173" fontId="25" fillId="0" borderId="1" xfId="0" applyNumberFormat="1" applyFont="1" applyBorder="1"/>
    <xf numFmtId="173" fontId="7" fillId="0" borderId="1" xfId="0" applyNumberFormat="1" applyFont="1" applyFill="1" applyBorder="1" applyAlignment="1">
      <alignment horizontal="left" vertical="center" wrapText="1"/>
    </xf>
    <xf numFmtId="173" fontId="26" fillId="0" borderId="1" xfId="0" applyNumberFormat="1" applyFont="1" applyFill="1" applyBorder="1" applyAlignment="1">
      <alignment horizontal="left" vertical="center" wrapText="1"/>
    </xf>
    <xf numFmtId="173" fontId="6" fillId="0" borderId="1" xfId="0" applyNumberFormat="1" applyFont="1" applyFill="1" applyBorder="1" applyAlignment="1">
      <alignment horizontal="left" vertical="center" wrapText="1"/>
    </xf>
    <xf numFmtId="173" fontId="27" fillId="0" borderId="1" xfId="0" applyNumberFormat="1" applyFont="1" applyFill="1" applyBorder="1" applyAlignment="1">
      <alignment horizontal="left" vertical="center" wrapText="1"/>
    </xf>
    <xf numFmtId="173" fontId="7" fillId="0" borderId="1" xfId="0" applyNumberFormat="1" applyFont="1" applyFill="1" applyBorder="1" applyAlignment="1">
      <alignment horizontal="left" vertical="center"/>
    </xf>
    <xf numFmtId="173" fontId="26" fillId="0" borderId="1" xfId="0" applyNumberFormat="1" applyFont="1" applyFill="1" applyBorder="1" applyAlignment="1">
      <alignment horizontal="left" vertical="center"/>
    </xf>
    <xf numFmtId="173" fontId="6" fillId="0" borderId="1" xfId="0" applyNumberFormat="1" applyFont="1" applyFill="1" applyBorder="1" applyAlignment="1">
      <alignment horizontal="left" vertical="center"/>
    </xf>
    <xf numFmtId="173" fontId="27" fillId="0" borderId="1" xfId="0" applyNumberFormat="1" applyFont="1" applyFill="1" applyBorder="1" applyAlignment="1">
      <alignment horizontal="left" vertical="center"/>
    </xf>
    <xf numFmtId="174" fontId="16" fillId="0" borderId="1" xfId="0" applyNumberFormat="1" applyFont="1" applyBorder="1"/>
    <xf numFmtId="174" fontId="25" fillId="0" borderId="1" xfId="0" applyNumberFormat="1" applyFont="1" applyBorder="1"/>
    <xf numFmtId="174" fontId="24" fillId="0" borderId="1" xfId="0" applyNumberFormat="1" applyFont="1" applyBorder="1"/>
    <xf numFmtId="174" fontId="7" fillId="0" borderId="1" xfId="0" applyNumberFormat="1" applyFont="1" applyFill="1" applyBorder="1" applyAlignment="1">
      <alignment horizontal="left" vertical="center" wrapText="1"/>
    </xf>
    <xf numFmtId="174" fontId="26" fillId="0" borderId="1" xfId="0" applyNumberFormat="1" applyFont="1" applyFill="1" applyBorder="1" applyAlignment="1">
      <alignment horizontal="left" vertical="center" wrapText="1"/>
    </xf>
    <xf numFmtId="174" fontId="6" fillId="0" borderId="1" xfId="0" applyNumberFormat="1" applyFont="1" applyFill="1" applyBorder="1" applyAlignment="1">
      <alignment horizontal="left" vertical="center" wrapText="1"/>
    </xf>
    <xf numFmtId="174" fontId="27" fillId="0" borderId="1" xfId="0" applyNumberFormat="1" applyFont="1" applyFill="1" applyBorder="1" applyAlignment="1">
      <alignment horizontal="left" vertical="center" wrapText="1"/>
    </xf>
    <xf numFmtId="174" fontId="7" fillId="0" borderId="1" xfId="0" applyNumberFormat="1" applyFont="1" applyFill="1" applyBorder="1" applyAlignment="1">
      <alignment horizontal="left" vertical="center"/>
    </xf>
    <xf numFmtId="174" fontId="26" fillId="0" borderId="1" xfId="0" applyNumberFormat="1" applyFont="1" applyFill="1" applyBorder="1" applyAlignment="1">
      <alignment horizontal="left" vertical="center"/>
    </xf>
    <xf numFmtId="174" fontId="6" fillId="0" borderId="1" xfId="0" applyNumberFormat="1" applyFont="1" applyFill="1" applyBorder="1" applyAlignment="1">
      <alignment horizontal="left" vertical="center"/>
    </xf>
    <xf numFmtId="174" fontId="27" fillId="0" borderId="1" xfId="0" applyNumberFormat="1" applyFont="1" applyFill="1" applyBorder="1" applyAlignment="1">
      <alignment horizontal="left" vertical="center"/>
    </xf>
    <xf numFmtId="0" fontId="14" fillId="0" borderId="1" xfId="0" quotePrefix="1" applyFont="1" applyBorder="1"/>
    <xf numFmtId="0" fontId="16" fillId="0" borderId="1" xfId="0" quotePrefix="1" applyFont="1" applyBorder="1"/>
    <xf numFmtId="0" fontId="31" fillId="0" borderId="0" xfId="1"/>
    <xf numFmtId="0" fontId="2" fillId="0" borderId="0" xfId="1" applyFont="1" applyAlignment="1">
      <alignment horizontal="right"/>
    </xf>
    <xf numFmtId="0" fontId="33" fillId="0" borderId="0" xfId="3" applyFont="1" applyAlignment="1"/>
    <xf numFmtId="0" fontId="34" fillId="0" borderId="0" xfId="1" applyFont="1" applyAlignment="1">
      <alignment horizontal="justify" wrapText="1"/>
    </xf>
    <xf numFmtId="0" fontId="29" fillId="0" borderId="0" xfId="1" applyFont="1" applyAlignment="1">
      <alignment wrapText="1"/>
    </xf>
    <xf numFmtId="0" fontId="29" fillId="0" borderId="0" xfId="1" applyFont="1" applyAlignment="1">
      <alignment horizontal="right" wrapText="1"/>
    </xf>
    <xf numFmtId="0" fontId="31" fillId="0" borderId="0" xfId="1" applyBorder="1"/>
    <xf numFmtId="0" fontId="31" fillId="0" borderId="0" xfId="1" applyBorder="1" applyAlignment="1">
      <alignment horizontal="center"/>
    </xf>
    <xf numFmtId="0" fontId="30" fillId="0" borderId="1" xfId="1" applyFont="1" applyBorder="1" applyAlignment="1">
      <alignment horizontal="right"/>
    </xf>
    <xf numFmtId="173" fontId="29" fillId="0" borderId="1" xfId="1" applyNumberFormat="1" applyFont="1" applyBorder="1" applyAlignment="1">
      <alignment horizontal="right"/>
    </xf>
    <xf numFmtId="0" fontId="31" fillId="0" borderId="0" xfId="1" applyFont="1" applyBorder="1"/>
    <xf numFmtId="173" fontId="29" fillId="0" borderId="1" xfId="1" applyNumberFormat="1" applyFont="1" applyBorder="1"/>
    <xf numFmtId="0" fontId="29" fillId="0" borderId="1" xfId="1" applyFont="1" applyBorder="1"/>
    <xf numFmtId="0" fontId="34" fillId="0" borderId="0" xfId="1" applyFont="1" applyBorder="1" applyAlignment="1"/>
    <xf numFmtId="0" fontId="29" fillId="0" borderId="0" xfId="1" applyFont="1" applyBorder="1" applyAlignment="1"/>
    <xf numFmtId="0" fontId="29" fillId="0" borderId="0" xfId="1" applyFont="1" applyBorder="1"/>
    <xf numFmtId="0" fontId="36" fillId="0" borderId="0" xfId="1" applyFont="1" applyBorder="1" applyAlignment="1">
      <alignment horizontal="center"/>
    </xf>
    <xf numFmtId="0" fontId="37" fillId="0" borderId="1" xfId="1" applyFont="1" applyBorder="1" applyAlignment="1">
      <alignment wrapText="1"/>
    </xf>
    <xf numFmtId="0" fontId="30" fillId="0" borderId="1" xfId="1" applyFont="1" applyBorder="1" applyAlignment="1">
      <alignment horizontal="center" wrapText="1"/>
    </xf>
    <xf numFmtId="0" fontId="31" fillId="0" borderId="1" xfId="1" applyFont="1" applyBorder="1"/>
    <xf numFmtId="0" fontId="31" fillId="0" borderId="1" xfId="1" applyBorder="1"/>
    <xf numFmtId="0" fontId="2" fillId="0" borderId="1" xfId="1" applyFont="1" applyBorder="1" applyAlignment="1">
      <alignment wrapText="1"/>
    </xf>
    <xf numFmtId="173" fontId="38" fillId="0" borderId="1" xfId="1" applyNumberFormat="1" applyFont="1" applyBorder="1"/>
    <xf numFmtId="0" fontId="28" fillId="0" borderId="1" xfId="1" applyFont="1" applyBorder="1"/>
    <xf numFmtId="173" fontId="30" fillId="0" borderId="1" xfId="1" applyNumberFormat="1" applyFont="1" applyBorder="1"/>
    <xf numFmtId="0" fontId="18" fillId="0" borderId="0" xfId="0" applyFont="1" applyAlignment="1">
      <alignment horizontal="center"/>
    </xf>
    <xf numFmtId="0" fontId="0" fillId="0" borderId="0" xfId="0" applyAlignment="1"/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0" fillId="0" borderId="3" xfId="1" applyFont="1" applyBorder="1" applyAlignment="1">
      <alignment horizontal="left"/>
    </xf>
    <xf numFmtId="0" fontId="30" fillId="0" borderId="4" xfId="1" applyFont="1" applyBorder="1" applyAlignment="1">
      <alignment horizontal="left"/>
    </xf>
    <xf numFmtId="0" fontId="34" fillId="0" borderId="0" xfId="1" applyFont="1" applyAlignment="1">
      <alignment horizontal="justify" wrapText="1"/>
    </xf>
    <xf numFmtId="0" fontId="29" fillId="0" borderId="0" xfId="1" applyFont="1" applyAlignment="1">
      <alignment wrapText="1"/>
    </xf>
    <xf numFmtId="0" fontId="35" fillId="0" borderId="3" xfId="1" applyFont="1" applyBorder="1" applyAlignment="1">
      <alignment horizontal="left" wrapText="1"/>
    </xf>
    <xf numFmtId="0" fontId="35" fillId="0" borderId="4" xfId="1" applyFont="1" applyBorder="1" applyAlignment="1">
      <alignment horizontal="left" wrapText="1"/>
    </xf>
    <xf numFmtId="0" fontId="34" fillId="0" borderId="3" xfId="1" applyFont="1" applyBorder="1" applyAlignment="1"/>
    <xf numFmtId="0" fontId="34" fillId="0" borderId="4" xfId="1" applyFont="1" applyBorder="1" applyAlignment="1"/>
    <xf numFmtId="0" fontId="29" fillId="0" borderId="3" xfId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9" fillId="0" borderId="4" xfId="1" applyFont="1" applyBorder="1" applyAlignment="1">
      <alignment horizontal="left" wrapText="1"/>
    </xf>
    <xf numFmtId="0" fontId="29" fillId="0" borderId="3" xfId="1" applyFont="1" applyBorder="1" applyAlignment="1">
      <alignment horizontal="left"/>
    </xf>
    <xf numFmtId="0" fontId="29" fillId="0" borderId="4" xfId="1" applyFont="1" applyBorder="1" applyAlignment="1">
      <alignment horizontal="left"/>
    </xf>
    <xf numFmtId="0" fontId="32" fillId="0" borderId="0" xfId="3" applyFont="1" applyAlignment="1">
      <alignment horizontal="center"/>
    </xf>
    <xf numFmtId="0" fontId="31" fillId="0" borderId="0" xfId="1" applyBorder="1" applyAlignment="1">
      <alignment horizontal="center"/>
    </xf>
  </cellXfs>
  <cellStyles count="4">
    <cellStyle name="Normál" xfId="0" builtinId="0"/>
    <cellStyle name="Normál_KÖLTSÉGVETÉSI  2014" xfId="1"/>
    <cellStyle name="Normal_KTRSZJ" xfId="2"/>
    <cellStyle name="Normál_Munkafüzet14 mell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ann\Documents\rendeletm&#243;dos&#237;t&#225;s%202015\m&#225;jusi%20rendeletm&#243;d\k&#246;lts&#233;gvet&#233;s%20t&#225;bl&#225;k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4.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bevételek műk.bölcsőde"/>
      <sheetName val="kiadások működés Bölcsőde"/>
      <sheetName val="bevételek műk.könyvtár"/>
      <sheetName val="kiadások működés Könyvtár"/>
      <sheetName val="bevételek zengő óvoda"/>
      <sheetName val="kiadások működés Zengő Óvoda"/>
      <sheetName val="bevételek polg.hiv"/>
      <sheetName val="kiadások működés Polg.Hiv"/>
      <sheetName val="bevételek önkorm."/>
      <sheetName val="kiadások működés önkormányzat"/>
      <sheetName val="bevételek önk+költs.szerv"/>
      <sheetName val="kiadások működés önk+költs.szer"/>
      <sheetName val="átadott"/>
      <sheetName val="átvett"/>
      <sheetName val="finanszírozás"/>
      <sheetName val="beruházások felújítások"/>
      <sheetName val="tartalékok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>
        <row r="97">
          <cell r="C97">
            <v>230</v>
          </cell>
        </row>
      </sheetData>
      <sheetData sheetId="7"/>
      <sheetData sheetId="8">
        <row r="74">
          <cell r="E74">
            <v>48247</v>
          </cell>
        </row>
        <row r="97">
          <cell r="C97">
            <v>2907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 működés Polg.Hiv"/>
    </sheetNames>
    <sheetDataSet>
      <sheetData sheetId="0">
        <row r="19">
          <cell r="C19">
            <v>86459</v>
          </cell>
        </row>
        <row r="74">
          <cell r="C74">
            <v>152449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workbookViewId="0">
      <selection activeCell="F17" sqref="F17"/>
    </sheetView>
  </sheetViews>
  <sheetFormatPr defaultRowHeight="15"/>
  <cols>
    <col min="1" max="1" width="76.5703125" customWidth="1"/>
    <col min="2" max="2" width="14.42578125" customWidth="1"/>
    <col min="3" max="4" width="15.42578125" customWidth="1"/>
    <col min="5" max="5" width="15.85546875" customWidth="1"/>
    <col min="6" max="6" width="17" customWidth="1"/>
    <col min="7" max="7" width="13.28515625" customWidth="1"/>
  </cols>
  <sheetData>
    <row r="1" spans="1:12" ht="36" customHeight="1">
      <c r="A1" s="120" t="s">
        <v>441</v>
      </c>
      <c r="B1" s="121"/>
      <c r="C1" s="121"/>
      <c r="D1" s="121"/>
      <c r="E1" s="121"/>
      <c r="F1" s="121"/>
      <c r="G1" s="121"/>
    </row>
    <row r="2" spans="1:12" ht="24" customHeight="1">
      <c r="A2" s="122" t="s">
        <v>352</v>
      </c>
      <c r="B2" s="121"/>
      <c r="C2" s="121"/>
      <c r="D2" s="121"/>
      <c r="E2" s="121"/>
      <c r="F2" s="121"/>
      <c r="G2" s="121"/>
    </row>
    <row r="3" spans="1:12">
      <c r="G3" s="53" t="s">
        <v>278</v>
      </c>
    </row>
    <row r="4" spans="1:12" ht="60">
      <c r="A4" s="20"/>
      <c r="B4" s="49" t="s">
        <v>442</v>
      </c>
      <c r="C4" s="49" t="s">
        <v>33</v>
      </c>
      <c r="D4" s="49" t="s">
        <v>34</v>
      </c>
      <c r="E4" s="49" t="s">
        <v>31</v>
      </c>
      <c r="F4" s="49" t="s">
        <v>32</v>
      </c>
      <c r="G4" s="35" t="s">
        <v>37</v>
      </c>
      <c r="H4" s="3"/>
      <c r="I4" s="3"/>
      <c r="J4" s="3"/>
      <c r="K4" s="3"/>
      <c r="L4" s="3"/>
    </row>
    <row r="5" spans="1:12">
      <c r="A5" s="51" t="s">
        <v>39</v>
      </c>
      <c r="B5" s="67">
        <v>14681</v>
      </c>
      <c r="C5" s="67">
        <v>14112</v>
      </c>
      <c r="D5" s="67">
        <v>170843</v>
      </c>
      <c r="E5" s="67">
        <v>116327</v>
      </c>
      <c r="F5" s="67">
        <v>249300</v>
      </c>
      <c r="G5" s="67">
        <f t="shared" ref="G5:G11" si="0">SUM(B5:F5)</f>
        <v>565263</v>
      </c>
      <c r="H5" s="3"/>
      <c r="I5" s="3"/>
      <c r="J5" s="3"/>
      <c r="K5" s="3"/>
      <c r="L5" s="3"/>
    </row>
    <row r="6" spans="1:12">
      <c r="A6" s="35" t="s">
        <v>40</v>
      </c>
      <c r="B6" s="67">
        <v>3908</v>
      </c>
      <c r="C6" s="67">
        <v>3834</v>
      </c>
      <c r="D6" s="67">
        <v>49091</v>
      </c>
      <c r="E6" s="67">
        <v>33465</v>
      </c>
      <c r="F6" s="67">
        <v>41002</v>
      </c>
      <c r="G6" s="67">
        <f t="shared" si="0"/>
        <v>131300</v>
      </c>
      <c r="H6" s="3"/>
      <c r="I6" s="3"/>
      <c r="J6" s="3"/>
      <c r="K6" s="3"/>
      <c r="L6" s="3"/>
    </row>
    <row r="7" spans="1:12">
      <c r="A7" s="35" t="s">
        <v>41</v>
      </c>
      <c r="B7" s="67">
        <v>5903</v>
      </c>
      <c r="C7" s="67">
        <v>14140</v>
      </c>
      <c r="D7" s="67">
        <v>109334</v>
      </c>
      <c r="E7" s="67">
        <v>50804</v>
      </c>
      <c r="F7" s="67">
        <v>365852</v>
      </c>
      <c r="G7" s="67">
        <f t="shared" si="0"/>
        <v>546033</v>
      </c>
      <c r="H7" s="3"/>
      <c r="I7" s="3"/>
      <c r="J7" s="3"/>
      <c r="K7" s="3"/>
      <c r="L7" s="3"/>
    </row>
    <row r="8" spans="1:12">
      <c r="A8" s="35" t="s">
        <v>42</v>
      </c>
      <c r="B8" s="67"/>
      <c r="C8" s="67"/>
      <c r="D8" s="67"/>
      <c r="E8" s="67"/>
      <c r="F8" s="67">
        <v>88210</v>
      </c>
      <c r="G8" s="67">
        <f t="shared" si="0"/>
        <v>88210</v>
      </c>
      <c r="H8" s="3"/>
      <c r="I8" s="3"/>
      <c r="J8" s="3"/>
      <c r="K8" s="3"/>
      <c r="L8" s="3"/>
    </row>
    <row r="9" spans="1:12">
      <c r="A9" s="35" t="s">
        <v>43</v>
      </c>
      <c r="B9" s="67">
        <v>15</v>
      </c>
      <c r="C9" s="67">
        <v>58</v>
      </c>
      <c r="D9" s="67">
        <v>152</v>
      </c>
      <c r="E9" s="67">
        <v>100</v>
      </c>
      <c r="F9" s="67">
        <v>349261</v>
      </c>
      <c r="G9" s="67">
        <f>SUM(B9:F9)</f>
        <v>349586</v>
      </c>
      <c r="H9" s="3"/>
      <c r="I9" s="3"/>
      <c r="J9" s="3"/>
      <c r="K9" s="3"/>
      <c r="L9" s="3"/>
    </row>
    <row r="10" spans="1:12">
      <c r="A10" s="35" t="s">
        <v>44</v>
      </c>
      <c r="B10" s="67">
        <v>64</v>
      </c>
      <c r="C10" s="67">
        <v>900</v>
      </c>
      <c r="D10" s="67">
        <v>230</v>
      </c>
      <c r="E10" s="67">
        <v>2907</v>
      </c>
      <c r="F10" s="67">
        <v>95233</v>
      </c>
      <c r="G10" s="67">
        <f t="shared" si="0"/>
        <v>99334</v>
      </c>
      <c r="H10" s="3"/>
      <c r="I10" s="3"/>
      <c r="J10" s="3"/>
      <c r="K10" s="3"/>
      <c r="L10" s="3"/>
    </row>
    <row r="11" spans="1:12">
      <c r="A11" s="35" t="s">
        <v>45</v>
      </c>
      <c r="B11" s="67"/>
      <c r="C11" s="67"/>
      <c r="D11" s="67"/>
      <c r="E11" s="67"/>
      <c r="F11" s="67">
        <v>268829</v>
      </c>
      <c r="G11" s="67">
        <f t="shared" si="0"/>
        <v>268829</v>
      </c>
      <c r="H11" s="3"/>
      <c r="I11" s="3"/>
      <c r="J11" s="3"/>
      <c r="K11" s="3"/>
      <c r="L11" s="3"/>
    </row>
    <row r="12" spans="1:12">
      <c r="A12" s="35" t="s">
        <v>46</v>
      </c>
      <c r="B12" s="67"/>
      <c r="C12" s="67"/>
      <c r="D12" s="67"/>
      <c r="E12" s="67"/>
      <c r="F12" s="67">
        <v>3380</v>
      </c>
      <c r="G12" s="67">
        <f>F12-C17-E17</f>
        <v>3380</v>
      </c>
      <c r="H12" s="3"/>
      <c r="I12" s="3"/>
      <c r="J12" s="3"/>
      <c r="K12" s="3"/>
      <c r="L12" s="3"/>
    </row>
    <row r="13" spans="1:12">
      <c r="A13" s="36" t="s">
        <v>38</v>
      </c>
      <c r="B13" s="68">
        <f t="shared" ref="B13:G13" si="1">SUM(B5:B12)</f>
        <v>24571</v>
      </c>
      <c r="C13" s="68">
        <f t="shared" si="1"/>
        <v>33044</v>
      </c>
      <c r="D13" s="68">
        <f t="shared" si="1"/>
        <v>329650</v>
      </c>
      <c r="E13" s="68">
        <f t="shared" si="1"/>
        <v>203603</v>
      </c>
      <c r="F13" s="68">
        <f t="shared" si="1"/>
        <v>1461067</v>
      </c>
      <c r="G13" s="69">
        <f t="shared" si="1"/>
        <v>2051935</v>
      </c>
      <c r="H13" s="3"/>
      <c r="I13" s="3"/>
      <c r="J13" s="3"/>
      <c r="K13" s="3"/>
      <c r="L13" s="3"/>
    </row>
    <row r="14" spans="1:12">
      <c r="A14" s="36" t="s">
        <v>47</v>
      </c>
      <c r="B14" s="67"/>
      <c r="C14" s="67"/>
      <c r="D14" s="67"/>
      <c r="E14" s="67"/>
      <c r="F14" s="67">
        <f>SUM(B26+C26+D26+E26)</f>
        <v>538052</v>
      </c>
      <c r="G14" s="67"/>
      <c r="H14" s="3"/>
      <c r="I14" s="3"/>
      <c r="J14" s="3"/>
      <c r="K14" s="3"/>
      <c r="L14" s="3"/>
    </row>
    <row r="15" spans="1:12">
      <c r="A15" s="48" t="s">
        <v>435</v>
      </c>
      <c r="B15" s="70">
        <f>SUM(B13)</f>
        <v>24571</v>
      </c>
      <c r="C15" s="70">
        <f>SUM(C13)</f>
        <v>33044</v>
      </c>
      <c r="D15" s="70">
        <f>SUM(D13:D14)</f>
        <v>329650</v>
      </c>
      <c r="E15" s="70">
        <f>SUM(E13:E14)</f>
        <v>203603</v>
      </c>
      <c r="F15" s="70">
        <f>SUM(F13:F14)</f>
        <v>1999119</v>
      </c>
      <c r="G15" s="70">
        <f>SUM(G13,G14)</f>
        <v>2051935</v>
      </c>
      <c r="H15" s="3"/>
      <c r="I15" s="3"/>
      <c r="J15" s="3"/>
      <c r="K15" s="3"/>
      <c r="L15" s="3"/>
    </row>
    <row r="16" spans="1:12">
      <c r="A16" s="35" t="s">
        <v>49</v>
      </c>
      <c r="B16" s="67"/>
      <c r="C16" s="67"/>
      <c r="D16" s="67"/>
      <c r="E16" s="67"/>
      <c r="F16" s="67">
        <v>1160422</v>
      </c>
      <c r="G16" s="67">
        <f>SUM(F16)</f>
        <v>1160422</v>
      </c>
      <c r="H16" s="3"/>
      <c r="I16" s="3"/>
      <c r="J16" s="3"/>
      <c r="K16" s="3"/>
      <c r="L16" s="3"/>
    </row>
    <row r="17" spans="1:12">
      <c r="A17" s="35" t="s">
        <v>50</v>
      </c>
      <c r="B17" s="67"/>
      <c r="C17" s="67"/>
      <c r="D17" s="67"/>
      <c r="E17" s="67"/>
      <c r="F17" s="67"/>
      <c r="G17" s="67">
        <f>F17</f>
        <v>0</v>
      </c>
      <c r="H17" s="3"/>
      <c r="I17" s="3"/>
      <c r="J17" s="3"/>
      <c r="K17" s="3"/>
      <c r="L17" s="3"/>
    </row>
    <row r="18" spans="1:12">
      <c r="A18" s="35" t="s">
        <v>51</v>
      </c>
      <c r="B18" s="67"/>
      <c r="C18" s="67"/>
      <c r="D18" s="67"/>
      <c r="E18" s="67">
        <v>150</v>
      </c>
      <c r="F18" s="67">
        <v>282905</v>
      </c>
      <c r="G18" s="67">
        <f>SUM(E18:F18)</f>
        <v>283055</v>
      </c>
      <c r="H18" s="3"/>
      <c r="I18" s="3"/>
      <c r="J18" s="3"/>
      <c r="K18" s="3"/>
      <c r="L18" s="3"/>
    </row>
    <row r="19" spans="1:12">
      <c r="A19" s="35" t="s">
        <v>52</v>
      </c>
      <c r="B19" s="67">
        <v>1892</v>
      </c>
      <c r="C19" s="67">
        <v>2615</v>
      </c>
      <c r="D19" s="67">
        <v>22850</v>
      </c>
      <c r="E19" s="67">
        <v>12027</v>
      </c>
      <c r="F19" s="67">
        <v>94412</v>
      </c>
      <c r="G19" s="67">
        <f>SUM(B19:F19)</f>
        <v>133796</v>
      </c>
      <c r="H19" s="3"/>
      <c r="I19" s="3"/>
      <c r="J19" s="3"/>
      <c r="K19" s="3"/>
      <c r="L19" s="3"/>
    </row>
    <row r="20" spans="1:12">
      <c r="A20" s="35" t="s">
        <v>53</v>
      </c>
      <c r="B20" s="67"/>
      <c r="C20" s="67"/>
      <c r="D20" s="67"/>
      <c r="E20" s="67"/>
      <c r="F20" s="67">
        <v>10808</v>
      </c>
      <c r="G20" s="67">
        <f>SUM(B20:F20)</f>
        <v>10808</v>
      </c>
      <c r="H20" s="3"/>
      <c r="I20" s="3"/>
      <c r="J20" s="3"/>
      <c r="K20" s="3"/>
      <c r="L20" s="3"/>
    </row>
    <row r="21" spans="1:12">
      <c r="A21" s="35" t="s">
        <v>54</v>
      </c>
      <c r="B21" s="67"/>
      <c r="C21" s="67"/>
      <c r="D21" s="67"/>
      <c r="E21" s="67"/>
      <c r="F21" s="67"/>
      <c r="G21" s="67">
        <f>SUM(B21:F21)</f>
        <v>0</v>
      </c>
      <c r="H21" s="3"/>
      <c r="I21" s="3"/>
      <c r="J21" s="3"/>
      <c r="K21" s="3"/>
      <c r="L21" s="3"/>
    </row>
    <row r="22" spans="1:12">
      <c r="A22" s="35" t="s">
        <v>55</v>
      </c>
      <c r="B22" s="67"/>
      <c r="C22" s="67"/>
      <c r="D22" s="67"/>
      <c r="E22" s="67"/>
      <c r="F22" s="67">
        <v>4000</v>
      </c>
      <c r="G22" s="67">
        <f>SUM(B22:F22)</f>
        <v>4000</v>
      </c>
      <c r="H22" s="3"/>
      <c r="I22" s="3"/>
      <c r="J22" s="3"/>
      <c r="K22" s="3"/>
      <c r="L22" s="3"/>
    </row>
    <row r="23" spans="1:12">
      <c r="A23" s="36" t="s">
        <v>48</v>
      </c>
      <c r="B23" s="68">
        <f t="shared" ref="B23:G23" si="2">SUM(B16:B22)</f>
        <v>1892</v>
      </c>
      <c r="C23" s="68">
        <f t="shared" si="2"/>
        <v>2615</v>
      </c>
      <c r="D23" s="68">
        <f t="shared" si="2"/>
        <v>22850</v>
      </c>
      <c r="E23" s="68">
        <f t="shared" si="2"/>
        <v>12177</v>
      </c>
      <c r="F23" s="68">
        <f t="shared" si="2"/>
        <v>1552547</v>
      </c>
      <c r="G23" s="68">
        <f t="shared" si="2"/>
        <v>1592081</v>
      </c>
      <c r="H23" s="3"/>
      <c r="I23" s="3"/>
      <c r="J23" s="3"/>
      <c r="K23" s="3"/>
      <c r="L23" s="3"/>
    </row>
    <row r="24" spans="1:12">
      <c r="A24" s="36" t="s">
        <v>56</v>
      </c>
      <c r="B24" s="69">
        <f>B25+B26</f>
        <v>22679</v>
      </c>
      <c r="C24" s="69">
        <f>SUM(C25:C27)</f>
        <v>30429</v>
      </c>
      <c r="D24" s="69">
        <f>SUM(D25:D27)</f>
        <v>306800</v>
      </c>
      <c r="E24" s="69">
        <f>SUM(E25:E27)</f>
        <v>191426</v>
      </c>
      <c r="F24" s="69">
        <f>SUM(F25:F27)</f>
        <v>165953</v>
      </c>
      <c r="G24" s="69">
        <f>SUM(G25:G27)</f>
        <v>179235</v>
      </c>
      <c r="H24" s="3"/>
      <c r="I24" s="3"/>
      <c r="J24" s="3"/>
      <c r="K24" s="3"/>
      <c r="L24" s="3"/>
    </row>
    <row r="25" spans="1:12" s="63" customFormat="1">
      <c r="A25" s="93" t="s">
        <v>453</v>
      </c>
      <c r="B25" s="72">
        <v>736</v>
      </c>
      <c r="C25" s="72">
        <v>821</v>
      </c>
      <c r="D25" s="72">
        <v>5194</v>
      </c>
      <c r="E25" s="72">
        <v>6531</v>
      </c>
      <c r="F25" s="72">
        <v>115953</v>
      </c>
      <c r="G25" s="73">
        <f>SUM(B25:F25)</f>
        <v>129235</v>
      </c>
      <c r="H25" s="56"/>
      <c r="I25" s="56"/>
      <c r="J25" s="56"/>
      <c r="K25" s="56"/>
      <c r="L25" s="56"/>
    </row>
    <row r="26" spans="1:12" s="63" customFormat="1">
      <c r="A26" s="94" t="s">
        <v>446</v>
      </c>
      <c r="B26" s="67">
        <v>21943</v>
      </c>
      <c r="C26" s="67">
        <v>29608</v>
      </c>
      <c r="D26" s="67">
        <v>301606</v>
      </c>
      <c r="E26" s="67">
        <v>184895</v>
      </c>
      <c r="F26" s="67"/>
      <c r="G26" s="73"/>
      <c r="H26" s="56"/>
      <c r="I26" s="56"/>
      <c r="J26" s="56"/>
      <c r="K26" s="56"/>
      <c r="L26" s="56"/>
    </row>
    <row r="27" spans="1:12" s="63" customFormat="1">
      <c r="A27" s="94" t="s">
        <v>447</v>
      </c>
      <c r="B27" s="67"/>
      <c r="C27" s="67"/>
      <c r="D27" s="67"/>
      <c r="E27" s="67"/>
      <c r="F27" s="67">
        <v>50000</v>
      </c>
      <c r="G27" s="73">
        <f>SUM(F27)</f>
        <v>50000</v>
      </c>
      <c r="H27" s="56"/>
      <c r="I27" s="56"/>
      <c r="J27" s="56"/>
      <c r="K27" s="56"/>
      <c r="L27" s="56"/>
    </row>
    <row r="28" spans="1:12">
      <c r="A28" s="48" t="s">
        <v>436</v>
      </c>
      <c r="B28" s="70">
        <f>SUM(B23:B24)</f>
        <v>24571</v>
      </c>
      <c r="C28" s="70">
        <f>SUM(C23:C24)</f>
        <v>33044</v>
      </c>
      <c r="D28" s="70">
        <f>SUM(D23:D24)</f>
        <v>329650</v>
      </c>
      <c r="E28" s="70">
        <f>SUM(E23:E24)</f>
        <v>203603</v>
      </c>
      <c r="F28" s="70">
        <f>SUM(F23:F24)</f>
        <v>1718500</v>
      </c>
      <c r="G28" s="70">
        <f>SUM(G23,G24)</f>
        <v>1771316</v>
      </c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71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C36" s="3"/>
      <c r="D36" s="3"/>
    </row>
    <row r="37" spans="1:12">
      <c r="C37" s="3"/>
      <c r="D37" s="3"/>
    </row>
    <row r="38" spans="1:12">
      <c r="C38" s="3"/>
      <c r="D38" s="3"/>
    </row>
    <row r="39" spans="1:12">
      <c r="D39" s="3"/>
    </row>
    <row r="40" spans="1:12">
      <c r="D40" s="3"/>
    </row>
    <row r="41" spans="1:12">
      <c r="D41" s="3"/>
    </row>
  </sheetData>
  <mergeCells count="2">
    <mergeCell ref="A1:G1"/>
    <mergeCell ref="A2:G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headerFooter>
    <oddHeader>&amp;R1.melléklet 46/2015.XI. 17.)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topLeftCell="A2" workbookViewId="0">
      <selection activeCell="C81" sqref="C81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23" t="s">
        <v>445</v>
      </c>
      <c r="B1" s="124"/>
      <c r="C1" s="124"/>
      <c r="D1" s="124"/>
      <c r="E1" s="124"/>
      <c r="F1" s="125"/>
    </row>
    <row r="2" spans="1:6" ht="23.25" customHeight="1">
      <c r="A2" s="126" t="s">
        <v>15</v>
      </c>
      <c r="B2" s="127"/>
      <c r="C2" s="127"/>
      <c r="D2" s="127"/>
      <c r="E2" s="127"/>
      <c r="F2" s="125"/>
    </row>
    <row r="3" spans="1:6" ht="18">
      <c r="A3" s="55"/>
    </row>
    <row r="4" spans="1:6">
      <c r="A4" t="s">
        <v>444</v>
      </c>
    </row>
    <row r="5" spans="1:6" ht="45">
      <c r="A5" s="1" t="s">
        <v>57</v>
      </c>
      <c r="B5" s="2" t="s">
        <v>36</v>
      </c>
      <c r="C5" s="57" t="s">
        <v>19</v>
      </c>
      <c r="D5" s="57" t="s">
        <v>20</v>
      </c>
      <c r="E5" s="57" t="s">
        <v>21</v>
      </c>
      <c r="F5" s="58" t="s">
        <v>35</v>
      </c>
    </row>
    <row r="6" spans="1:6" ht="15" hidden="1" customHeight="1">
      <c r="A6" s="24" t="s">
        <v>229</v>
      </c>
      <c r="B6" s="5" t="s">
        <v>230</v>
      </c>
      <c r="C6" s="20"/>
      <c r="D6" s="20"/>
      <c r="E6" s="20"/>
      <c r="F6" s="20"/>
    </row>
    <row r="7" spans="1:6" ht="15" hidden="1" customHeight="1">
      <c r="A7" s="4" t="s">
        <v>231</v>
      </c>
      <c r="B7" s="5" t="s">
        <v>232</v>
      </c>
      <c r="C7" s="20"/>
      <c r="D7" s="20"/>
      <c r="E7" s="20"/>
      <c r="F7" s="20"/>
    </row>
    <row r="8" spans="1:6" ht="15" hidden="1" customHeight="1">
      <c r="A8" s="4" t="s">
        <v>233</v>
      </c>
      <c r="B8" s="5" t="s">
        <v>234</v>
      </c>
      <c r="C8" s="20"/>
      <c r="D8" s="20"/>
      <c r="E8" s="20"/>
      <c r="F8" s="20"/>
    </row>
    <row r="9" spans="1:6" ht="15" hidden="1" customHeight="1">
      <c r="A9" s="4" t="s">
        <v>235</v>
      </c>
      <c r="B9" s="5" t="s">
        <v>236</v>
      </c>
      <c r="C9" s="20"/>
      <c r="D9" s="20"/>
      <c r="E9" s="20"/>
      <c r="F9" s="20"/>
    </row>
    <row r="10" spans="1:6" ht="15" hidden="1" customHeight="1">
      <c r="A10" s="4" t="s">
        <v>237</v>
      </c>
      <c r="B10" s="5" t="s">
        <v>238</v>
      </c>
      <c r="C10" s="20"/>
      <c r="D10" s="20"/>
      <c r="E10" s="20"/>
      <c r="F10" s="20"/>
    </row>
    <row r="11" spans="1:6" ht="15" hidden="1" customHeight="1">
      <c r="A11" s="4" t="s">
        <v>239</v>
      </c>
      <c r="B11" s="5" t="s">
        <v>240</v>
      </c>
      <c r="C11" s="20"/>
      <c r="D11" s="20"/>
      <c r="E11" s="20"/>
      <c r="F11" s="20"/>
    </row>
    <row r="12" spans="1:6" ht="15" customHeight="1">
      <c r="A12" s="6" t="s">
        <v>437</v>
      </c>
      <c r="B12" s="7" t="s">
        <v>241</v>
      </c>
      <c r="C12" s="69"/>
      <c r="D12" s="69"/>
      <c r="E12" s="69"/>
      <c r="F12" s="69"/>
    </row>
    <row r="13" spans="1:6" ht="15" customHeight="1">
      <c r="A13" s="4" t="s">
        <v>242</v>
      </c>
      <c r="B13" s="5" t="s">
        <v>243</v>
      </c>
      <c r="C13" s="73"/>
      <c r="D13" s="73"/>
      <c r="E13" s="73"/>
      <c r="F13" s="73"/>
    </row>
    <row r="14" spans="1:6" ht="15" customHeight="1">
      <c r="A14" s="4" t="s">
        <v>244</v>
      </c>
      <c r="B14" s="5" t="s">
        <v>245</v>
      </c>
      <c r="C14" s="73"/>
      <c r="D14" s="73"/>
      <c r="E14" s="73"/>
      <c r="F14" s="73"/>
    </row>
    <row r="15" spans="1:6" ht="15" customHeight="1">
      <c r="A15" s="4" t="s">
        <v>400</v>
      </c>
      <c r="B15" s="5" t="s">
        <v>246</v>
      </c>
      <c r="C15" s="73"/>
      <c r="D15" s="73"/>
      <c r="E15" s="73"/>
      <c r="F15" s="73"/>
    </row>
    <row r="16" spans="1:6" ht="15" customHeight="1">
      <c r="A16" s="4" t="s">
        <v>401</v>
      </c>
      <c r="B16" s="5" t="s">
        <v>247</v>
      </c>
      <c r="C16" s="73"/>
      <c r="D16" s="73"/>
      <c r="E16" s="73"/>
      <c r="F16" s="73"/>
    </row>
    <row r="17" spans="1:6" ht="15" customHeight="1">
      <c r="A17" s="4" t="s">
        <v>402</v>
      </c>
      <c r="B17" s="5" t="s">
        <v>248</v>
      </c>
      <c r="C17" s="73"/>
      <c r="D17" s="73"/>
      <c r="E17" s="73"/>
      <c r="F17" s="73"/>
    </row>
    <row r="18" spans="1:6" ht="15" customHeight="1">
      <c r="A18" s="32" t="s">
        <v>438</v>
      </c>
      <c r="B18" s="42" t="s">
        <v>249</v>
      </c>
      <c r="C18" s="69"/>
      <c r="D18" s="69"/>
      <c r="E18" s="69"/>
      <c r="F18" s="69"/>
    </row>
    <row r="19" spans="1:6" ht="15" customHeight="1">
      <c r="A19" s="4" t="s">
        <v>406</v>
      </c>
      <c r="B19" s="5" t="s">
        <v>258</v>
      </c>
      <c r="C19" s="73"/>
      <c r="D19" s="73"/>
      <c r="E19" s="73"/>
      <c r="F19" s="73"/>
    </row>
    <row r="20" spans="1:6" ht="15" customHeight="1">
      <c r="A20" s="4" t="s">
        <v>407</v>
      </c>
      <c r="B20" s="5" t="s">
        <v>259</v>
      </c>
      <c r="C20" s="73"/>
      <c r="D20" s="73"/>
      <c r="E20" s="73"/>
      <c r="F20" s="73"/>
    </row>
    <row r="21" spans="1:6" ht="15" customHeight="1">
      <c r="A21" s="6" t="s">
        <v>1</v>
      </c>
      <c r="B21" s="7" t="s">
        <v>260</v>
      </c>
      <c r="C21" s="73"/>
      <c r="D21" s="73"/>
      <c r="E21" s="73"/>
      <c r="F21" s="73"/>
    </row>
    <row r="22" spans="1:6" ht="15" customHeight="1">
      <c r="A22" s="4" t="s">
        <v>408</v>
      </c>
      <c r="B22" s="5" t="s">
        <v>261</v>
      </c>
      <c r="C22" s="73"/>
      <c r="D22" s="73"/>
      <c r="E22" s="73"/>
      <c r="F22" s="73"/>
    </row>
    <row r="23" spans="1:6" ht="15" customHeight="1">
      <c r="A23" s="4" t="s">
        <v>409</v>
      </c>
      <c r="B23" s="5" t="s">
        <v>262</v>
      </c>
      <c r="C23" s="73"/>
      <c r="D23" s="73"/>
      <c r="E23" s="73"/>
      <c r="F23" s="73"/>
    </row>
    <row r="24" spans="1:6" ht="15" customHeight="1">
      <c r="A24" s="4" t="s">
        <v>410</v>
      </c>
      <c r="B24" s="5" t="s">
        <v>263</v>
      </c>
      <c r="C24" s="73"/>
      <c r="D24" s="73"/>
      <c r="E24" s="73"/>
      <c r="F24" s="73"/>
    </row>
    <row r="25" spans="1:6" ht="15" customHeight="1">
      <c r="A25" s="4" t="s">
        <v>411</v>
      </c>
      <c r="B25" s="5" t="s">
        <v>264</v>
      </c>
      <c r="C25" s="73"/>
      <c r="D25" s="73"/>
      <c r="E25" s="73"/>
      <c r="F25" s="73"/>
    </row>
    <row r="26" spans="1:6" ht="15" customHeight="1">
      <c r="A26" s="4" t="s">
        <v>412</v>
      </c>
      <c r="B26" s="5" t="s">
        <v>265</v>
      </c>
      <c r="C26" s="73"/>
      <c r="D26" s="73"/>
      <c r="E26" s="73"/>
      <c r="F26" s="73"/>
    </row>
    <row r="27" spans="1:6" ht="15" customHeight="1">
      <c r="A27" s="4" t="s">
        <v>266</v>
      </c>
      <c r="B27" s="5" t="s">
        <v>267</v>
      </c>
      <c r="C27" s="73"/>
      <c r="D27" s="73"/>
      <c r="E27" s="73"/>
      <c r="F27" s="73"/>
    </row>
    <row r="28" spans="1:6" ht="15" customHeight="1">
      <c r="A28" s="4" t="s">
        <v>413</v>
      </c>
      <c r="B28" s="5" t="s">
        <v>268</v>
      </c>
      <c r="C28" s="73"/>
      <c r="D28" s="73"/>
      <c r="E28" s="73"/>
      <c r="F28" s="73"/>
    </row>
    <row r="29" spans="1:6" ht="15" customHeight="1">
      <c r="A29" s="4" t="s">
        <v>414</v>
      </c>
      <c r="B29" s="5" t="s">
        <v>269</v>
      </c>
      <c r="C29" s="73"/>
      <c r="D29" s="73"/>
      <c r="E29" s="73"/>
      <c r="F29" s="73"/>
    </row>
    <row r="30" spans="1:6" ht="15" customHeight="1">
      <c r="A30" s="6" t="s">
        <v>2</v>
      </c>
      <c r="B30" s="7" t="s">
        <v>270</v>
      </c>
      <c r="C30" s="73"/>
      <c r="D30" s="73"/>
      <c r="E30" s="73"/>
      <c r="F30" s="73"/>
    </row>
    <row r="31" spans="1:6" ht="15" customHeight="1">
      <c r="A31" s="4" t="s">
        <v>415</v>
      </c>
      <c r="B31" s="5" t="s">
        <v>271</v>
      </c>
      <c r="C31" s="73"/>
      <c r="D31" s="73"/>
      <c r="E31" s="73"/>
      <c r="F31" s="73"/>
    </row>
    <row r="32" spans="1:6" ht="15" customHeight="1">
      <c r="A32" s="32" t="s">
        <v>3</v>
      </c>
      <c r="B32" s="42" t="s">
        <v>272</v>
      </c>
      <c r="C32" s="69"/>
      <c r="D32" s="69"/>
      <c r="E32" s="69"/>
      <c r="F32" s="69"/>
    </row>
    <row r="33" spans="1:6" ht="15" hidden="1" customHeight="1">
      <c r="A33" s="10" t="s">
        <v>273</v>
      </c>
      <c r="B33" s="5" t="s">
        <v>274</v>
      </c>
      <c r="C33" s="73"/>
      <c r="D33" s="73"/>
      <c r="E33" s="73"/>
      <c r="F33" s="73"/>
    </row>
    <row r="34" spans="1:6" ht="15" hidden="1" customHeight="1">
      <c r="A34" s="10" t="s">
        <v>416</v>
      </c>
      <c r="B34" s="5" t="s">
        <v>275</v>
      </c>
      <c r="C34" s="73"/>
      <c r="D34" s="73"/>
      <c r="E34" s="73"/>
      <c r="F34" s="73"/>
    </row>
    <row r="35" spans="1:6" ht="15" hidden="1" customHeight="1">
      <c r="A35" s="10" t="s">
        <v>417</v>
      </c>
      <c r="B35" s="5" t="s">
        <v>276</v>
      </c>
      <c r="C35" s="73"/>
      <c r="D35" s="73"/>
      <c r="E35" s="73"/>
      <c r="F35" s="73"/>
    </row>
    <row r="36" spans="1:6" ht="15" hidden="1" customHeight="1">
      <c r="A36" s="10" t="s">
        <v>418</v>
      </c>
      <c r="B36" s="5" t="s">
        <v>277</v>
      </c>
      <c r="C36" s="73"/>
      <c r="D36" s="73"/>
      <c r="E36" s="73"/>
      <c r="F36" s="73"/>
    </row>
    <row r="37" spans="1:6" ht="15" hidden="1" customHeight="1">
      <c r="A37" s="10" t="s">
        <v>279</v>
      </c>
      <c r="B37" s="5" t="s">
        <v>280</v>
      </c>
      <c r="C37" s="73"/>
      <c r="D37" s="73"/>
      <c r="E37" s="73"/>
      <c r="F37" s="73"/>
    </row>
    <row r="38" spans="1:6" ht="15" hidden="1" customHeight="1">
      <c r="A38" s="10" t="s">
        <v>281</v>
      </c>
      <c r="B38" s="5" t="s">
        <v>282</v>
      </c>
      <c r="C38" s="73"/>
      <c r="D38" s="73"/>
      <c r="E38" s="73"/>
      <c r="F38" s="73"/>
    </row>
    <row r="39" spans="1:6" ht="15" hidden="1" customHeight="1">
      <c r="A39" s="10" t="s">
        <v>283</v>
      </c>
      <c r="B39" s="5" t="s">
        <v>284</v>
      </c>
      <c r="C39" s="73"/>
      <c r="D39" s="73"/>
      <c r="E39" s="73"/>
      <c r="F39" s="73"/>
    </row>
    <row r="40" spans="1:6" ht="15" hidden="1" customHeight="1">
      <c r="A40" s="10" t="s">
        <v>419</v>
      </c>
      <c r="B40" s="5" t="s">
        <v>285</v>
      </c>
      <c r="C40" s="73"/>
      <c r="D40" s="73"/>
      <c r="E40" s="73"/>
      <c r="F40" s="73"/>
    </row>
    <row r="41" spans="1:6" ht="15" hidden="1" customHeight="1">
      <c r="A41" s="10" t="s">
        <v>420</v>
      </c>
      <c r="B41" s="5" t="s">
        <v>286</v>
      </c>
      <c r="C41" s="73"/>
      <c r="D41" s="73"/>
      <c r="E41" s="73"/>
      <c r="F41" s="73"/>
    </row>
    <row r="42" spans="1:6" ht="15" hidden="1" customHeight="1">
      <c r="A42" s="10" t="s">
        <v>421</v>
      </c>
      <c r="B42" s="5" t="s">
        <v>287</v>
      </c>
      <c r="C42" s="73"/>
      <c r="D42" s="73"/>
      <c r="E42" s="73"/>
      <c r="F42" s="73"/>
    </row>
    <row r="43" spans="1:6" ht="15" customHeight="1">
      <c r="A43" s="41" t="s">
        <v>4</v>
      </c>
      <c r="B43" s="42" t="s">
        <v>288</v>
      </c>
      <c r="C43" s="69">
        <v>1892</v>
      </c>
      <c r="D43" s="69"/>
      <c r="E43" s="69"/>
      <c r="F43" s="69">
        <f>SUM(C43:E43)</f>
        <v>1892</v>
      </c>
    </row>
    <row r="44" spans="1:6" ht="15" customHeight="1">
      <c r="A44" s="10" t="s">
        <v>297</v>
      </c>
      <c r="B44" s="5" t="s">
        <v>298</v>
      </c>
      <c r="C44" s="73"/>
      <c r="D44" s="73"/>
      <c r="E44" s="73"/>
      <c r="F44" s="73"/>
    </row>
    <row r="45" spans="1:6" ht="15" customHeight="1">
      <c r="A45" s="4" t="s">
        <v>448</v>
      </c>
      <c r="B45" s="5" t="s">
        <v>299</v>
      </c>
      <c r="C45" s="73"/>
      <c r="D45" s="73"/>
      <c r="E45" s="73"/>
      <c r="F45" s="73"/>
    </row>
    <row r="46" spans="1:6" ht="15" customHeight="1">
      <c r="A46" s="10" t="s">
        <v>426</v>
      </c>
      <c r="B46" s="5" t="s">
        <v>449</v>
      </c>
      <c r="C46" s="73"/>
      <c r="D46" s="73"/>
      <c r="E46" s="73"/>
      <c r="F46" s="73"/>
    </row>
    <row r="47" spans="1:6" ht="15" customHeight="1">
      <c r="A47" s="32" t="s">
        <v>6</v>
      </c>
      <c r="B47" s="42" t="s">
        <v>301</v>
      </c>
      <c r="C47" s="69"/>
      <c r="D47" s="69"/>
      <c r="E47" s="69"/>
      <c r="F47" s="69"/>
    </row>
    <row r="48" spans="1:6" ht="15" customHeight="1">
      <c r="A48" s="45" t="s">
        <v>18</v>
      </c>
      <c r="B48" s="65"/>
      <c r="C48" s="69">
        <f>C47+C43+C32+C18</f>
        <v>1892</v>
      </c>
      <c r="D48" s="69"/>
      <c r="E48" s="69"/>
      <c r="F48" s="69">
        <f>SUM(C48:E48)</f>
        <v>1892</v>
      </c>
    </row>
    <row r="49" spans="1:6" ht="15" customHeight="1">
      <c r="A49" s="4" t="s">
        <v>250</v>
      </c>
      <c r="B49" s="5" t="s">
        <v>251</v>
      </c>
      <c r="C49" s="73"/>
      <c r="D49" s="73"/>
      <c r="E49" s="73"/>
      <c r="F49" s="73"/>
    </row>
    <row r="50" spans="1:6" ht="15" customHeight="1">
      <c r="A50" s="4" t="s">
        <v>252</v>
      </c>
      <c r="B50" s="5" t="s">
        <v>253</v>
      </c>
      <c r="C50" s="73"/>
      <c r="D50" s="73"/>
      <c r="E50" s="73"/>
      <c r="F50" s="73"/>
    </row>
    <row r="51" spans="1:6" ht="15" customHeight="1">
      <c r="A51" s="4" t="s">
        <v>403</v>
      </c>
      <c r="B51" s="5" t="s">
        <v>254</v>
      </c>
      <c r="C51" s="73"/>
      <c r="D51" s="73"/>
      <c r="E51" s="73"/>
      <c r="F51" s="73"/>
    </row>
    <row r="52" spans="1:6" ht="15" customHeight="1">
      <c r="A52" s="4" t="s">
        <v>404</v>
      </c>
      <c r="B52" s="5" t="s">
        <v>255</v>
      </c>
      <c r="C52" s="73"/>
      <c r="D52" s="73"/>
      <c r="E52" s="73"/>
      <c r="F52" s="73"/>
    </row>
    <row r="53" spans="1:6" ht="15" customHeight="1">
      <c r="A53" s="4" t="s">
        <v>405</v>
      </c>
      <c r="B53" s="5" t="s">
        <v>256</v>
      </c>
      <c r="C53" s="73"/>
      <c r="D53" s="73"/>
      <c r="E53" s="73"/>
      <c r="F53" s="73"/>
    </row>
    <row r="54" spans="1:6" ht="15" customHeight="1">
      <c r="A54" s="32" t="s">
        <v>0</v>
      </c>
      <c r="B54" s="42" t="s">
        <v>257</v>
      </c>
      <c r="C54" s="73"/>
      <c r="D54" s="73"/>
      <c r="E54" s="73"/>
      <c r="F54" s="73"/>
    </row>
    <row r="55" spans="1:6" ht="15" customHeight="1">
      <c r="A55" s="32" t="s">
        <v>5</v>
      </c>
      <c r="B55" s="42" t="s">
        <v>296</v>
      </c>
      <c r="C55" s="69"/>
      <c r="D55" s="69"/>
      <c r="E55" s="69"/>
      <c r="F55" s="69"/>
    </row>
    <row r="56" spans="1:6" ht="15" customHeight="1">
      <c r="A56" s="10" t="s">
        <v>302</v>
      </c>
      <c r="B56" s="5" t="s">
        <v>303</v>
      </c>
      <c r="C56" s="73"/>
      <c r="D56" s="73"/>
      <c r="E56" s="73"/>
      <c r="F56" s="73"/>
    </row>
    <row r="57" spans="1:6" ht="15" customHeight="1">
      <c r="A57" s="4" t="s">
        <v>427</v>
      </c>
      <c r="B57" s="5" t="s">
        <v>304</v>
      </c>
      <c r="C57" s="73"/>
      <c r="D57" s="73"/>
      <c r="E57" s="73"/>
      <c r="F57" s="73"/>
    </row>
    <row r="58" spans="1:6" ht="15" customHeight="1">
      <c r="A58" s="10" t="s">
        <v>428</v>
      </c>
      <c r="B58" s="5" t="s">
        <v>305</v>
      </c>
      <c r="C58" s="73"/>
      <c r="D58" s="73"/>
      <c r="E58" s="73"/>
      <c r="F58" s="73"/>
    </row>
    <row r="59" spans="1:6" ht="15" customHeight="1">
      <c r="A59" s="32" t="s">
        <v>8</v>
      </c>
      <c r="B59" s="42" t="s">
        <v>306</v>
      </c>
      <c r="C59" s="69"/>
      <c r="D59" s="69"/>
      <c r="E59" s="69"/>
      <c r="F59" s="69"/>
    </row>
    <row r="60" spans="1:6" ht="15" customHeight="1">
      <c r="A60" s="45" t="s">
        <v>17</v>
      </c>
      <c r="B60" s="65"/>
      <c r="C60" s="69">
        <f>C55+C54+C59</f>
        <v>0</v>
      </c>
      <c r="D60" s="69"/>
      <c r="E60" s="69"/>
      <c r="F60" s="69">
        <f>SUM(C60:E60)</f>
        <v>0</v>
      </c>
    </row>
    <row r="61" spans="1:6" ht="15" customHeight="1">
      <c r="A61" s="39" t="s">
        <v>7</v>
      </c>
      <c r="B61" s="28" t="s">
        <v>307</v>
      </c>
      <c r="C61" s="69">
        <f>C60+C48</f>
        <v>1892</v>
      </c>
      <c r="D61" s="69"/>
      <c r="E61" s="69"/>
      <c r="F61" s="69">
        <f>SUM(C61:E61)</f>
        <v>1892</v>
      </c>
    </row>
    <row r="62" spans="1:6" ht="15" customHeight="1">
      <c r="A62" s="62" t="s">
        <v>439</v>
      </c>
      <c r="B62" s="64"/>
      <c r="C62" s="73">
        <f>C61-'kiadások működés Bölcsőde'!C75</f>
        <v>-22615</v>
      </c>
      <c r="D62" s="69"/>
      <c r="E62" s="69"/>
      <c r="F62" s="73">
        <f>SUM(C62:E62)</f>
        <v>-22615</v>
      </c>
    </row>
    <row r="63" spans="1:6" ht="15.75">
      <c r="A63" s="62" t="s">
        <v>28</v>
      </c>
      <c r="B63" s="47"/>
      <c r="C63" s="73">
        <f>C60-'kiadások működés Bölcsőde'!C98</f>
        <v>-64</v>
      </c>
      <c r="D63" s="73"/>
      <c r="E63" s="73"/>
      <c r="F63" s="73">
        <f>SUM(C63:E63)</f>
        <v>-64</v>
      </c>
    </row>
    <row r="64" spans="1:6" hidden="1">
      <c r="A64" s="30" t="s">
        <v>429</v>
      </c>
      <c r="B64" s="4" t="s">
        <v>308</v>
      </c>
      <c r="C64" s="73"/>
      <c r="D64" s="73"/>
      <c r="E64" s="73"/>
      <c r="F64" s="73"/>
    </row>
    <row r="65" spans="1:6" hidden="1">
      <c r="A65" s="10" t="s">
        <v>309</v>
      </c>
      <c r="B65" s="4" t="s">
        <v>310</v>
      </c>
      <c r="C65" s="73"/>
      <c r="D65" s="73"/>
      <c r="E65" s="73"/>
      <c r="F65" s="73"/>
    </row>
    <row r="66" spans="1:6" hidden="1">
      <c r="A66" s="30" t="s">
        <v>430</v>
      </c>
      <c r="B66" s="4" t="s">
        <v>311</v>
      </c>
      <c r="C66" s="73"/>
      <c r="D66" s="73"/>
      <c r="E66" s="73"/>
      <c r="F66" s="73"/>
    </row>
    <row r="67" spans="1:6">
      <c r="A67" s="12" t="s">
        <v>9</v>
      </c>
      <c r="B67" s="6" t="s">
        <v>312</v>
      </c>
      <c r="C67" s="73"/>
      <c r="D67" s="73"/>
      <c r="E67" s="73"/>
      <c r="F67" s="73"/>
    </row>
    <row r="68" spans="1:6" hidden="1">
      <c r="A68" s="10" t="s">
        <v>431</v>
      </c>
      <c r="B68" s="4" t="s">
        <v>313</v>
      </c>
      <c r="C68" s="73"/>
      <c r="D68" s="73"/>
      <c r="E68" s="73"/>
      <c r="F68" s="73"/>
    </row>
    <row r="69" spans="1:6" hidden="1">
      <c r="A69" s="30" t="s">
        <v>314</v>
      </c>
      <c r="B69" s="4" t="s">
        <v>315</v>
      </c>
      <c r="C69" s="73"/>
      <c r="D69" s="73"/>
      <c r="E69" s="73"/>
      <c r="F69" s="73"/>
    </row>
    <row r="70" spans="1:6" hidden="1">
      <c r="A70" s="10" t="s">
        <v>432</v>
      </c>
      <c r="B70" s="4" t="s">
        <v>316</v>
      </c>
      <c r="C70" s="73"/>
      <c r="D70" s="73"/>
      <c r="E70" s="73"/>
      <c r="F70" s="73"/>
    </row>
    <row r="71" spans="1:6" hidden="1">
      <c r="A71" s="30" t="s">
        <v>317</v>
      </c>
      <c r="B71" s="4" t="s">
        <v>318</v>
      </c>
      <c r="C71" s="73"/>
      <c r="D71" s="73"/>
      <c r="E71" s="73"/>
      <c r="F71" s="73"/>
    </row>
    <row r="72" spans="1:6">
      <c r="A72" s="11" t="s">
        <v>10</v>
      </c>
      <c r="B72" s="6" t="s">
        <v>319</v>
      </c>
      <c r="C72" s="73"/>
      <c r="D72" s="73"/>
      <c r="E72" s="73"/>
      <c r="F72" s="73"/>
    </row>
    <row r="73" spans="1:6" hidden="1">
      <c r="A73" s="4" t="s">
        <v>25</v>
      </c>
      <c r="B73" s="4" t="s">
        <v>320</v>
      </c>
      <c r="C73" s="73"/>
      <c r="D73" s="73"/>
      <c r="E73" s="73"/>
      <c r="F73" s="73"/>
    </row>
    <row r="74" spans="1:6" hidden="1">
      <c r="A74" s="4" t="s">
        <v>26</v>
      </c>
      <c r="B74" s="4" t="s">
        <v>320</v>
      </c>
      <c r="C74" s="73"/>
      <c r="D74" s="73"/>
      <c r="E74" s="73"/>
      <c r="F74" s="73"/>
    </row>
    <row r="75" spans="1:6" hidden="1">
      <c r="A75" s="4" t="s">
        <v>23</v>
      </c>
      <c r="B75" s="4" t="s">
        <v>321</v>
      </c>
      <c r="C75" s="73"/>
      <c r="D75" s="73"/>
      <c r="E75" s="73"/>
      <c r="F75" s="73"/>
    </row>
    <row r="76" spans="1:6" hidden="1">
      <c r="A76" s="4" t="s">
        <v>24</v>
      </c>
      <c r="B76" s="4" t="s">
        <v>321</v>
      </c>
      <c r="C76" s="73"/>
      <c r="D76" s="73"/>
      <c r="E76" s="73"/>
      <c r="F76" s="73"/>
    </row>
    <row r="77" spans="1:6">
      <c r="A77" s="6" t="s">
        <v>11</v>
      </c>
      <c r="B77" s="6" t="s">
        <v>322</v>
      </c>
      <c r="C77" s="73">
        <v>736</v>
      </c>
      <c r="D77" s="73"/>
      <c r="E77" s="73"/>
      <c r="F77" s="73">
        <f>SUM(C77:E77)</f>
        <v>736</v>
      </c>
    </row>
    <row r="78" spans="1:6">
      <c r="A78" s="30" t="s">
        <v>323</v>
      </c>
      <c r="B78" s="4" t="s">
        <v>324</v>
      </c>
      <c r="C78" s="73"/>
      <c r="D78" s="73"/>
      <c r="E78" s="73"/>
      <c r="F78" s="73"/>
    </row>
    <row r="79" spans="1:6">
      <c r="A79" s="30" t="s">
        <v>325</v>
      </c>
      <c r="B79" s="4" t="s">
        <v>326</v>
      </c>
      <c r="C79" s="73"/>
      <c r="D79" s="73"/>
      <c r="E79" s="73"/>
      <c r="F79" s="73"/>
    </row>
    <row r="80" spans="1:6">
      <c r="A80" s="30" t="s">
        <v>327</v>
      </c>
      <c r="B80" s="4" t="s">
        <v>328</v>
      </c>
      <c r="C80" s="73">
        <v>21943</v>
      </c>
      <c r="D80" s="73"/>
      <c r="E80" s="73"/>
      <c r="F80" s="73">
        <f>SUM(C80:E80)</f>
        <v>21943</v>
      </c>
    </row>
    <row r="81" spans="1:6">
      <c r="A81" s="30" t="s">
        <v>329</v>
      </c>
      <c r="B81" s="4" t="s">
        <v>330</v>
      </c>
      <c r="C81" s="73"/>
      <c r="D81" s="73"/>
      <c r="E81" s="73"/>
      <c r="F81" s="73"/>
    </row>
    <row r="82" spans="1:6">
      <c r="A82" s="10" t="s">
        <v>433</v>
      </c>
      <c r="B82" s="4" t="s">
        <v>331</v>
      </c>
      <c r="C82" s="73"/>
      <c r="D82" s="73"/>
      <c r="E82" s="73"/>
      <c r="F82" s="73"/>
    </row>
    <row r="83" spans="1:6">
      <c r="A83" s="12" t="s">
        <v>12</v>
      </c>
      <c r="B83" s="6" t="s">
        <v>332</v>
      </c>
      <c r="C83" s="69">
        <f>SUM(C77:C82)</f>
        <v>22679</v>
      </c>
      <c r="D83" s="69"/>
      <c r="E83" s="69"/>
      <c r="F83" s="69">
        <f>SUM(F77:F82)</f>
        <v>22679</v>
      </c>
    </row>
    <row r="84" spans="1:6">
      <c r="A84" s="10" t="s">
        <v>333</v>
      </c>
      <c r="B84" s="4" t="s">
        <v>334</v>
      </c>
      <c r="C84" s="73"/>
      <c r="D84" s="73"/>
      <c r="E84" s="73"/>
      <c r="F84" s="73"/>
    </row>
    <row r="85" spans="1:6">
      <c r="A85" s="10" t="s">
        <v>335</v>
      </c>
      <c r="B85" s="4" t="s">
        <v>336</v>
      </c>
      <c r="C85" s="73"/>
      <c r="D85" s="73"/>
      <c r="E85" s="73"/>
      <c r="F85" s="73"/>
    </row>
    <row r="86" spans="1:6">
      <c r="A86" s="30" t="s">
        <v>337</v>
      </c>
      <c r="B86" s="4" t="s">
        <v>338</v>
      </c>
      <c r="C86" s="73"/>
      <c r="D86" s="73"/>
      <c r="E86" s="73"/>
      <c r="F86" s="73"/>
    </row>
    <row r="87" spans="1:6">
      <c r="A87" s="30" t="s">
        <v>434</v>
      </c>
      <c r="B87" s="4" t="s">
        <v>339</v>
      </c>
      <c r="C87" s="73"/>
      <c r="D87" s="73"/>
      <c r="E87" s="73"/>
      <c r="F87" s="73"/>
    </row>
    <row r="88" spans="1:6">
      <c r="A88" s="11" t="s">
        <v>13</v>
      </c>
      <c r="B88" s="6" t="s">
        <v>340</v>
      </c>
      <c r="C88" s="73"/>
      <c r="D88" s="73"/>
      <c r="E88" s="73"/>
      <c r="F88" s="73"/>
    </row>
    <row r="89" spans="1:6">
      <c r="A89" s="12" t="s">
        <v>341</v>
      </c>
      <c r="B89" s="6" t="s">
        <v>342</v>
      </c>
      <c r="C89" s="73"/>
      <c r="D89" s="73"/>
      <c r="E89" s="73"/>
      <c r="F89" s="73"/>
    </row>
    <row r="90" spans="1:6" ht="15.75">
      <c r="A90" s="33" t="s">
        <v>14</v>
      </c>
      <c r="B90" s="34" t="s">
        <v>343</v>
      </c>
      <c r="C90" s="69">
        <f>SUM(C83:C89)</f>
        <v>22679</v>
      </c>
      <c r="D90" s="69"/>
      <c r="E90" s="69"/>
      <c r="F90" s="69">
        <f>SUM(F83:F89)</f>
        <v>22679</v>
      </c>
    </row>
    <row r="91" spans="1:6" ht="15.75">
      <c r="A91" s="60" t="s">
        <v>436</v>
      </c>
      <c r="B91" s="61"/>
      <c r="C91" s="69">
        <f>C61+C90</f>
        <v>24571</v>
      </c>
      <c r="D91" s="69"/>
      <c r="E91" s="69"/>
      <c r="F91" s="69">
        <f>F90+F61</f>
        <v>24571</v>
      </c>
    </row>
  </sheetData>
  <mergeCells count="2"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&amp;R1/1. melléklet a 46/2015.(XI. 17.)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2"/>
  <sheetViews>
    <sheetView topLeftCell="A94" workbookViewId="0">
      <selection activeCell="C29" sqref="C29"/>
    </sheetView>
  </sheetViews>
  <sheetFormatPr defaultRowHeight="15"/>
  <cols>
    <col min="1" max="1" width="90" customWidth="1"/>
    <col min="3" max="3" width="17.140625" customWidth="1"/>
    <col min="4" max="4" width="20.140625" customWidth="1"/>
    <col min="5" max="5" width="18.85546875" customWidth="1"/>
    <col min="6" max="6" width="15.7109375" customWidth="1"/>
  </cols>
  <sheetData>
    <row r="1" spans="1:6" ht="20.25" customHeight="1">
      <c r="A1" s="123" t="s">
        <v>445</v>
      </c>
      <c r="B1" s="127"/>
      <c r="C1" s="127"/>
      <c r="D1" s="127"/>
      <c r="E1" s="127"/>
      <c r="F1" s="125"/>
    </row>
    <row r="2" spans="1:6" ht="19.5" customHeight="1">
      <c r="A2" s="122" t="s">
        <v>16</v>
      </c>
      <c r="B2" s="127"/>
      <c r="C2" s="127"/>
      <c r="D2" s="127"/>
      <c r="E2" s="127"/>
      <c r="F2" s="125"/>
    </row>
    <row r="3" spans="1:6" ht="18">
      <c r="A3" s="40"/>
    </row>
    <row r="4" spans="1:6">
      <c r="A4" s="3" t="s">
        <v>444</v>
      </c>
    </row>
    <row r="5" spans="1:6" ht="45">
      <c r="A5" s="1" t="s">
        <v>57</v>
      </c>
      <c r="B5" s="2" t="s">
        <v>58</v>
      </c>
      <c r="C5" s="46" t="s">
        <v>19</v>
      </c>
      <c r="D5" s="46" t="s">
        <v>20</v>
      </c>
      <c r="E5" s="46" t="s">
        <v>21</v>
      </c>
      <c r="F5" s="50" t="s">
        <v>35</v>
      </c>
    </row>
    <row r="6" spans="1:6" hidden="1">
      <c r="A6" s="21" t="s">
        <v>59</v>
      </c>
      <c r="B6" s="22" t="s">
        <v>60</v>
      </c>
      <c r="C6" s="35"/>
      <c r="D6" s="35"/>
      <c r="E6" s="35"/>
      <c r="F6" s="20"/>
    </row>
    <row r="7" spans="1:6" hidden="1">
      <c r="A7" s="21" t="s">
        <v>61</v>
      </c>
      <c r="B7" s="23" t="s">
        <v>62</v>
      </c>
      <c r="C7" s="35"/>
      <c r="D7" s="35"/>
      <c r="E7" s="35"/>
      <c r="F7" s="20"/>
    </row>
    <row r="8" spans="1:6" hidden="1">
      <c r="A8" s="21" t="s">
        <v>63</v>
      </c>
      <c r="B8" s="23" t="s">
        <v>64</v>
      </c>
      <c r="C8" s="35"/>
      <c r="D8" s="35"/>
      <c r="E8" s="35"/>
      <c r="F8" s="20"/>
    </row>
    <row r="9" spans="1:6" hidden="1">
      <c r="A9" s="24" t="s">
        <v>65</v>
      </c>
      <c r="B9" s="23" t="s">
        <v>66</v>
      </c>
      <c r="C9" s="35"/>
      <c r="D9" s="35"/>
      <c r="E9" s="35"/>
      <c r="F9" s="20"/>
    </row>
    <row r="10" spans="1:6" hidden="1">
      <c r="A10" s="24" t="s">
        <v>67</v>
      </c>
      <c r="B10" s="23" t="s">
        <v>68</v>
      </c>
      <c r="C10" s="35"/>
      <c r="D10" s="35"/>
      <c r="E10" s="35"/>
      <c r="F10" s="20"/>
    </row>
    <row r="11" spans="1:6" hidden="1">
      <c r="A11" s="24" t="s">
        <v>69</v>
      </c>
      <c r="B11" s="23" t="s">
        <v>70</v>
      </c>
      <c r="C11" s="35"/>
      <c r="D11" s="35"/>
      <c r="E11" s="35"/>
      <c r="F11" s="20"/>
    </row>
    <row r="12" spans="1:6" hidden="1">
      <c r="A12" s="24" t="s">
        <v>71</v>
      </c>
      <c r="B12" s="23" t="s">
        <v>72</v>
      </c>
      <c r="C12" s="35"/>
      <c r="D12" s="35"/>
      <c r="E12" s="35"/>
      <c r="F12" s="20"/>
    </row>
    <row r="13" spans="1:6" hidden="1">
      <c r="A13" s="24" t="s">
        <v>73</v>
      </c>
      <c r="B13" s="23" t="s">
        <v>74</v>
      </c>
      <c r="C13" s="35"/>
      <c r="D13" s="35"/>
      <c r="E13" s="35"/>
      <c r="F13" s="20"/>
    </row>
    <row r="14" spans="1:6" hidden="1">
      <c r="A14" s="4" t="s">
        <v>75</v>
      </c>
      <c r="B14" s="23" t="s">
        <v>76</v>
      </c>
      <c r="C14" s="35"/>
      <c r="D14" s="35"/>
      <c r="E14" s="35"/>
      <c r="F14" s="20"/>
    </row>
    <row r="15" spans="1:6" hidden="1">
      <c r="A15" s="4" t="s">
        <v>77</v>
      </c>
      <c r="B15" s="23" t="s">
        <v>78</v>
      </c>
      <c r="C15" s="35"/>
      <c r="D15" s="35"/>
      <c r="E15" s="35"/>
      <c r="F15" s="20"/>
    </row>
    <row r="16" spans="1:6" hidden="1">
      <c r="A16" s="4" t="s">
        <v>79</v>
      </c>
      <c r="B16" s="23" t="s">
        <v>80</v>
      </c>
      <c r="C16" s="35"/>
      <c r="D16" s="35"/>
      <c r="E16" s="35"/>
      <c r="F16" s="20"/>
    </row>
    <row r="17" spans="1:6" hidden="1">
      <c r="A17" s="4" t="s">
        <v>81</v>
      </c>
      <c r="B17" s="23" t="s">
        <v>82</v>
      </c>
      <c r="C17" s="35"/>
      <c r="D17" s="35"/>
      <c r="E17" s="35"/>
      <c r="F17" s="20"/>
    </row>
    <row r="18" spans="1:6" hidden="1">
      <c r="A18" s="4" t="s">
        <v>366</v>
      </c>
      <c r="B18" s="23" t="s">
        <v>83</v>
      </c>
      <c r="C18" s="35"/>
      <c r="D18" s="35"/>
      <c r="E18" s="35"/>
      <c r="F18" s="20"/>
    </row>
    <row r="19" spans="1:6">
      <c r="A19" s="25" t="s">
        <v>344</v>
      </c>
      <c r="B19" s="26" t="s">
        <v>84</v>
      </c>
      <c r="C19" s="82">
        <v>14631</v>
      </c>
      <c r="D19" s="82"/>
      <c r="E19" s="82"/>
      <c r="F19" s="83">
        <f>SUM(C19:E19)</f>
        <v>14631</v>
      </c>
    </row>
    <row r="20" spans="1:6" hidden="1">
      <c r="A20" s="4" t="s">
        <v>85</v>
      </c>
      <c r="B20" s="23" t="s">
        <v>86</v>
      </c>
      <c r="C20" s="82"/>
      <c r="D20" s="82"/>
      <c r="E20" s="82"/>
      <c r="F20" s="83"/>
    </row>
    <row r="21" spans="1:6" ht="30" hidden="1">
      <c r="A21" s="4" t="s">
        <v>87</v>
      </c>
      <c r="B21" s="23" t="s">
        <v>88</v>
      </c>
      <c r="C21" s="82"/>
      <c r="D21" s="82"/>
      <c r="E21" s="82"/>
      <c r="F21" s="83"/>
    </row>
    <row r="22" spans="1:6" hidden="1">
      <c r="A22" s="5" t="s">
        <v>89</v>
      </c>
      <c r="B22" s="23" t="s">
        <v>90</v>
      </c>
      <c r="C22" s="82"/>
      <c r="D22" s="82"/>
      <c r="E22" s="82"/>
      <c r="F22" s="83"/>
    </row>
    <row r="23" spans="1:6">
      <c r="A23" s="6" t="s">
        <v>345</v>
      </c>
      <c r="B23" s="26" t="s">
        <v>91</v>
      </c>
      <c r="C23" s="82">
        <v>50</v>
      </c>
      <c r="D23" s="82"/>
      <c r="E23" s="82"/>
      <c r="F23" s="83">
        <f>SUM(C23:E23)</f>
        <v>50</v>
      </c>
    </row>
    <row r="24" spans="1:6">
      <c r="A24" s="43" t="s">
        <v>396</v>
      </c>
      <c r="B24" s="44" t="s">
        <v>92</v>
      </c>
      <c r="C24" s="84">
        <f>SUM(C19:C23)</f>
        <v>14681</v>
      </c>
      <c r="D24" s="84"/>
      <c r="E24" s="84"/>
      <c r="F24" s="84">
        <f>SUM(F19:F23)</f>
        <v>14681</v>
      </c>
    </row>
    <row r="25" spans="1:6">
      <c r="A25" s="32" t="s">
        <v>367</v>
      </c>
      <c r="B25" s="44" t="s">
        <v>93</v>
      </c>
      <c r="C25" s="84">
        <v>3908</v>
      </c>
      <c r="D25" s="84"/>
      <c r="E25" s="84"/>
      <c r="F25" s="84">
        <f>SUM(C25:E25)</f>
        <v>3908</v>
      </c>
    </row>
    <row r="26" spans="1:6" hidden="1">
      <c r="A26" s="4" t="s">
        <v>94</v>
      </c>
      <c r="B26" s="23" t="s">
        <v>95</v>
      </c>
      <c r="C26" s="82"/>
      <c r="D26" s="82"/>
      <c r="E26" s="82"/>
      <c r="F26" s="83"/>
    </row>
    <row r="27" spans="1:6" hidden="1">
      <c r="A27" s="4" t="s">
        <v>96</v>
      </c>
      <c r="B27" s="23" t="s">
        <v>97</v>
      </c>
      <c r="C27" s="82"/>
      <c r="D27" s="82"/>
      <c r="E27" s="82"/>
      <c r="F27" s="83"/>
    </row>
    <row r="28" spans="1:6" hidden="1">
      <c r="A28" s="4" t="s">
        <v>98</v>
      </c>
      <c r="B28" s="23" t="s">
        <v>99</v>
      </c>
      <c r="C28" s="82"/>
      <c r="D28" s="82"/>
      <c r="E28" s="82"/>
      <c r="F28" s="83"/>
    </row>
    <row r="29" spans="1:6">
      <c r="A29" s="6" t="s">
        <v>346</v>
      </c>
      <c r="B29" s="26" t="s">
        <v>100</v>
      </c>
      <c r="C29" s="82">
        <v>2044</v>
      </c>
      <c r="D29" s="82"/>
      <c r="E29" s="82"/>
      <c r="F29" s="83">
        <f>SUM(C29:E29)</f>
        <v>2044</v>
      </c>
    </row>
    <row r="30" spans="1:6" hidden="1">
      <c r="A30" s="4" t="s">
        <v>101</v>
      </c>
      <c r="B30" s="23" t="s">
        <v>102</v>
      </c>
      <c r="C30" s="82"/>
      <c r="D30" s="82"/>
      <c r="E30" s="82"/>
      <c r="F30" s="83">
        <f t="shared" ref="F30:F49" si="0">SUM(C30:E30)</f>
        <v>0</v>
      </c>
    </row>
    <row r="31" spans="1:6" hidden="1">
      <c r="A31" s="4" t="s">
        <v>103</v>
      </c>
      <c r="B31" s="23" t="s">
        <v>104</v>
      </c>
      <c r="C31" s="82"/>
      <c r="D31" s="82"/>
      <c r="E31" s="82"/>
      <c r="F31" s="83">
        <f t="shared" si="0"/>
        <v>0</v>
      </c>
    </row>
    <row r="32" spans="1:6" ht="15" customHeight="1">
      <c r="A32" s="6" t="s">
        <v>397</v>
      </c>
      <c r="B32" s="26" t="s">
        <v>105</v>
      </c>
      <c r="C32" s="82">
        <v>60</v>
      </c>
      <c r="D32" s="82"/>
      <c r="E32" s="82"/>
      <c r="F32" s="83">
        <f t="shared" si="0"/>
        <v>60</v>
      </c>
    </row>
    <row r="33" spans="1:6" hidden="1">
      <c r="A33" s="4" t="s">
        <v>106</v>
      </c>
      <c r="B33" s="23" t="s">
        <v>107</v>
      </c>
      <c r="C33" s="82"/>
      <c r="D33" s="82"/>
      <c r="E33" s="82"/>
      <c r="F33" s="83">
        <f t="shared" si="0"/>
        <v>0</v>
      </c>
    </row>
    <row r="34" spans="1:6" hidden="1">
      <c r="A34" s="4" t="s">
        <v>108</v>
      </c>
      <c r="B34" s="23" t="s">
        <v>109</v>
      </c>
      <c r="C34" s="82"/>
      <c r="D34" s="82"/>
      <c r="E34" s="82"/>
      <c r="F34" s="83">
        <f t="shared" si="0"/>
        <v>0</v>
      </c>
    </row>
    <row r="35" spans="1:6" hidden="1">
      <c r="A35" s="4" t="s">
        <v>368</v>
      </c>
      <c r="B35" s="23" t="s">
        <v>110</v>
      </c>
      <c r="C35" s="82"/>
      <c r="D35" s="82"/>
      <c r="E35" s="82"/>
      <c r="F35" s="83">
        <f t="shared" si="0"/>
        <v>0</v>
      </c>
    </row>
    <row r="36" spans="1:6" hidden="1">
      <c r="A36" s="4" t="s">
        <v>111</v>
      </c>
      <c r="B36" s="23" t="s">
        <v>112</v>
      </c>
      <c r="C36" s="82"/>
      <c r="D36" s="82"/>
      <c r="E36" s="82"/>
      <c r="F36" s="83">
        <f t="shared" si="0"/>
        <v>0</v>
      </c>
    </row>
    <row r="37" spans="1:6" hidden="1">
      <c r="A37" s="8" t="s">
        <v>369</v>
      </c>
      <c r="B37" s="23" t="s">
        <v>113</v>
      </c>
      <c r="C37" s="82"/>
      <c r="D37" s="82"/>
      <c r="E37" s="82"/>
      <c r="F37" s="83">
        <f t="shared" si="0"/>
        <v>0</v>
      </c>
    </row>
    <row r="38" spans="1:6" hidden="1">
      <c r="A38" s="5" t="s">
        <v>114</v>
      </c>
      <c r="B38" s="23" t="s">
        <v>115</v>
      </c>
      <c r="C38" s="82"/>
      <c r="D38" s="82"/>
      <c r="E38" s="82"/>
      <c r="F38" s="83">
        <f t="shared" si="0"/>
        <v>0</v>
      </c>
    </row>
    <row r="39" spans="1:6" hidden="1">
      <c r="A39" s="4" t="s">
        <v>370</v>
      </c>
      <c r="B39" s="23" t="s">
        <v>116</v>
      </c>
      <c r="C39" s="82"/>
      <c r="D39" s="82"/>
      <c r="E39" s="82"/>
      <c r="F39" s="83">
        <f t="shared" si="0"/>
        <v>0</v>
      </c>
    </row>
    <row r="40" spans="1:6">
      <c r="A40" s="6" t="s">
        <v>347</v>
      </c>
      <c r="B40" s="26" t="s">
        <v>117</v>
      </c>
      <c r="C40" s="82">
        <v>2058</v>
      </c>
      <c r="D40" s="82"/>
      <c r="E40" s="82"/>
      <c r="F40" s="83">
        <f t="shared" si="0"/>
        <v>2058</v>
      </c>
    </row>
    <row r="41" spans="1:6" hidden="1">
      <c r="A41" s="4" t="s">
        <v>118</v>
      </c>
      <c r="B41" s="23" t="s">
        <v>119</v>
      </c>
      <c r="C41" s="82"/>
      <c r="D41" s="82"/>
      <c r="E41" s="82"/>
      <c r="F41" s="83">
        <f t="shared" si="0"/>
        <v>0</v>
      </c>
    </row>
    <row r="42" spans="1:6" hidden="1">
      <c r="A42" s="4" t="s">
        <v>120</v>
      </c>
      <c r="B42" s="23" t="s">
        <v>121</v>
      </c>
      <c r="C42" s="82"/>
      <c r="D42" s="82"/>
      <c r="E42" s="82"/>
      <c r="F42" s="83">
        <f t="shared" si="0"/>
        <v>0</v>
      </c>
    </row>
    <row r="43" spans="1:6">
      <c r="A43" s="6" t="s">
        <v>348</v>
      </c>
      <c r="B43" s="26" t="s">
        <v>122</v>
      </c>
      <c r="C43" s="82">
        <v>50</v>
      </c>
      <c r="D43" s="82"/>
      <c r="E43" s="82"/>
      <c r="F43" s="83">
        <f t="shared" si="0"/>
        <v>50</v>
      </c>
    </row>
    <row r="44" spans="1:6" hidden="1">
      <c r="A44" s="4" t="s">
        <v>123</v>
      </c>
      <c r="B44" s="23" t="s">
        <v>124</v>
      </c>
      <c r="C44" s="82"/>
      <c r="D44" s="82"/>
      <c r="E44" s="82"/>
      <c r="F44" s="83">
        <f t="shared" si="0"/>
        <v>0</v>
      </c>
    </row>
    <row r="45" spans="1:6" hidden="1">
      <c r="A45" s="4" t="s">
        <v>125</v>
      </c>
      <c r="B45" s="23" t="s">
        <v>126</v>
      </c>
      <c r="C45" s="82"/>
      <c r="D45" s="82"/>
      <c r="E45" s="82"/>
      <c r="F45" s="83">
        <f t="shared" si="0"/>
        <v>0</v>
      </c>
    </row>
    <row r="46" spans="1:6" hidden="1">
      <c r="A46" s="4" t="s">
        <v>371</v>
      </c>
      <c r="B46" s="23" t="s">
        <v>127</v>
      </c>
      <c r="C46" s="82"/>
      <c r="D46" s="82"/>
      <c r="E46" s="82"/>
      <c r="F46" s="83">
        <f t="shared" si="0"/>
        <v>0</v>
      </c>
    </row>
    <row r="47" spans="1:6" hidden="1">
      <c r="A47" s="4" t="s">
        <v>372</v>
      </c>
      <c r="B47" s="23" t="s">
        <v>128</v>
      </c>
      <c r="C47" s="82"/>
      <c r="D47" s="82"/>
      <c r="E47" s="82"/>
      <c r="F47" s="83">
        <f t="shared" si="0"/>
        <v>0</v>
      </c>
    </row>
    <row r="48" spans="1:6" hidden="1">
      <c r="A48" s="4" t="s">
        <v>129</v>
      </c>
      <c r="B48" s="23" t="s">
        <v>130</v>
      </c>
      <c r="C48" s="82"/>
      <c r="D48" s="82"/>
      <c r="E48" s="82"/>
      <c r="F48" s="83">
        <f t="shared" si="0"/>
        <v>0</v>
      </c>
    </row>
    <row r="49" spans="1:6">
      <c r="A49" s="6" t="s">
        <v>349</v>
      </c>
      <c r="B49" s="26" t="s">
        <v>131</v>
      </c>
      <c r="C49" s="82">
        <v>1691</v>
      </c>
      <c r="D49" s="82"/>
      <c r="E49" s="82"/>
      <c r="F49" s="83">
        <f t="shared" si="0"/>
        <v>1691</v>
      </c>
    </row>
    <row r="50" spans="1:6">
      <c r="A50" s="32" t="s">
        <v>350</v>
      </c>
      <c r="B50" s="44" t="s">
        <v>132</v>
      </c>
      <c r="C50" s="84">
        <f>SUM(C29:C49)</f>
        <v>5903</v>
      </c>
      <c r="D50" s="84"/>
      <c r="E50" s="84"/>
      <c r="F50" s="84">
        <f>SUM(F29:F49)</f>
        <v>5903</v>
      </c>
    </row>
    <row r="51" spans="1:6">
      <c r="A51" s="10" t="s">
        <v>133</v>
      </c>
      <c r="B51" s="23" t="s">
        <v>134</v>
      </c>
      <c r="C51" s="82"/>
      <c r="D51" s="82"/>
      <c r="E51" s="82"/>
      <c r="F51" s="83"/>
    </row>
    <row r="52" spans="1:6">
      <c r="A52" s="10" t="s">
        <v>351</v>
      </c>
      <c r="B52" s="23" t="s">
        <v>135</v>
      </c>
      <c r="C52" s="82"/>
      <c r="D52" s="82"/>
      <c r="E52" s="82"/>
      <c r="F52" s="83"/>
    </row>
    <row r="53" spans="1:6">
      <c r="A53" s="13" t="s">
        <v>373</v>
      </c>
      <c r="B53" s="23" t="s">
        <v>136</v>
      </c>
      <c r="C53" s="82"/>
      <c r="D53" s="82"/>
      <c r="E53" s="82"/>
      <c r="F53" s="83"/>
    </row>
    <row r="54" spans="1:6">
      <c r="A54" s="13" t="s">
        <v>374</v>
      </c>
      <c r="B54" s="23" t="s">
        <v>137</v>
      </c>
      <c r="C54" s="82"/>
      <c r="D54" s="82"/>
      <c r="E54" s="82"/>
      <c r="F54" s="83"/>
    </row>
    <row r="55" spans="1:6">
      <c r="A55" s="13" t="s">
        <v>375</v>
      </c>
      <c r="B55" s="23" t="s">
        <v>138</v>
      </c>
      <c r="C55" s="82"/>
      <c r="D55" s="82"/>
      <c r="E55" s="82"/>
      <c r="F55" s="83"/>
    </row>
    <row r="56" spans="1:6">
      <c r="A56" s="10" t="s">
        <v>376</v>
      </c>
      <c r="B56" s="23" t="s">
        <v>139</v>
      </c>
      <c r="C56" s="82"/>
      <c r="D56" s="82"/>
      <c r="E56" s="82"/>
      <c r="F56" s="83"/>
    </row>
    <row r="57" spans="1:6">
      <c r="A57" s="10" t="s">
        <v>377</v>
      </c>
      <c r="B57" s="23" t="s">
        <v>140</v>
      </c>
      <c r="C57" s="82"/>
      <c r="D57" s="82"/>
      <c r="E57" s="82"/>
      <c r="F57" s="83"/>
    </row>
    <row r="58" spans="1:6">
      <c r="A58" s="10" t="s">
        <v>378</v>
      </c>
      <c r="B58" s="23" t="s">
        <v>141</v>
      </c>
      <c r="C58" s="82"/>
      <c r="D58" s="82"/>
      <c r="E58" s="82"/>
      <c r="F58" s="83"/>
    </row>
    <row r="59" spans="1:6">
      <c r="A59" s="41" t="s">
        <v>353</v>
      </c>
      <c r="B59" s="44" t="s">
        <v>142</v>
      </c>
      <c r="C59" s="84"/>
      <c r="D59" s="84"/>
      <c r="E59" s="84"/>
      <c r="F59" s="84"/>
    </row>
    <row r="60" spans="1:6">
      <c r="A60" s="9" t="s">
        <v>379</v>
      </c>
      <c r="B60" s="23" t="s">
        <v>143</v>
      </c>
      <c r="C60" s="82"/>
      <c r="D60" s="82"/>
      <c r="E60" s="82"/>
      <c r="F60" s="83"/>
    </row>
    <row r="61" spans="1:6">
      <c r="A61" s="9" t="s">
        <v>144</v>
      </c>
      <c r="B61" s="23" t="s">
        <v>145</v>
      </c>
      <c r="C61" s="82">
        <v>15</v>
      </c>
      <c r="D61" s="82"/>
      <c r="E61" s="82"/>
      <c r="F61" s="83">
        <f>SUM(C61:E61)</f>
        <v>15</v>
      </c>
    </row>
    <row r="62" spans="1:6" ht="30">
      <c r="A62" s="9" t="s">
        <v>146</v>
      </c>
      <c r="B62" s="23" t="s">
        <v>147</v>
      </c>
      <c r="C62" s="82"/>
      <c r="D62" s="82"/>
      <c r="E62" s="82"/>
      <c r="F62" s="83"/>
    </row>
    <row r="63" spans="1:6">
      <c r="A63" s="9" t="s">
        <v>354</v>
      </c>
      <c r="B63" s="23" t="s">
        <v>148</v>
      </c>
      <c r="C63" s="82"/>
      <c r="D63" s="82"/>
      <c r="E63" s="82"/>
      <c r="F63" s="83"/>
    </row>
    <row r="64" spans="1:6" ht="30">
      <c r="A64" s="9" t="s">
        <v>380</v>
      </c>
      <c r="B64" s="23" t="s">
        <v>149</v>
      </c>
      <c r="C64" s="82"/>
      <c r="D64" s="82"/>
      <c r="E64" s="82"/>
      <c r="F64" s="83"/>
    </row>
    <row r="65" spans="1:6">
      <c r="A65" s="9" t="s">
        <v>355</v>
      </c>
      <c r="B65" s="23" t="s">
        <v>150</v>
      </c>
      <c r="C65" s="82"/>
      <c r="D65" s="82"/>
      <c r="E65" s="82"/>
      <c r="F65" s="83"/>
    </row>
    <row r="66" spans="1:6" ht="30">
      <c r="A66" s="9" t="s">
        <v>381</v>
      </c>
      <c r="B66" s="23" t="s">
        <v>151</v>
      </c>
      <c r="C66" s="82"/>
      <c r="D66" s="82"/>
      <c r="E66" s="82"/>
      <c r="F66" s="83"/>
    </row>
    <row r="67" spans="1:6">
      <c r="A67" s="9" t="s">
        <v>382</v>
      </c>
      <c r="B67" s="23" t="s">
        <v>152</v>
      </c>
      <c r="C67" s="82"/>
      <c r="D67" s="82"/>
      <c r="E67" s="82"/>
      <c r="F67" s="83"/>
    </row>
    <row r="68" spans="1:6">
      <c r="A68" s="9" t="s">
        <v>153</v>
      </c>
      <c r="B68" s="23" t="s">
        <v>154</v>
      </c>
      <c r="C68" s="82"/>
      <c r="D68" s="82"/>
      <c r="E68" s="82"/>
      <c r="F68" s="83"/>
    </row>
    <row r="69" spans="1:6">
      <c r="A69" s="14" t="s">
        <v>155</v>
      </c>
      <c r="B69" s="23" t="s">
        <v>156</v>
      </c>
      <c r="C69" s="82"/>
      <c r="D69" s="82"/>
      <c r="E69" s="82"/>
      <c r="F69" s="83"/>
    </row>
    <row r="70" spans="1:6">
      <c r="A70" s="9" t="s">
        <v>451</v>
      </c>
      <c r="B70" s="23" t="s">
        <v>157</v>
      </c>
      <c r="C70" s="82"/>
      <c r="D70" s="82"/>
      <c r="E70" s="82"/>
      <c r="F70" s="83"/>
    </row>
    <row r="71" spans="1:6">
      <c r="A71" s="9" t="s">
        <v>383</v>
      </c>
      <c r="B71" s="23" t="s">
        <v>158</v>
      </c>
      <c r="C71" s="82"/>
      <c r="D71" s="82"/>
      <c r="E71" s="82"/>
      <c r="F71" s="83"/>
    </row>
    <row r="72" spans="1:6">
      <c r="A72" s="14" t="s">
        <v>29</v>
      </c>
      <c r="B72" s="23" t="s">
        <v>450</v>
      </c>
      <c r="C72" s="82"/>
      <c r="D72" s="82"/>
      <c r="E72" s="82"/>
      <c r="F72" s="83"/>
    </row>
    <row r="73" spans="1:6">
      <c r="A73" s="14" t="s">
        <v>30</v>
      </c>
      <c r="B73" s="23" t="s">
        <v>450</v>
      </c>
      <c r="C73" s="82"/>
      <c r="D73" s="82"/>
      <c r="E73" s="82"/>
      <c r="F73" s="83"/>
    </row>
    <row r="74" spans="1:6">
      <c r="A74" s="41" t="s">
        <v>356</v>
      </c>
      <c r="B74" s="44" t="s">
        <v>159</v>
      </c>
      <c r="C74" s="84">
        <f>SUM(C61:C73)</f>
        <v>15</v>
      </c>
      <c r="D74" s="84"/>
      <c r="E74" s="84"/>
      <c r="F74" s="84">
        <f>SUM(F61:F73)</f>
        <v>15</v>
      </c>
    </row>
    <row r="75" spans="1:6" ht="15.75">
      <c r="A75" s="45" t="s">
        <v>18</v>
      </c>
      <c r="B75" s="44"/>
      <c r="C75" s="84">
        <f>C24+C25+C50+C59+C74</f>
        <v>24507</v>
      </c>
      <c r="D75" s="82"/>
      <c r="E75" s="82"/>
      <c r="F75" s="83">
        <f>SUM(C75:E75)</f>
        <v>24507</v>
      </c>
    </row>
    <row r="76" spans="1:6">
      <c r="A76" s="27" t="s">
        <v>160</v>
      </c>
      <c r="B76" s="23" t="s">
        <v>161</v>
      </c>
      <c r="C76" s="82">
        <v>50</v>
      </c>
      <c r="D76" s="82"/>
      <c r="E76" s="82"/>
      <c r="F76" s="83">
        <f>SUM(C76:E76)</f>
        <v>50</v>
      </c>
    </row>
    <row r="77" spans="1:6">
      <c r="A77" s="27" t="s">
        <v>384</v>
      </c>
      <c r="B77" s="23" t="s">
        <v>162</v>
      </c>
      <c r="C77" s="82"/>
      <c r="D77" s="82"/>
      <c r="E77" s="82"/>
      <c r="F77" s="83"/>
    </row>
    <row r="78" spans="1:6">
      <c r="A78" s="27" t="s">
        <v>163</v>
      </c>
      <c r="B78" s="23" t="s">
        <v>164</v>
      </c>
      <c r="C78" s="82"/>
      <c r="D78" s="82"/>
      <c r="E78" s="82"/>
      <c r="F78" s="83"/>
    </row>
    <row r="79" spans="1:6">
      <c r="A79" s="27" t="s">
        <v>165</v>
      </c>
      <c r="B79" s="23" t="s">
        <v>166</v>
      </c>
      <c r="C79" s="82"/>
      <c r="D79" s="82"/>
      <c r="E79" s="82"/>
      <c r="F79" s="83">
        <f>SUM(C79:E79)</f>
        <v>0</v>
      </c>
    </row>
    <row r="80" spans="1:6">
      <c r="A80" s="5" t="s">
        <v>167</v>
      </c>
      <c r="B80" s="23" t="s">
        <v>168</v>
      </c>
      <c r="C80" s="82"/>
      <c r="D80" s="82"/>
      <c r="E80" s="82"/>
      <c r="F80" s="83"/>
    </row>
    <row r="81" spans="1:6">
      <c r="A81" s="5" t="s">
        <v>169</v>
      </c>
      <c r="B81" s="23" t="s">
        <v>170</v>
      </c>
      <c r="C81" s="82"/>
      <c r="D81" s="82"/>
      <c r="E81" s="82"/>
      <c r="F81" s="83"/>
    </row>
    <row r="82" spans="1:6">
      <c r="A82" s="5" t="s">
        <v>171</v>
      </c>
      <c r="B82" s="23" t="s">
        <v>172</v>
      </c>
      <c r="C82" s="82">
        <v>14</v>
      </c>
      <c r="D82" s="82"/>
      <c r="E82" s="82"/>
      <c r="F82" s="83">
        <f>SUM(C82:E82)</f>
        <v>14</v>
      </c>
    </row>
    <row r="83" spans="1:6">
      <c r="A83" s="42" t="s">
        <v>357</v>
      </c>
      <c r="B83" s="44" t="s">
        <v>173</v>
      </c>
      <c r="C83" s="84">
        <f>SUM(C76:C82)</f>
        <v>64</v>
      </c>
      <c r="D83" s="84"/>
      <c r="E83" s="84"/>
      <c r="F83" s="84">
        <f>SUM(F76:F82)</f>
        <v>64</v>
      </c>
    </row>
    <row r="84" spans="1:6">
      <c r="A84" s="10" t="s">
        <v>174</v>
      </c>
      <c r="B84" s="23" t="s">
        <v>175</v>
      </c>
      <c r="C84" s="82"/>
      <c r="D84" s="82"/>
      <c r="E84" s="82"/>
      <c r="F84" s="83"/>
    </row>
    <row r="85" spans="1:6">
      <c r="A85" s="10" t="s">
        <v>176</v>
      </c>
      <c r="B85" s="23" t="s">
        <v>177</v>
      </c>
      <c r="C85" s="82"/>
      <c r="D85" s="82"/>
      <c r="E85" s="82"/>
      <c r="F85" s="83"/>
    </row>
    <row r="86" spans="1:6">
      <c r="A86" s="10" t="s">
        <v>178</v>
      </c>
      <c r="B86" s="23" t="s">
        <v>179</v>
      </c>
      <c r="C86" s="82"/>
      <c r="D86" s="82"/>
      <c r="E86" s="82"/>
      <c r="F86" s="83"/>
    </row>
    <row r="87" spans="1:6">
      <c r="A87" s="10" t="s">
        <v>180</v>
      </c>
      <c r="B87" s="23" t="s">
        <v>181</v>
      </c>
      <c r="C87" s="82"/>
      <c r="D87" s="82"/>
      <c r="E87" s="82"/>
      <c r="F87" s="83"/>
    </row>
    <row r="88" spans="1:6">
      <c r="A88" s="41" t="s">
        <v>358</v>
      </c>
      <c r="B88" s="44" t="s">
        <v>182</v>
      </c>
      <c r="C88" s="84"/>
      <c r="D88" s="84"/>
      <c r="E88" s="84"/>
      <c r="F88" s="84"/>
    </row>
    <row r="89" spans="1:6" ht="30">
      <c r="A89" s="10" t="s">
        <v>183</v>
      </c>
      <c r="B89" s="23" t="s">
        <v>184</v>
      </c>
      <c r="C89" s="82"/>
      <c r="D89" s="82"/>
      <c r="E89" s="82"/>
      <c r="F89" s="83"/>
    </row>
    <row r="90" spans="1:6" ht="30">
      <c r="A90" s="10" t="s">
        <v>385</v>
      </c>
      <c r="B90" s="23" t="s">
        <v>185</v>
      </c>
      <c r="C90" s="82"/>
      <c r="D90" s="82"/>
      <c r="E90" s="82"/>
      <c r="F90" s="83"/>
    </row>
    <row r="91" spans="1:6" ht="30">
      <c r="A91" s="10" t="s">
        <v>386</v>
      </c>
      <c r="B91" s="23" t="s">
        <v>186</v>
      </c>
      <c r="C91" s="82"/>
      <c r="D91" s="82"/>
      <c r="E91" s="82"/>
      <c r="F91" s="83"/>
    </row>
    <row r="92" spans="1:6">
      <c r="A92" s="10" t="s">
        <v>387</v>
      </c>
      <c r="B92" s="23" t="s">
        <v>187</v>
      </c>
      <c r="C92" s="82"/>
      <c r="D92" s="82"/>
      <c r="E92" s="82"/>
      <c r="F92" s="83"/>
    </row>
    <row r="93" spans="1:6" ht="30">
      <c r="A93" s="10" t="s">
        <v>388</v>
      </c>
      <c r="B93" s="23" t="s">
        <v>188</v>
      </c>
      <c r="C93" s="82"/>
      <c r="D93" s="82"/>
      <c r="E93" s="82"/>
      <c r="F93" s="83"/>
    </row>
    <row r="94" spans="1:6" ht="30">
      <c r="A94" s="10" t="s">
        <v>389</v>
      </c>
      <c r="B94" s="23" t="s">
        <v>189</v>
      </c>
      <c r="C94" s="82"/>
      <c r="D94" s="82"/>
      <c r="E94" s="82"/>
      <c r="F94" s="83"/>
    </row>
    <row r="95" spans="1:6">
      <c r="A95" s="10" t="s">
        <v>190</v>
      </c>
      <c r="B95" s="23" t="s">
        <v>191</v>
      </c>
      <c r="C95" s="82"/>
      <c r="D95" s="82"/>
      <c r="E95" s="82"/>
      <c r="F95" s="83"/>
    </row>
    <row r="96" spans="1:6">
      <c r="A96" s="10" t="s">
        <v>390</v>
      </c>
      <c r="B96" s="23" t="s">
        <v>452</v>
      </c>
      <c r="C96" s="82"/>
      <c r="D96" s="82"/>
      <c r="E96" s="82"/>
      <c r="F96" s="83"/>
    </row>
    <row r="97" spans="1:25">
      <c r="A97" s="41" t="s">
        <v>359</v>
      </c>
      <c r="B97" s="44" t="s">
        <v>193</v>
      </c>
      <c r="C97" s="82"/>
      <c r="D97" s="82"/>
      <c r="E97" s="82"/>
      <c r="F97" s="83"/>
    </row>
    <row r="98" spans="1:25" ht="15.75">
      <c r="A98" s="45" t="s">
        <v>17</v>
      </c>
      <c r="B98" s="44"/>
      <c r="C98" s="84">
        <f>C97+C88+C83</f>
        <v>64</v>
      </c>
      <c r="D98" s="82"/>
      <c r="E98" s="82"/>
      <c r="F98" s="83">
        <f>SUM(C98:E98)</f>
        <v>64</v>
      </c>
    </row>
    <row r="99" spans="1:25" ht="15.75">
      <c r="A99" s="28" t="s">
        <v>398</v>
      </c>
      <c r="B99" s="29" t="s">
        <v>194</v>
      </c>
      <c r="C99" s="84">
        <f>C97+C88+C83+C74+C59+C50+C25+C24</f>
        <v>24571</v>
      </c>
      <c r="D99" s="84"/>
      <c r="E99" s="84"/>
      <c r="F99" s="84">
        <f>F97+F88+F83+F74+F59+F50+F25+F24</f>
        <v>24571</v>
      </c>
    </row>
    <row r="100" spans="1:25">
      <c r="A100" s="10" t="s">
        <v>391</v>
      </c>
      <c r="B100" s="4" t="s">
        <v>195</v>
      </c>
      <c r="C100" s="85"/>
      <c r="D100" s="85"/>
      <c r="E100" s="85"/>
      <c r="F100" s="86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6"/>
      <c r="Y100" s="16"/>
    </row>
    <row r="101" spans="1:25">
      <c r="A101" s="10" t="s">
        <v>196</v>
      </c>
      <c r="B101" s="4" t="s">
        <v>197</v>
      </c>
      <c r="C101" s="85"/>
      <c r="D101" s="85"/>
      <c r="E101" s="85"/>
      <c r="F101" s="86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6"/>
      <c r="Y101" s="16"/>
    </row>
    <row r="102" spans="1:25">
      <c r="A102" s="10" t="s">
        <v>392</v>
      </c>
      <c r="B102" s="4" t="s">
        <v>198</v>
      </c>
      <c r="C102" s="85"/>
      <c r="D102" s="85"/>
      <c r="E102" s="85"/>
      <c r="F102" s="8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6"/>
      <c r="Y102" s="16"/>
    </row>
    <row r="103" spans="1:25">
      <c r="A103" s="12" t="s">
        <v>360</v>
      </c>
      <c r="B103" s="6" t="s">
        <v>199</v>
      </c>
      <c r="C103" s="87"/>
      <c r="D103" s="87"/>
      <c r="E103" s="87"/>
      <c r="F103" s="8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6"/>
      <c r="Y103" s="16"/>
    </row>
    <row r="104" spans="1:25">
      <c r="A104" s="30" t="s">
        <v>393</v>
      </c>
      <c r="B104" s="4" t="s">
        <v>200</v>
      </c>
      <c r="C104" s="89"/>
      <c r="D104" s="89"/>
      <c r="E104" s="89"/>
      <c r="F104" s="90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6"/>
      <c r="Y104" s="16"/>
    </row>
    <row r="105" spans="1:25">
      <c r="A105" s="30" t="s">
        <v>363</v>
      </c>
      <c r="B105" s="4" t="s">
        <v>201</v>
      </c>
      <c r="C105" s="89"/>
      <c r="D105" s="89"/>
      <c r="E105" s="89"/>
      <c r="F105" s="90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6"/>
      <c r="Y105" s="16"/>
    </row>
    <row r="106" spans="1:25">
      <c r="A106" s="10" t="s">
        <v>202</v>
      </c>
      <c r="B106" s="4" t="s">
        <v>203</v>
      </c>
      <c r="C106" s="85"/>
      <c r="D106" s="85"/>
      <c r="E106" s="85"/>
      <c r="F106" s="86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6"/>
      <c r="Y106" s="16"/>
    </row>
    <row r="107" spans="1:25">
      <c r="A107" s="10" t="s">
        <v>394</v>
      </c>
      <c r="B107" s="4" t="s">
        <v>204</v>
      </c>
      <c r="C107" s="85"/>
      <c r="D107" s="85"/>
      <c r="E107" s="85"/>
      <c r="F107" s="8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6"/>
      <c r="Y107" s="16"/>
    </row>
    <row r="108" spans="1:25">
      <c r="A108" s="11" t="s">
        <v>361</v>
      </c>
      <c r="B108" s="6" t="s">
        <v>205</v>
      </c>
      <c r="C108" s="91"/>
      <c r="D108" s="91"/>
      <c r="E108" s="91"/>
      <c r="F108" s="92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6"/>
      <c r="Y108" s="16"/>
    </row>
    <row r="109" spans="1:25">
      <c r="A109" s="30" t="s">
        <v>206</v>
      </c>
      <c r="B109" s="4" t="s">
        <v>207</v>
      </c>
      <c r="C109" s="89"/>
      <c r="D109" s="89"/>
      <c r="E109" s="89"/>
      <c r="F109" s="90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6"/>
      <c r="Y109" s="16"/>
    </row>
    <row r="110" spans="1:25">
      <c r="A110" s="30" t="s">
        <v>208</v>
      </c>
      <c r="B110" s="4" t="s">
        <v>209</v>
      </c>
      <c r="C110" s="89"/>
      <c r="D110" s="89"/>
      <c r="E110" s="89"/>
      <c r="F110" s="90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6"/>
      <c r="Y110" s="16"/>
    </row>
    <row r="111" spans="1:25">
      <c r="A111" s="11" t="s">
        <v>210</v>
      </c>
      <c r="B111" s="6" t="s">
        <v>211</v>
      </c>
      <c r="C111" s="89"/>
      <c r="D111" s="89"/>
      <c r="E111" s="89"/>
      <c r="F111" s="90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6"/>
      <c r="Y111" s="16"/>
    </row>
    <row r="112" spans="1:25">
      <c r="A112" s="30" t="s">
        <v>212</v>
      </c>
      <c r="B112" s="4" t="s">
        <v>213</v>
      </c>
      <c r="C112" s="89"/>
      <c r="D112" s="89"/>
      <c r="E112" s="89"/>
      <c r="F112" s="90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6"/>
      <c r="Y112" s="16"/>
    </row>
    <row r="113" spans="1:25">
      <c r="A113" s="30" t="s">
        <v>214</v>
      </c>
      <c r="B113" s="4" t="s">
        <v>215</v>
      </c>
      <c r="C113" s="89"/>
      <c r="D113" s="89"/>
      <c r="E113" s="89"/>
      <c r="F113" s="90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6"/>
      <c r="Y113" s="16"/>
    </row>
    <row r="114" spans="1:25">
      <c r="A114" s="30" t="s">
        <v>216</v>
      </c>
      <c r="B114" s="4" t="s">
        <v>217</v>
      </c>
      <c r="C114" s="89"/>
      <c r="D114" s="89"/>
      <c r="E114" s="89"/>
      <c r="F114" s="90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6"/>
      <c r="Y114" s="16"/>
    </row>
    <row r="115" spans="1:25">
      <c r="A115" s="31" t="s">
        <v>362</v>
      </c>
      <c r="B115" s="32" t="s">
        <v>218</v>
      </c>
      <c r="C115" s="91"/>
      <c r="D115" s="91"/>
      <c r="E115" s="91"/>
      <c r="F115" s="92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6"/>
      <c r="Y115" s="16"/>
    </row>
    <row r="116" spans="1:25">
      <c r="A116" s="30" t="s">
        <v>219</v>
      </c>
      <c r="B116" s="4" t="s">
        <v>220</v>
      </c>
      <c r="C116" s="89"/>
      <c r="D116" s="89"/>
      <c r="E116" s="89"/>
      <c r="F116" s="90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6"/>
      <c r="Y116" s="16"/>
    </row>
    <row r="117" spans="1:25">
      <c r="A117" s="10" t="s">
        <v>221</v>
      </c>
      <c r="B117" s="4" t="s">
        <v>222</v>
      </c>
      <c r="C117" s="85"/>
      <c r="D117" s="85"/>
      <c r="E117" s="85"/>
      <c r="F117" s="8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6"/>
      <c r="Y117" s="16"/>
    </row>
    <row r="118" spans="1:25">
      <c r="A118" s="30" t="s">
        <v>395</v>
      </c>
      <c r="B118" s="4" t="s">
        <v>223</v>
      </c>
      <c r="C118" s="89"/>
      <c r="D118" s="89"/>
      <c r="E118" s="89"/>
      <c r="F118" s="90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6"/>
      <c r="Y118" s="16"/>
    </row>
    <row r="119" spans="1:25">
      <c r="A119" s="30" t="s">
        <v>364</v>
      </c>
      <c r="B119" s="4" t="s">
        <v>224</v>
      </c>
      <c r="C119" s="89"/>
      <c r="D119" s="89"/>
      <c r="E119" s="89"/>
      <c r="F119" s="90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6"/>
      <c r="Y119" s="16"/>
    </row>
    <row r="120" spans="1:25">
      <c r="A120" s="31" t="s">
        <v>365</v>
      </c>
      <c r="B120" s="32" t="s">
        <v>225</v>
      </c>
      <c r="C120" s="91"/>
      <c r="D120" s="91"/>
      <c r="E120" s="91"/>
      <c r="F120" s="92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6"/>
      <c r="Y120" s="16"/>
    </row>
    <row r="121" spans="1:25">
      <c r="A121" s="10" t="s">
        <v>226</v>
      </c>
      <c r="B121" s="4" t="s">
        <v>227</v>
      </c>
      <c r="C121" s="85"/>
      <c r="D121" s="85"/>
      <c r="E121" s="85"/>
      <c r="F121" s="86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6"/>
      <c r="Y121" s="16"/>
    </row>
    <row r="122" spans="1:25" ht="15.75">
      <c r="A122" s="33" t="s">
        <v>399</v>
      </c>
      <c r="B122" s="34" t="s">
        <v>228</v>
      </c>
      <c r="C122" s="91"/>
      <c r="D122" s="91"/>
      <c r="E122" s="91"/>
      <c r="F122" s="92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6"/>
      <c r="Y122" s="16"/>
    </row>
    <row r="123" spans="1:25" ht="15.75">
      <c r="A123" s="37" t="s">
        <v>435</v>
      </c>
      <c r="B123" s="38"/>
      <c r="C123" s="84">
        <f>C122+C99</f>
        <v>24571</v>
      </c>
      <c r="D123" s="84"/>
      <c r="E123" s="84"/>
      <c r="F123" s="84">
        <f>F122+F99</f>
        <v>24571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2: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2: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2: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2: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2: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2: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2: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2: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2: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2: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2: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2: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2: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2: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2: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2: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2: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2: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2: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2: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2: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2: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2: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2: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2: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2: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2: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2: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2: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2: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2: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2: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2: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2: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2: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2: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2: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2: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2: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2: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2: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2: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2: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2: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</sheetData>
  <mergeCells count="2"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>
    <oddHeader>&amp;R1/1. melléklet a 46/2015(XI. 17.)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workbookViewId="0">
      <selection activeCell="C81" sqref="C81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23" t="s">
        <v>440</v>
      </c>
      <c r="B1" s="124"/>
      <c r="C1" s="124"/>
      <c r="D1" s="124"/>
      <c r="E1" s="124"/>
      <c r="F1" s="125"/>
    </row>
    <row r="2" spans="1:6" ht="23.25" customHeight="1">
      <c r="A2" s="126" t="s">
        <v>15</v>
      </c>
      <c r="B2" s="127"/>
      <c r="C2" s="127"/>
      <c r="D2" s="127"/>
      <c r="E2" s="127"/>
      <c r="F2" s="125"/>
    </row>
    <row r="3" spans="1:6" ht="18">
      <c r="A3" s="55"/>
    </row>
    <row r="4" spans="1:6">
      <c r="A4" t="s">
        <v>22</v>
      </c>
    </row>
    <row r="5" spans="1:6" ht="45">
      <c r="A5" s="1" t="s">
        <v>57</v>
      </c>
      <c r="B5" s="2" t="s">
        <v>36</v>
      </c>
      <c r="C5" s="57" t="s">
        <v>19</v>
      </c>
      <c r="D5" s="57" t="s">
        <v>20</v>
      </c>
      <c r="E5" s="57" t="s">
        <v>21</v>
      </c>
      <c r="F5" s="58" t="s">
        <v>35</v>
      </c>
    </row>
    <row r="6" spans="1:6" ht="15" hidden="1" customHeight="1">
      <c r="A6" s="24" t="s">
        <v>229</v>
      </c>
      <c r="B6" s="5" t="s">
        <v>230</v>
      </c>
      <c r="C6" s="20"/>
      <c r="D6" s="20"/>
      <c r="E6" s="20"/>
      <c r="F6" s="20"/>
    </row>
    <row r="7" spans="1:6" ht="15" hidden="1" customHeight="1">
      <c r="A7" s="4" t="s">
        <v>231</v>
      </c>
      <c r="B7" s="5" t="s">
        <v>232</v>
      </c>
      <c r="C7" s="20"/>
      <c r="D7" s="20"/>
      <c r="E7" s="20"/>
      <c r="F7" s="20"/>
    </row>
    <row r="8" spans="1:6" ht="15" hidden="1" customHeight="1">
      <c r="A8" s="4" t="s">
        <v>233</v>
      </c>
      <c r="B8" s="5" t="s">
        <v>234</v>
      </c>
      <c r="C8" s="20"/>
      <c r="D8" s="20"/>
      <c r="E8" s="20"/>
      <c r="F8" s="20"/>
    </row>
    <row r="9" spans="1:6" ht="15" hidden="1" customHeight="1">
      <c r="A9" s="4" t="s">
        <v>235</v>
      </c>
      <c r="B9" s="5" t="s">
        <v>236</v>
      </c>
      <c r="C9" s="20"/>
      <c r="D9" s="20"/>
      <c r="E9" s="20"/>
      <c r="F9" s="20"/>
    </row>
    <row r="10" spans="1:6" ht="15" hidden="1" customHeight="1">
      <c r="A10" s="4" t="s">
        <v>237</v>
      </c>
      <c r="B10" s="5" t="s">
        <v>238</v>
      </c>
      <c r="C10" s="20"/>
      <c r="D10" s="20"/>
      <c r="E10" s="20"/>
      <c r="F10" s="20"/>
    </row>
    <row r="11" spans="1:6" ht="15" hidden="1" customHeight="1">
      <c r="A11" s="4" t="s">
        <v>239</v>
      </c>
      <c r="B11" s="5" t="s">
        <v>240</v>
      </c>
      <c r="C11" s="20"/>
      <c r="D11" s="20"/>
      <c r="E11" s="20"/>
      <c r="F11" s="20"/>
    </row>
    <row r="12" spans="1:6" ht="15" customHeight="1">
      <c r="A12" s="6" t="s">
        <v>437</v>
      </c>
      <c r="B12" s="7" t="s">
        <v>241</v>
      </c>
      <c r="C12" s="52"/>
      <c r="D12" s="52"/>
      <c r="E12" s="52"/>
      <c r="F12" s="52"/>
    </row>
    <row r="13" spans="1:6" ht="15" customHeight="1">
      <c r="A13" s="4" t="s">
        <v>242</v>
      </c>
      <c r="B13" s="5" t="s">
        <v>243</v>
      </c>
      <c r="C13" s="54"/>
      <c r="D13" s="54"/>
      <c r="E13" s="54"/>
      <c r="F13" s="54"/>
    </row>
    <row r="14" spans="1:6" ht="15" customHeight="1">
      <c r="A14" s="4" t="s">
        <v>244</v>
      </c>
      <c r="B14" s="5" t="s">
        <v>245</v>
      </c>
      <c r="C14" s="54"/>
      <c r="D14" s="54"/>
      <c r="E14" s="54"/>
      <c r="F14" s="54"/>
    </row>
    <row r="15" spans="1:6" ht="15" customHeight="1">
      <c r="A15" s="4" t="s">
        <v>400</v>
      </c>
      <c r="B15" s="5" t="s">
        <v>246</v>
      </c>
      <c r="C15" s="54"/>
      <c r="D15" s="54"/>
      <c r="E15" s="54"/>
      <c r="F15" s="54"/>
    </row>
    <row r="16" spans="1:6" ht="15" customHeight="1">
      <c r="A16" s="4" t="s">
        <v>401</v>
      </c>
      <c r="B16" s="5" t="s">
        <v>247</v>
      </c>
      <c r="C16" s="54"/>
      <c r="D16" s="54"/>
      <c r="E16" s="54"/>
      <c r="F16" s="54"/>
    </row>
    <row r="17" spans="1:6" ht="15" customHeight="1">
      <c r="A17" s="4" t="s">
        <v>402</v>
      </c>
      <c r="B17" s="5" t="s">
        <v>248</v>
      </c>
      <c r="C17" s="54"/>
      <c r="D17" s="54"/>
      <c r="E17" s="54"/>
      <c r="F17" s="54"/>
    </row>
    <row r="18" spans="1:6" ht="15" customHeight="1">
      <c r="A18" s="32" t="s">
        <v>438</v>
      </c>
      <c r="B18" s="42" t="s">
        <v>249</v>
      </c>
      <c r="C18" s="52"/>
      <c r="D18" s="52"/>
      <c r="E18" s="52"/>
      <c r="F18" s="52"/>
    </row>
    <row r="19" spans="1:6" ht="15" customHeight="1">
      <c r="A19" s="4" t="s">
        <v>406</v>
      </c>
      <c r="B19" s="5" t="s">
        <v>258</v>
      </c>
      <c r="C19" s="54"/>
      <c r="D19" s="54"/>
      <c r="E19" s="54"/>
      <c r="F19" s="54"/>
    </row>
    <row r="20" spans="1:6" ht="15" customHeight="1">
      <c r="A20" s="4" t="s">
        <v>407</v>
      </c>
      <c r="B20" s="5" t="s">
        <v>259</v>
      </c>
      <c r="C20" s="54"/>
      <c r="D20" s="54"/>
      <c r="E20" s="54"/>
      <c r="F20" s="54"/>
    </row>
    <row r="21" spans="1:6" ht="15" customHeight="1">
      <c r="A21" s="6" t="s">
        <v>1</v>
      </c>
      <c r="B21" s="7" t="s">
        <v>260</v>
      </c>
      <c r="C21" s="54"/>
      <c r="D21" s="54"/>
      <c r="E21" s="54"/>
      <c r="F21" s="54"/>
    </row>
    <row r="22" spans="1:6" ht="15" customHeight="1">
      <c r="A22" s="4" t="s">
        <v>408</v>
      </c>
      <c r="B22" s="5" t="s">
        <v>261</v>
      </c>
      <c r="C22" s="54"/>
      <c r="D22" s="54"/>
      <c r="E22" s="54"/>
      <c r="F22" s="54"/>
    </row>
    <row r="23" spans="1:6" ht="15" customHeight="1">
      <c r="A23" s="4" t="s">
        <v>409</v>
      </c>
      <c r="B23" s="5" t="s">
        <v>262</v>
      </c>
      <c r="C23" s="54"/>
      <c r="D23" s="54"/>
      <c r="E23" s="54"/>
      <c r="F23" s="54"/>
    </row>
    <row r="24" spans="1:6" ht="15" customHeight="1">
      <c r="A24" s="4" t="s">
        <v>410</v>
      </c>
      <c r="B24" s="5" t="s">
        <v>263</v>
      </c>
      <c r="C24" s="54"/>
      <c r="D24" s="54"/>
      <c r="E24" s="54"/>
      <c r="F24" s="54"/>
    </row>
    <row r="25" spans="1:6" ht="15" customHeight="1">
      <c r="A25" s="4" t="s">
        <v>411</v>
      </c>
      <c r="B25" s="5" t="s">
        <v>264</v>
      </c>
      <c r="C25" s="54"/>
      <c r="D25" s="54"/>
      <c r="E25" s="54"/>
      <c r="F25" s="54"/>
    </row>
    <row r="26" spans="1:6" ht="15" customHeight="1">
      <c r="A26" s="4" t="s">
        <v>412</v>
      </c>
      <c r="B26" s="5" t="s">
        <v>265</v>
      </c>
      <c r="C26" s="54"/>
      <c r="D26" s="54"/>
      <c r="E26" s="54"/>
      <c r="F26" s="54"/>
    </row>
    <row r="27" spans="1:6" ht="15" customHeight="1">
      <c r="A27" s="4" t="s">
        <v>266</v>
      </c>
      <c r="B27" s="5" t="s">
        <v>267</v>
      </c>
      <c r="C27" s="54"/>
      <c r="D27" s="54"/>
      <c r="E27" s="54"/>
      <c r="F27" s="54"/>
    </row>
    <row r="28" spans="1:6" ht="15" customHeight="1">
      <c r="A28" s="4" t="s">
        <v>413</v>
      </c>
      <c r="B28" s="5" t="s">
        <v>268</v>
      </c>
      <c r="C28" s="54"/>
      <c r="D28" s="54"/>
      <c r="E28" s="54"/>
      <c r="F28" s="54"/>
    </row>
    <row r="29" spans="1:6" ht="15" customHeight="1">
      <c r="A29" s="4" t="s">
        <v>414</v>
      </c>
      <c r="B29" s="5" t="s">
        <v>269</v>
      </c>
      <c r="C29" s="54"/>
      <c r="D29" s="54"/>
      <c r="E29" s="54"/>
      <c r="F29" s="54"/>
    </row>
    <row r="30" spans="1:6" ht="15" customHeight="1">
      <c r="A30" s="6" t="s">
        <v>2</v>
      </c>
      <c r="B30" s="7" t="s">
        <v>270</v>
      </c>
      <c r="C30" s="54"/>
      <c r="D30" s="54"/>
      <c r="E30" s="54"/>
      <c r="F30" s="54"/>
    </row>
    <row r="31" spans="1:6" ht="15" customHeight="1">
      <c r="A31" s="4" t="s">
        <v>415</v>
      </c>
      <c r="B31" s="5" t="s">
        <v>271</v>
      </c>
      <c r="C31" s="54"/>
      <c r="D31" s="54"/>
      <c r="E31" s="54"/>
      <c r="F31" s="54"/>
    </row>
    <row r="32" spans="1:6" ht="15" customHeight="1">
      <c r="A32" s="32" t="s">
        <v>3</v>
      </c>
      <c r="B32" s="42" t="s">
        <v>272</v>
      </c>
      <c r="C32" s="52"/>
      <c r="D32" s="52"/>
      <c r="E32" s="52"/>
      <c r="F32" s="52"/>
    </row>
    <row r="33" spans="1:6" ht="15" hidden="1" customHeight="1">
      <c r="A33" s="10" t="s">
        <v>273</v>
      </c>
      <c r="B33" s="5" t="s">
        <v>274</v>
      </c>
      <c r="C33" s="54"/>
      <c r="D33" s="54"/>
      <c r="E33" s="54"/>
      <c r="F33" s="54"/>
    </row>
    <row r="34" spans="1:6" ht="15" hidden="1" customHeight="1">
      <c r="A34" s="10" t="s">
        <v>416</v>
      </c>
      <c r="B34" s="5" t="s">
        <v>275</v>
      </c>
      <c r="C34" s="54"/>
      <c r="D34" s="54"/>
      <c r="E34" s="54"/>
      <c r="F34" s="54"/>
    </row>
    <row r="35" spans="1:6" ht="15" hidden="1" customHeight="1">
      <c r="A35" s="10" t="s">
        <v>417</v>
      </c>
      <c r="B35" s="5" t="s">
        <v>276</v>
      </c>
      <c r="C35" s="54"/>
      <c r="D35" s="54"/>
      <c r="E35" s="54"/>
      <c r="F35" s="54"/>
    </row>
    <row r="36" spans="1:6" ht="15" hidden="1" customHeight="1">
      <c r="A36" s="10" t="s">
        <v>418</v>
      </c>
      <c r="B36" s="5" t="s">
        <v>277</v>
      </c>
      <c r="C36" s="54"/>
      <c r="D36" s="54"/>
      <c r="E36" s="54"/>
      <c r="F36" s="54"/>
    </row>
    <row r="37" spans="1:6" ht="15" hidden="1" customHeight="1">
      <c r="A37" s="10" t="s">
        <v>279</v>
      </c>
      <c r="B37" s="5" t="s">
        <v>280</v>
      </c>
      <c r="C37" s="54"/>
      <c r="D37" s="54"/>
      <c r="E37" s="54"/>
      <c r="F37" s="54"/>
    </row>
    <row r="38" spans="1:6" ht="15" hidden="1" customHeight="1">
      <c r="A38" s="10" t="s">
        <v>281</v>
      </c>
      <c r="B38" s="5" t="s">
        <v>282</v>
      </c>
      <c r="C38" s="54"/>
      <c r="D38" s="54"/>
      <c r="E38" s="54"/>
      <c r="F38" s="54"/>
    </row>
    <row r="39" spans="1:6" ht="15" hidden="1" customHeight="1">
      <c r="A39" s="10" t="s">
        <v>283</v>
      </c>
      <c r="B39" s="5" t="s">
        <v>284</v>
      </c>
      <c r="C39" s="54"/>
      <c r="D39" s="54"/>
      <c r="E39" s="54"/>
      <c r="F39" s="54"/>
    </row>
    <row r="40" spans="1:6" ht="15" hidden="1" customHeight="1">
      <c r="A40" s="10" t="s">
        <v>419</v>
      </c>
      <c r="B40" s="5" t="s">
        <v>285</v>
      </c>
      <c r="C40" s="54"/>
      <c r="D40" s="54"/>
      <c r="E40" s="54"/>
      <c r="F40" s="54"/>
    </row>
    <row r="41" spans="1:6" ht="15" hidden="1" customHeight="1">
      <c r="A41" s="10" t="s">
        <v>420</v>
      </c>
      <c r="B41" s="5" t="s">
        <v>286</v>
      </c>
      <c r="C41" s="54"/>
      <c r="D41" s="54"/>
      <c r="E41" s="54"/>
      <c r="F41" s="54"/>
    </row>
    <row r="42" spans="1:6" ht="15" hidden="1" customHeight="1">
      <c r="A42" s="10" t="s">
        <v>421</v>
      </c>
      <c r="B42" s="5" t="s">
        <v>287</v>
      </c>
      <c r="C42" s="54"/>
      <c r="D42" s="54"/>
      <c r="E42" s="54"/>
      <c r="F42" s="54"/>
    </row>
    <row r="43" spans="1:6" ht="15" customHeight="1">
      <c r="A43" s="41" t="s">
        <v>4</v>
      </c>
      <c r="B43" s="42" t="s">
        <v>288</v>
      </c>
      <c r="C43" s="52">
        <v>2615</v>
      </c>
      <c r="D43" s="52"/>
      <c r="E43" s="52"/>
      <c r="F43" s="52">
        <f>SUM(C43:E43)</f>
        <v>2615</v>
      </c>
    </row>
    <row r="44" spans="1:6" ht="15" customHeight="1">
      <c r="A44" s="10" t="s">
        <v>297</v>
      </c>
      <c r="B44" s="5" t="s">
        <v>298</v>
      </c>
      <c r="C44" s="54"/>
      <c r="D44" s="54"/>
      <c r="E44" s="54"/>
      <c r="F44" s="54"/>
    </row>
    <row r="45" spans="1:6" ht="15" customHeight="1">
      <c r="A45" s="4" t="s">
        <v>425</v>
      </c>
      <c r="B45" s="5" t="s">
        <v>299</v>
      </c>
      <c r="C45" s="54"/>
      <c r="D45" s="54"/>
      <c r="E45" s="54"/>
      <c r="F45" s="54"/>
    </row>
    <row r="46" spans="1:6" ht="15" customHeight="1">
      <c r="A46" s="10" t="s">
        <v>426</v>
      </c>
      <c r="B46" s="5" t="s">
        <v>300</v>
      </c>
      <c r="C46" s="54"/>
      <c r="D46" s="54"/>
      <c r="E46" s="54"/>
      <c r="F46" s="54"/>
    </row>
    <row r="47" spans="1:6" ht="15" customHeight="1">
      <c r="A47" s="32" t="s">
        <v>6</v>
      </c>
      <c r="B47" s="42" t="s">
        <v>301</v>
      </c>
      <c r="C47" s="52"/>
      <c r="D47" s="52"/>
      <c r="E47" s="52"/>
      <c r="F47" s="52"/>
    </row>
    <row r="48" spans="1:6" ht="15" customHeight="1">
      <c r="A48" s="45" t="s">
        <v>18</v>
      </c>
      <c r="B48" s="65"/>
      <c r="C48" s="52">
        <f>C47+C43+C32+C18</f>
        <v>2615</v>
      </c>
      <c r="D48" s="52"/>
      <c r="E48" s="52"/>
      <c r="F48" s="52">
        <f>SUM(C48:E48)</f>
        <v>2615</v>
      </c>
    </row>
    <row r="49" spans="1:6" ht="15" customHeight="1">
      <c r="A49" s="4" t="s">
        <v>250</v>
      </c>
      <c r="B49" s="5" t="s">
        <v>251</v>
      </c>
      <c r="C49" s="54"/>
      <c r="D49" s="54"/>
      <c r="E49" s="54"/>
      <c r="F49" s="54"/>
    </row>
    <row r="50" spans="1:6" ht="15" customHeight="1">
      <c r="A50" s="4" t="s">
        <v>252</v>
      </c>
      <c r="B50" s="5" t="s">
        <v>253</v>
      </c>
      <c r="C50" s="54"/>
      <c r="D50" s="54"/>
      <c r="E50" s="54"/>
      <c r="F50" s="54"/>
    </row>
    <row r="51" spans="1:6" ht="15" customHeight="1">
      <c r="A51" s="4" t="s">
        <v>403</v>
      </c>
      <c r="B51" s="5" t="s">
        <v>254</v>
      </c>
      <c r="C51" s="54"/>
      <c r="D51" s="54"/>
      <c r="E51" s="54"/>
      <c r="F51" s="54"/>
    </row>
    <row r="52" spans="1:6" ht="15" customHeight="1">
      <c r="A52" s="4" t="s">
        <v>404</v>
      </c>
      <c r="B52" s="5" t="s">
        <v>255</v>
      </c>
      <c r="C52" s="54"/>
      <c r="D52" s="54"/>
      <c r="E52" s="54"/>
      <c r="F52" s="54"/>
    </row>
    <row r="53" spans="1:6" ht="15" customHeight="1">
      <c r="A53" s="4" t="s">
        <v>405</v>
      </c>
      <c r="B53" s="5" t="s">
        <v>256</v>
      </c>
      <c r="C53" s="54"/>
      <c r="D53" s="54"/>
      <c r="E53" s="54"/>
      <c r="F53" s="54"/>
    </row>
    <row r="54" spans="1:6" ht="15" customHeight="1">
      <c r="A54" s="32" t="s">
        <v>0</v>
      </c>
      <c r="B54" s="42" t="s">
        <v>257</v>
      </c>
      <c r="C54" s="54"/>
      <c r="D54" s="54"/>
      <c r="E54" s="54"/>
      <c r="F54" s="54"/>
    </row>
    <row r="55" spans="1:6" ht="15" customHeight="1">
      <c r="A55" s="32" t="s">
        <v>5</v>
      </c>
      <c r="B55" s="42" t="s">
        <v>296</v>
      </c>
      <c r="C55" s="52"/>
      <c r="D55" s="52"/>
      <c r="E55" s="52"/>
      <c r="F55" s="52"/>
    </row>
    <row r="56" spans="1:6" ht="15" customHeight="1">
      <c r="A56" s="10" t="s">
        <v>302</v>
      </c>
      <c r="B56" s="5" t="s">
        <v>303</v>
      </c>
      <c r="C56" s="54"/>
      <c r="D56" s="54"/>
      <c r="E56" s="54"/>
      <c r="F56" s="54"/>
    </row>
    <row r="57" spans="1:6" ht="15" customHeight="1">
      <c r="A57" s="4" t="s">
        <v>427</v>
      </c>
      <c r="B57" s="5" t="s">
        <v>304</v>
      </c>
      <c r="C57" s="54"/>
      <c r="D57" s="54"/>
      <c r="E57" s="54"/>
      <c r="F57" s="54"/>
    </row>
    <row r="58" spans="1:6" ht="15" customHeight="1">
      <c r="A58" s="10" t="s">
        <v>428</v>
      </c>
      <c r="B58" s="5" t="s">
        <v>305</v>
      </c>
      <c r="C58" s="54"/>
      <c r="D58" s="54"/>
      <c r="E58" s="54"/>
      <c r="F58" s="54"/>
    </row>
    <row r="59" spans="1:6" ht="15" customHeight="1">
      <c r="A59" s="32" t="s">
        <v>8</v>
      </c>
      <c r="B59" s="42" t="s">
        <v>306</v>
      </c>
      <c r="C59" s="52"/>
      <c r="D59" s="52"/>
      <c r="E59" s="52"/>
      <c r="F59" s="52"/>
    </row>
    <row r="60" spans="1:6" ht="15" customHeight="1">
      <c r="A60" s="45" t="s">
        <v>17</v>
      </c>
      <c r="B60" s="65"/>
      <c r="C60" s="52">
        <f>C55+C54+C59</f>
        <v>0</v>
      </c>
      <c r="D60" s="52"/>
      <c r="E60" s="52"/>
      <c r="F60" s="52">
        <f>SUM(C60:E60)</f>
        <v>0</v>
      </c>
    </row>
    <row r="61" spans="1:6" ht="15.75">
      <c r="A61" s="39" t="s">
        <v>7</v>
      </c>
      <c r="B61" s="28" t="s">
        <v>307</v>
      </c>
      <c r="C61" s="52">
        <f>C60+C48</f>
        <v>2615</v>
      </c>
      <c r="D61" s="52"/>
      <c r="E61" s="52"/>
      <c r="F61" s="52">
        <f>SUM(C61:E61)</f>
        <v>2615</v>
      </c>
    </row>
    <row r="62" spans="1:6" ht="15.75">
      <c r="A62" s="62" t="s">
        <v>439</v>
      </c>
      <c r="B62" s="64"/>
      <c r="C62" s="54">
        <f>C48-'kiadások működés Könyvtár'!C74</f>
        <v>-29529</v>
      </c>
      <c r="D62" s="54"/>
      <c r="E62" s="54"/>
      <c r="F62" s="54">
        <f>SUM(C62:E62)</f>
        <v>-29529</v>
      </c>
    </row>
    <row r="63" spans="1:6" ht="15.75">
      <c r="A63" s="62" t="s">
        <v>28</v>
      </c>
      <c r="B63" s="47"/>
      <c r="C63" s="54">
        <f>C60-'kiadások működés Könyvtár'!C97</f>
        <v>-900</v>
      </c>
      <c r="D63" s="54"/>
      <c r="E63" s="54"/>
      <c r="F63" s="54">
        <f>SUM(C63:E63)</f>
        <v>-900</v>
      </c>
    </row>
    <row r="64" spans="1:6" hidden="1">
      <c r="A64" s="30" t="s">
        <v>429</v>
      </c>
      <c r="B64" s="4" t="s">
        <v>308</v>
      </c>
      <c r="C64" s="54"/>
      <c r="D64" s="54"/>
      <c r="E64" s="54"/>
      <c r="F64" s="54"/>
    </row>
    <row r="65" spans="1:6" hidden="1">
      <c r="A65" s="10" t="s">
        <v>309</v>
      </c>
      <c r="B65" s="4" t="s">
        <v>310</v>
      </c>
      <c r="C65" s="54"/>
      <c r="D65" s="54"/>
      <c r="E65" s="54"/>
      <c r="F65" s="54"/>
    </row>
    <row r="66" spans="1:6" hidden="1">
      <c r="A66" s="30" t="s">
        <v>430</v>
      </c>
      <c r="B66" s="4" t="s">
        <v>311</v>
      </c>
      <c r="C66" s="54"/>
      <c r="D66" s="54"/>
      <c r="E66" s="54"/>
      <c r="F66" s="54"/>
    </row>
    <row r="67" spans="1:6">
      <c r="A67" s="12" t="s">
        <v>9</v>
      </c>
      <c r="B67" s="6" t="s">
        <v>312</v>
      </c>
      <c r="C67" s="54"/>
      <c r="D67" s="54"/>
      <c r="E67" s="54"/>
      <c r="F67" s="54"/>
    </row>
    <row r="68" spans="1:6" hidden="1">
      <c r="A68" s="10" t="s">
        <v>431</v>
      </c>
      <c r="B68" s="4" t="s">
        <v>313</v>
      </c>
      <c r="C68" s="54"/>
      <c r="D68" s="54"/>
      <c r="E68" s="54"/>
      <c r="F68" s="54"/>
    </row>
    <row r="69" spans="1:6" hidden="1">
      <c r="A69" s="30" t="s">
        <v>314</v>
      </c>
      <c r="B69" s="4" t="s">
        <v>315</v>
      </c>
      <c r="C69" s="54"/>
      <c r="D69" s="54"/>
      <c r="E69" s="54"/>
      <c r="F69" s="54"/>
    </row>
    <row r="70" spans="1:6" hidden="1">
      <c r="A70" s="10" t="s">
        <v>432</v>
      </c>
      <c r="B70" s="4" t="s">
        <v>316</v>
      </c>
      <c r="C70" s="54"/>
      <c r="D70" s="54"/>
      <c r="E70" s="54"/>
      <c r="F70" s="54"/>
    </row>
    <row r="71" spans="1:6" hidden="1">
      <c r="A71" s="30" t="s">
        <v>317</v>
      </c>
      <c r="B71" s="4" t="s">
        <v>318</v>
      </c>
      <c r="C71" s="54"/>
      <c r="D71" s="54"/>
      <c r="E71" s="54"/>
      <c r="F71" s="54"/>
    </row>
    <row r="72" spans="1:6">
      <c r="A72" s="11" t="s">
        <v>10</v>
      </c>
      <c r="B72" s="6" t="s">
        <v>319</v>
      </c>
      <c r="C72" s="54"/>
      <c r="D72" s="54"/>
      <c r="E72" s="54"/>
      <c r="F72" s="54"/>
    </row>
    <row r="73" spans="1:6" hidden="1">
      <c r="A73" s="4" t="s">
        <v>25</v>
      </c>
      <c r="B73" s="4" t="s">
        <v>320</v>
      </c>
      <c r="C73" s="54"/>
      <c r="D73" s="54"/>
      <c r="E73" s="54"/>
      <c r="F73" s="54"/>
    </row>
    <row r="74" spans="1:6" hidden="1">
      <c r="A74" s="4" t="s">
        <v>26</v>
      </c>
      <c r="B74" s="4" t="s">
        <v>320</v>
      </c>
      <c r="C74" s="54"/>
      <c r="D74" s="54"/>
      <c r="E74" s="54"/>
      <c r="F74" s="54"/>
    </row>
    <row r="75" spans="1:6" hidden="1">
      <c r="A75" s="4" t="s">
        <v>23</v>
      </c>
      <c r="B75" s="4" t="s">
        <v>321</v>
      </c>
      <c r="C75" s="54"/>
      <c r="D75" s="54"/>
      <c r="E75" s="54"/>
      <c r="F75" s="54"/>
    </row>
    <row r="76" spans="1:6" hidden="1">
      <c r="A76" s="4" t="s">
        <v>24</v>
      </c>
      <c r="B76" s="4" t="s">
        <v>321</v>
      </c>
      <c r="C76" s="54"/>
      <c r="D76" s="54"/>
      <c r="E76" s="54"/>
      <c r="F76" s="54"/>
    </row>
    <row r="77" spans="1:6">
      <c r="A77" s="6" t="s">
        <v>11</v>
      </c>
      <c r="B77" s="6" t="s">
        <v>322</v>
      </c>
      <c r="C77" s="54">
        <v>821</v>
      </c>
      <c r="D77" s="54"/>
      <c r="E77" s="54"/>
      <c r="F77" s="54">
        <f>SUM(C77:E77)</f>
        <v>821</v>
      </c>
    </row>
    <row r="78" spans="1:6">
      <c r="A78" s="30" t="s">
        <v>323</v>
      </c>
      <c r="B78" s="4" t="s">
        <v>324</v>
      </c>
      <c r="C78" s="54"/>
      <c r="D78" s="54"/>
      <c r="E78" s="54"/>
      <c r="F78" s="54"/>
    </row>
    <row r="79" spans="1:6">
      <c r="A79" s="30" t="s">
        <v>325</v>
      </c>
      <c r="B79" s="4" t="s">
        <v>326</v>
      </c>
      <c r="C79" s="54"/>
      <c r="D79" s="54"/>
      <c r="E79" s="54"/>
      <c r="F79" s="54"/>
    </row>
    <row r="80" spans="1:6">
      <c r="A80" s="30" t="s">
        <v>327</v>
      </c>
      <c r="B80" s="4" t="s">
        <v>328</v>
      </c>
      <c r="C80" s="54">
        <v>29608</v>
      </c>
      <c r="D80" s="54"/>
      <c r="E80" s="54"/>
      <c r="F80" s="54">
        <f>SUM(C80:E80)</f>
        <v>29608</v>
      </c>
    </row>
    <row r="81" spans="1:6">
      <c r="A81" s="30" t="s">
        <v>329</v>
      </c>
      <c r="B81" s="4" t="s">
        <v>330</v>
      </c>
      <c r="C81" s="54"/>
      <c r="D81" s="54"/>
      <c r="E81" s="54"/>
      <c r="F81" s="54"/>
    </row>
    <row r="82" spans="1:6">
      <c r="A82" s="10" t="s">
        <v>433</v>
      </c>
      <c r="B82" s="4" t="s">
        <v>331</v>
      </c>
      <c r="C82" s="54"/>
      <c r="D82" s="54"/>
      <c r="E82" s="54"/>
      <c r="F82" s="54"/>
    </row>
    <row r="83" spans="1:6">
      <c r="A83" s="12" t="s">
        <v>12</v>
      </c>
      <c r="B83" s="6" t="s">
        <v>332</v>
      </c>
      <c r="C83" s="52">
        <f>SUM(C77:C82)</f>
        <v>30429</v>
      </c>
      <c r="D83" s="52"/>
      <c r="E83" s="52"/>
      <c r="F83" s="52">
        <f>SUM(F77:F82)</f>
        <v>30429</v>
      </c>
    </row>
    <row r="84" spans="1:6">
      <c r="A84" s="10" t="s">
        <v>333</v>
      </c>
      <c r="B84" s="4" t="s">
        <v>334</v>
      </c>
      <c r="C84" s="54"/>
      <c r="D84" s="54"/>
      <c r="E84" s="54"/>
      <c r="F84" s="54"/>
    </row>
    <row r="85" spans="1:6">
      <c r="A85" s="10" t="s">
        <v>335</v>
      </c>
      <c r="B85" s="4" t="s">
        <v>336</v>
      </c>
      <c r="C85" s="54"/>
      <c r="D85" s="54"/>
      <c r="E85" s="54"/>
      <c r="F85" s="54"/>
    </row>
    <row r="86" spans="1:6">
      <c r="A86" s="30" t="s">
        <v>337</v>
      </c>
      <c r="B86" s="4" t="s">
        <v>338</v>
      </c>
      <c r="C86" s="54"/>
      <c r="D86" s="54"/>
      <c r="E86" s="54"/>
      <c r="F86" s="54"/>
    </row>
    <row r="87" spans="1:6">
      <c r="A87" s="30" t="s">
        <v>434</v>
      </c>
      <c r="B87" s="4" t="s">
        <v>339</v>
      </c>
      <c r="C87" s="54"/>
      <c r="D87" s="54"/>
      <c r="E87" s="54"/>
      <c r="F87" s="54"/>
    </row>
    <row r="88" spans="1:6">
      <c r="A88" s="11" t="s">
        <v>13</v>
      </c>
      <c r="B88" s="6" t="s">
        <v>340</v>
      </c>
      <c r="C88" s="54"/>
      <c r="D88" s="54"/>
      <c r="E88" s="54"/>
      <c r="F88" s="54"/>
    </row>
    <row r="89" spans="1:6">
      <c r="A89" s="12" t="s">
        <v>341</v>
      </c>
      <c r="B89" s="6" t="s">
        <v>342</v>
      </c>
      <c r="C89" s="54"/>
      <c r="D89" s="54"/>
      <c r="E89" s="54"/>
      <c r="F89" s="54"/>
    </row>
    <row r="90" spans="1:6" ht="15.75">
      <c r="A90" s="33" t="s">
        <v>14</v>
      </c>
      <c r="B90" s="34" t="s">
        <v>343</v>
      </c>
      <c r="C90" s="52">
        <f>SUM(C83:C89)</f>
        <v>30429</v>
      </c>
      <c r="D90" s="52"/>
      <c r="E90" s="52"/>
      <c r="F90" s="52">
        <f>SUM(F83:F89)</f>
        <v>30429</v>
      </c>
    </row>
    <row r="91" spans="1:6" ht="15.75">
      <c r="A91" s="60" t="s">
        <v>436</v>
      </c>
      <c r="B91" s="61"/>
      <c r="C91" s="52">
        <f>C61+C90</f>
        <v>33044</v>
      </c>
      <c r="D91" s="52"/>
      <c r="E91" s="52"/>
      <c r="F91" s="52">
        <f>F90+F61</f>
        <v>33044</v>
      </c>
    </row>
  </sheetData>
  <mergeCells count="2"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&amp;R1/2. melléklet a 46/2015.(XI. 17.)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69" workbookViewId="0">
      <selection activeCell="C133" sqref="C133"/>
    </sheetView>
  </sheetViews>
  <sheetFormatPr defaultRowHeight="15"/>
  <cols>
    <col min="1" max="1" width="94.140625" customWidth="1"/>
    <col min="3" max="3" width="17.140625" customWidth="1"/>
    <col min="4" max="4" width="20.140625" customWidth="1"/>
    <col min="5" max="5" width="18.85546875" customWidth="1"/>
    <col min="6" max="6" width="15.7109375" customWidth="1"/>
  </cols>
  <sheetData>
    <row r="1" spans="1:6" ht="20.25" customHeight="1">
      <c r="A1" s="123" t="s">
        <v>440</v>
      </c>
      <c r="B1" s="127"/>
      <c r="C1" s="127"/>
      <c r="D1" s="127"/>
      <c r="E1" s="127"/>
      <c r="F1" s="125"/>
    </row>
    <row r="2" spans="1:6" ht="19.5" customHeight="1">
      <c r="A2" s="126" t="s">
        <v>16</v>
      </c>
      <c r="B2" s="127"/>
      <c r="C2" s="127"/>
      <c r="D2" s="127"/>
      <c r="E2" s="127"/>
      <c r="F2" s="125"/>
    </row>
    <row r="3" spans="1:6" ht="18">
      <c r="A3" s="55"/>
    </row>
    <row r="4" spans="1:6">
      <c r="A4" s="56" t="s">
        <v>22</v>
      </c>
    </row>
    <row r="5" spans="1:6" ht="45">
      <c r="A5" s="1" t="s">
        <v>57</v>
      </c>
      <c r="B5" s="2" t="s">
        <v>58</v>
      </c>
      <c r="C5" s="57" t="s">
        <v>19</v>
      </c>
      <c r="D5" s="57" t="s">
        <v>20</v>
      </c>
      <c r="E5" s="57" t="s">
        <v>21</v>
      </c>
      <c r="F5" s="58" t="s">
        <v>35</v>
      </c>
    </row>
    <row r="6" spans="1:6" hidden="1">
      <c r="A6" s="21" t="s">
        <v>59</v>
      </c>
      <c r="B6" s="22" t="s">
        <v>60</v>
      </c>
      <c r="C6" s="59"/>
      <c r="D6" s="59"/>
      <c r="E6" s="59"/>
      <c r="F6" s="20"/>
    </row>
    <row r="7" spans="1:6" hidden="1">
      <c r="A7" s="21" t="s">
        <v>61</v>
      </c>
      <c r="B7" s="23" t="s">
        <v>62</v>
      </c>
      <c r="C7" s="59"/>
      <c r="D7" s="59"/>
      <c r="E7" s="59"/>
      <c r="F7" s="20"/>
    </row>
    <row r="8" spans="1:6" hidden="1">
      <c r="A8" s="21" t="s">
        <v>63</v>
      </c>
      <c r="B8" s="23" t="s">
        <v>64</v>
      </c>
      <c r="C8" s="59"/>
      <c r="D8" s="59"/>
      <c r="E8" s="59"/>
      <c r="F8" s="20"/>
    </row>
    <row r="9" spans="1:6" hidden="1">
      <c r="A9" s="24" t="s">
        <v>65</v>
      </c>
      <c r="B9" s="23" t="s">
        <v>66</v>
      </c>
      <c r="C9" s="59"/>
      <c r="D9" s="59"/>
      <c r="E9" s="59"/>
      <c r="F9" s="20"/>
    </row>
    <row r="10" spans="1:6" hidden="1">
      <c r="A10" s="24" t="s">
        <v>67</v>
      </c>
      <c r="B10" s="23" t="s">
        <v>68</v>
      </c>
      <c r="C10" s="59"/>
      <c r="D10" s="59"/>
      <c r="E10" s="59"/>
      <c r="F10" s="20"/>
    </row>
    <row r="11" spans="1:6" hidden="1">
      <c r="A11" s="24" t="s">
        <v>69</v>
      </c>
      <c r="B11" s="23" t="s">
        <v>70</v>
      </c>
      <c r="C11" s="59"/>
      <c r="D11" s="59"/>
      <c r="E11" s="59"/>
      <c r="F11" s="20"/>
    </row>
    <row r="12" spans="1:6" hidden="1">
      <c r="A12" s="24" t="s">
        <v>71</v>
      </c>
      <c r="B12" s="23" t="s">
        <v>72</v>
      </c>
      <c r="C12" s="59"/>
      <c r="D12" s="59"/>
      <c r="E12" s="59"/>
      <c r="F12" s="20"/>
    </row>
    <row r="13" spans="1:6" hidden="1">
      <c r="A13" s="24" t="s">
        <v>73</v>
      </c>
      <c r="B13" s="23" t="s">
        <v>74</v>
      </c>
      <c r="C13" s="59"/>
      <c r="D13" s="59"/>
      <c r="E13" s="59"/>
      <c r="F13" s="20"/>
    </row>
    <row r="14" spans="1:6" hidden="1">
      <c r="A14" s="4" t="s">
        <v>75</v>
      </c>
      <c r="B14" s="23" t="s">
        <v>76</v>
      </c>
      <c r="C14" s="59"/>
      <c r="D14" s="59"/>
      <c r="E14" s="59"/>
      <c r="F14" s="20"/>
    </row>
    <row r="15" spans="1:6" hidden="1">
      <c r="A15" s="4" t="s">
        <v>77</v>
      </c>
      <c r="B15" s="23" t="s">
        <v>78</v>
      </c>
      <c r="C15" s="59"/>
      <c r="D15" s="59"/>
      <c r="E15" s="59"/>
      <c r="F15" s="20"/>
    </row>
    <row r="16" spans="1:6" hidden="1">
      <c r="A16" s="4" t="s">
        <v>79</v>
      </c>
      <c r="B16" s="23" t="s">
        <v>80</v>
      </c>
      <c r="C16" s="59"/>
      <c r="D16" s="59"/>
      <c r="E16" s="59"/>
      <c r="F16" s="20"/>
    </row>
    <row r="17" spans="1:6" hidden="1">
      <c r="A17" s="4" t="s">
        <v>81</v>
      </c>
      <c r="B17" s="23" t="s">
        <v>82</v>
      </c>
      <c r="C17" s="59"/>
      <c r="D17" s="59"/>
      <c r="E17" s="59"/>
      <c r="F17" s="20"/>
    </row>
    <row r="18" spans="1:6" hidden="1">
      <c r="A18" s="4" t="s">
        <v>366</v>
      </c>
      <c r="B18" s="23" t="s">
        <v>83</v>
      </c>
      <c r="C18" s="59"/>
      <c r="D18" s="59"/>
      <c r="E18" s="59"/>
      <c r="F18" s="20"/>
    </row>
    <row r="19" spans="1:6">
      <c r="A19" s="25" t="s">
        <v>344</v>
      </c>
      <c r="B19" s="26" t="s">
        <v>84</v>
      </c>
      <c r="C19" s="72">
        <v>14112</v>
      </c>
      <c r="D19" s="72"/>
      <c r="E19" s="72"/>
      <c r="F19" s="73">
        <f>SUM(C19:E19)</f>
        <v>14112</v>
      </c>
    </row>
    <row r="20" spans="1:6" hidden="1">
      <c r="A20" s="4" t="s">
        <v>85</v>
      </c>
      <c r="B20" s="23" t="s">
        <v>86</v>
      </c>
      <c r="C20" s="72"/>
      <c r="D20" s="72"/>
      <c r="E20" s="72"/>
      <c r="F20" s="73"/>
    </row>
    <row r="21" spans="1:6" hidden="1">
      <c r="A21" s="4" t="s">
        <v>87</v>
      </c>
      <c r="B21" s="23" t="s">
        <v>88</v>
      </c>
      <c r="C21" s="72"/>
      <c r="D21" s="72"/>
      <c r="E21" s="72"/>
      <c r="F21" s="73"/>
    </row>
    <row r="22" spans="1:6" hidden="1">
      <c r="A22" s="5" t="s">
        <v>89</v>
      </c>
      <c r="B22" s="23" t="s">
        <v>90</v>
      </c>
      <c r="C22" s="72"/>
      <c r="D22" s="72"/>
      <c r="E22" s="72"/>
      <c r="F22" s="73"/>
    </row>
    <row r="23" spans="1:6">
      <c r="A23" s="6" t="s">
        <v>345</v>
      </c>
      <c r="B23" s="26" t="s">
        <v>91</v>
      </c>
      <c r="C23" s="72"/>
      <c r="D23" s="72"/>
      <c r="E23" s="72"/>
      <c r="F23" s="73">
        <f>SUM(C23:E23)</f>
        <v>0</v>
      </c>
    </row>
    <row r="24" spans="1:6">
      <c r="A24" s="43" t="s">
        <v>396</v>
      </c>
      <c r="B24" s="44" t="s">
        <v>92</v>
      </c>
      <c r="C24" s="69">
        <f>SUM(C19:C23)</f>
        <v>14112</v>
      </c>
      <c r="D24" s="69"/>
      <c r="E24" s="69"/>
      <c r="F24" s="69">
        <f>SUM(F19:F23)</f>
        <v>14112</v>
      </c>
    </row>
    <row r="25" spans="1:6">
      <c r="A25" s="32" t="s">
        <v>367</v>
      </c>
      <c r="B25" s="44" t="s">
        <v>93</v>
      </c>
      <c r="C25" s="69">
        <v>3834</v>
      </c>
      <c r="D25" s="69"/>
      <c r="E25" s="69"/>
      <c r="F25" s="69">
        <f>SUM(C25:E25)</f>
        <v>3834</v>
      </c>
    </row>
    <row r="26" spans="1:6" hidden="1">
      <c r="A26" s="4" t="s">
        <v>94</v>
      </c>
      <c r="B26" s="23" t="s">
        <v>95</v>
      </c>
      <c r="C26" s="72"/>
      <c r="D26" s="72"/>
      <c r="E26" s="72"/>
      <c r="F26" s="73"/>
    </row>
    <row r="27" spans="1:6" hidden="1">
      <c r="A27" s="4" t="s">
        <v>96</v>
      </c>
      <c r="B27" s="23" t="s">
        <v>97</v>
      </c>
      <c r="C27" s="72"/>
      <c r="D27" s="72"/>
      <c r="E27" s="72"/>
      <c r="F27" s="73"/>
    </row>
    <row r="28" spans="1:6" hidden="1">
      <c r="A28" s="4" t="s">
        <v>98</v>
      </c>
      <c r="B28" s="23" t="s">
        <v>99</v>
      </c>
      <c r="C28" s="72"/>
      <c r="D28" s="72"/>
      <c r="E28" s="72"/>
      <c r="F28" s="73"/>
    </row>
    <row r="29" spans="1:6">
      <c r="A29" s="6" t="s">
        <v>346</v>
      </c>
      <c r="B29" s="26" t="s">
        <v>100</v>
      </c>
      <c r="C29" s="72">
        <v>6332</v>
      </c>
      <c r="D29" s="72"/>
      <c r="E29" s="72"/>
      <c r="F29" s="73">
        <f t="shared" ref="F29:F49" si="0">SUM(C29:E29)</f>
        <v>6332</v>
      </c>
    </row>
    <row r="30" spans="1:6" hidden="1">
      <c r="A30" s="4" t="s">
        <v>101</v>
      </c>
      <c r="B30" s="23" t="s">
        <v>102</v>
      </c>
      <c r="C30" s="72"/>
      <c r="D30" s="72"/>
      <c r="E30" s="72"/>
      <c r="F30" s="73">
        <f t="shared" si="0"/>
        <v>0</v>
      </c>
    </row>
    <row r="31" spans="1:6" hidden="1">
      <c r="A31" s="4" t="s">
        <v>103</v>
      </c>
      <c r="B31" s="23" t="s">
        <v>104</v>
      </c>
      <c r="C31" s="72"/>
      <c r="D31" s="72"/>
      <c r="E31" s="72"/>
      <c r="F31" s="73">
        <f t="shared" si="0"/>
        <v>0</v>
      </c>
    </row>
    <row r="32" spans="1:6" ht="15" customHeight="1">
      <c r="A32" s="6" t="s">
        <v>397</v>
      </c>
      <c r="B32" s="26" t="s">
        <v>105</v>
      </c>
      <c r="C32" s="72">
        <v>1980</v>
      </c>
      <c r="D32" s="72"/>
      <c r="E32" s="72"/>
      <c r="F32" s="73">
        <f t="shared" si="0"/>
        <v>1980</v>
      </c>
    </row>
    <row r="33" spans="1:6" hidden="1">
      <c r="A33" s="4" t="s">
        <v>106</v>
      </c>
      <c r="B33" s="23" t="s">
        <v>107</v>
      </c>
      <c r="C33" s="72"/>
      <c r="D33" s="72"/>
      <c r="E33" s="72"/>
      <c r="F33" s="73">
        <f t="shared" si="0"/>
        <v>0</v>
      </c>
    </row>
    <row r="34" spans="1:6" hidden="1">
      <c r="A34" s="4" t="s">
        <v>108</v>
      </c>
      <c r="B34" s="23" t="s">
        <v>109</v>
      </c>
      <c r="C34" s="72"/>
      <c r="D34" s="72"/>
      <c r="E34" s="72"/>
      <c r="F34" s="73">
        <f t="shared" si="0"/>
        <v>0</v>
      </c>
    </row>
    <row r="35" spans="1:6" hidden="1">
      <c r="A35" s="4" t="s">
        <v>368</v>
      </c>
      <c r="B35" s="23" t="s">
        <v>110</v>
      </c>
      <c r="C35" s="72"/>
      <c r="D35" s="72"/>
      <c r="E35" s="72"/>
      <c r="F35" s="73">
        <f t="shared" si="0"/>
        <v>0</v>
      </c>
    </row>
    <row r="36" spans="1:6" hidden="1">
      <c r="A36" s="4" t="s">
        <v>111</v>
      </c>
      <c r="B36" s="23" t="s">
        <v>112</v>
      </c>
      <c r="C36" s="72"/>
      <c r="D36" s="72"/>
      <c r="E36" s="72"/>
      <c r="F36" s="73">
        <f t="shared" si="0"/>
        <v>0</v>
      </c>
    </row>
    <row r="37" spans="1:6" hidden="1">
      <c r="A37" s="8" t="s">
        <v>369</v>
      </c>
      <c r="B37" s="23" t="s">
        <v>113</v>
      </c>
      <c r="C37" s="72"/>
      <c r="D37" s="72"/>
      <c r="E37" s="72"/>
      <c r="F37" s="73">
        <f t="shared" si="0"/>
        <v>0</v>
      </c>
    </row>
    <row r="38" spans="1:6" hidden="1">
      <c r="A38" s="5" t="s">
        <v>114</v>
      </c>
      <c r="B38" s="23" t="s">
        <v>115</v>
      </c>
      <c r="C38" s="72"/>
      <c r="D38" s="72"/>
      <c r="E38" s="72"/>
      <c r="F38" s="73">
        <f t="shared" si="0"/>
        <v>0</v>
      </c>
    </row>
    <row r="39" spans="1:6" hidden="1">
      <c r="A39" s="4" t="s">
        <v>370</v>
      </c>
      <c r="B39" s="23" t="s">
        <v>116</v>
      </c>
      <c r="C39" s="72"/>
      <c r="D39" s="72"/>
      <c r="E39" s="72"/>
      <c r="F39" s="73">
        <f t="shared" si="0"/>
        <v>0</v>
      </c>
    </row>
    <row r="40" spans="1:6">
      <c r="A40" s="6" t="s">
        <v>347</v>
      </c>
      <c r="B40" s="26" t="s">
        <v>117</v>
      </c>
      <c r="C40" s="72">
        <v>3070</v>
      </c>
      <c r="D40" s="72"/>
      <c r="E40" s="72"/>
      <c r="F40" s="73">
        <f t="shared" si="0"/>
        <v>3070</v>
      </c>
    </row>
    <row r="41" spans="1:6" hidden="1">
      <c r="A41" s="4" t="s">
        <v>118</v>
      </c>
      <c r="B41" s="23" t="s">
        <v>119</v>
      </c>
      <c r="C41" s="72"/>
      <c r="D41" s="72"/>
      <c r="E41" s="72"/>
      <c r="F41" s="73">
        <f t="shared" si="0"/>
        <v>0</v>
      </c>
    </row>
    <row r="42" spans="1:6" hidden="1">
      <c r="A42" s="4" t="s">
        <v>120</v>
      </c>
      <c r="B42" s="23" t="s">
        <v>121</v>
      </c>
      <c r="C42" s="72"/>
      <c r="D42" s="72"/>
      <c r="E42" s="72"/>
      <c r="F42" s="73">
        <f t="shared" si="0"/>
        <v>0</v>
      </c>
    </row>
    <row r="43" spans="1:6">
      <c r="A43" s="6" t="s">
        <v>348</v>
      </c>
      <c r="B43" s="26" t="s">
        <v>122</v>
      </c>
      <c r="C43" s="72">
        <v>60</v>
      </c>
      <c r="D43" s="72"/>
      <c r="E43" s="72"/>
      <c r="F43" s="73">
        <f t="shared" si="0"/>
        <v>60</v>
      </c>
    </row>
    <row r="44" spans="1:6" hidden="1">
      <c r="A44" s="4" t="s">
        <v>123</v>
      </c>
      <c r="B44" s="23" t="s">
        <v>124</v>
      </c>
      <c r="C44" s="72"/>
      <c r="D44" s="72"/>
      <c r="E44" s="72"/>
      <c r="F44" s="73">
        <f t="shared" si="0"/>
        <v>0</v>
      </c>
    </row>
    <row r="45" spans="1:6" hidden="1">
      <c r="A45" s="4" t="s">
        <v>125</v>
      </c>
      <c r="B45" s="23" t="s">
        <v>126</v>
      </c>
      <c r="C45" s="72"/>
      <c r="D45" s="72"/>
      <c r="E45" s="72"/>
      <c r="F45" s="73">
        <f t="shared" si="0"/>
        <v>0</v>
      </c>
    </row>
    <row r="46" spans="1:6" hidden="1">
      <c r="A46" s="4" t="s">
        <v>371</v>
      </c>
      <c r="B46" s="23" t="s">
        <v>127</v>
      </c>
      <c r="C46" s="72"/>
      <c r="D46" s="72"/>
      <c r="E46" s="72"/>
      <c r="F46" s="73">
        <f t="shared" si="0"/>
        <v>0</v>
      </c>
    </row>
    <row r="47" spans="1:6" hidden="1">
      <c r="A47" s="4" t="s">
        <v>372</v>
      </c>
      <c r="B47" s="23" t="s">
        <v>128</v>
      </c>
      <c r="C47" s="72"/>
      <c r="D47" s="72"/>
      <c r="E47" s="72"/>
      <c r="F47" s="73">
        <f t="shared" si="0"/>
        <v>0</v>
      </c>
    </row>
    <row r="48" spans="1:6" hidden="1">
      <c r="A48" s="4" t="s">
        <v>129</v>
      </c>
      <c r="B48" s="23" t="s">
        <v>130</v>
      </c>
      <c r="C48" s="72"/>
      <c r="D48" s="72"/>
      <c r="E48" s="72"/>
      <c r="F48" s="73">
        <f t="shared" si="0"/>
        <v>0</v>
      </c>
    </row>
    <row r="49" spans="1:6">
      <c r="A49" s="6" t="s">
        <v>349</v>
      </c>
      <c r="B49" s="26" t="s">
        <v>131</v>
      </c>
      <c r="C49" s="72">
        <v>2698</v>
      </c>
      <c r="D49" s="72"/>
      <c r="E49" s="72"/>
      <c r="F49" s="73">
        <f t="shared" si="0"/>
        <v>2698</v>
      </c>
    </row>
    <row r="50" spans="1:6">
      <c r="A50" s="32" t="s">
        <v>350</v>
      </c>
      <c r="B50" s="44" t="s">
        <v>132</v>
      </c>
      <c r="C50" s="69">
        <f>SUM(C29:C49)</f>
        <v>14140</v>
      </c>
      <c r="D50" s="69"/>
      <c r="E50" s="69"/>
      <c r="F50" s="69">
        <f>SUM(F29:F49)</f>
        <v>14140</v>
      </c>
    </row>
    <row r="51" spans="1:6">
      <c r="A51" s="10" t="s">
        <v>133</v>
      </c>
      <c r="B51" s="23" t="s">
        <v>134</v>
      </c>
      <c r="C51" s="72"/>
      <c r="D51" s="72"/>
      <c r="E51" s="72"/>
      <c r="F51" s="73"/>
    </row>
    <row r="52" spans="1:6">
      <c r="A52" s="10" t="s">
        <v>351</v>
      </c>
      <c r="B52" s="23" t="s">
        <v>135</v>
      </c>
      <c r="C52" s="72"/>
      <c r="D52" s="72"/>
      <c r="E52" s="72"/>
      <c r="F52" s="73"/>
    </row>
    <row r="53" spans="1:6">
      <c r="A53" s="13" t="s">
        <v>373</v>
      </c>
      <c r="B53" s="23" t="s">
        <v>136</v>
      </c>
      <c r="C53" s="72"/>
      <c r="D53" s="72"/>
      <c r="E53" s="72"/>
      <c r="F53" s="73"/>
    </row>
    <row r="54" spans="1:6">
      <c r="A54" s="13" t="s">
        <v>374</v>
      </c>
      <c r="B54" s="23" t="s">
        <v>137</v>
      </c>
      <c r="C54" s="72"/>
      <c r="D54" s="72"/>
      <c r="E54" s="72"/>
      <c r="F54" s="73"/>
    </row>
    <row r="55" spans="1:6">
      <c r="A55" s="13" t="s">
        <v>375</v>
      </c>
      <c r="B55" s="23" t="s">
        <v>138</v>
      </c>
      <c r="C55" s="72"/>
      <c r="D55" s="72"/>
      <c r="E55" s="72"/>
      <c r="F55" s="73"/>
    </row>
    <row r="56" spans="1:6">
      <c r="A56" s="10" t="s">
        <v>376</v>
      </c>
      <c r="B56" s="23" t="s">
        <v>139</v>
      </c>
      <c r="C56" s="72"/>
      <c r="D56" s="72"/>
      <c r="E56" s="72"/>
      <c r="F56" s="73"/>
    </row>
    <row r="57" spans="1:6">
      <c r="A57" s="10" t="s">
        <v>377</v>
      </c>
      <c r="B57" s="23" t="s">
        <v>140</v>
      </c>
      <c r="C57" s="72"/>
      <c r="D57" s="72"/>
      <c r="E57" s="72"/>
      <c r="F57" s="73"/>
    </row>
    <row r="58" spans="1:6">
      <c r="A58" s="10" t="s">
        <v>378</v>
      </c>
      <c r="B58" s="23" t="s">
        <v>141</v>
      </c>
      <c r="C58" s="72"/>
      <c r="D58" s="72"/>
      <c r="E58" s="72"/>
      <c r="F58" s="73"/>
    </row>
    <row r="59" spans="1:6">
      <c r="A59" s="41" t="s">
        <v>353</v>
      </c>
      <c r="B59" s="44" t="s">
        <v>142</v>
      </c>
      <c r="C59" s="69"/>
      <c r="D59" s="69"/>
      <c r="E59" s="69"/>
      <c r="F59" s="69"/>
    </row>
    <row r="60" spans="1:6">
      <c r="A60" s="9" t="s">
        <v>379</v>
      </c>
      <c r="B60" s="23" t="s">
        <v>143</v>
      </c>
      <c r="C60" s="72"/>
      <c r="D60" s="72"/>
      <c r="E60" s="72"/>
      <c r="F60" s="73"/>
    </row>
    <row r="61" spans="1:6">
      <c r="A61" s="9" t="s">
        <v>144</v>
      </c>
      <c r="B61" s="23" t="s">
        <v>145</v>
      </c>
      <c r="C61" s="72">
        <v>58</v>
      </c>
      <c r="D61" s="72"/>
      <c r="E61" s="72"/>
      <c r="F61" s="73">
        <f>SUM(C61:E61)</f>
        <v>58</v>
      </c>
    </row>
    <row r="62" spans="1:6">
      <c r="A62" s="9" t="s">
        <v>146</v>
      </c>
      <c r="B62" s="23" t="s">
        <v>147</v>
      </c>
      <c r="C62" s="72"/>
      <c r="D62" s="72"/>
      <c r="E62" s="72"/>
      <c r="F62" s="73"/>
    </row>
    <row r="63" spans="1:6">
      <c r="A63" s="9" t="s">
        <v>354</v>
      </c>
      <c r="B63" s="23" t="s">
        <v>148</v>
      </c>
      <c r="C63" s="72"/>
      <c r="D63" s="72"/>
      <c r="E63" s="72"/>
      <c r="F63" s="73"/>
    </row>
    <row r="64" spans="1:6">
      <c r="A64" s="9" t="s">
        <v>380</v>
      </c>
      <c r="B64" s="23" t="s">
        <v>149</v>
      </c>
      <c r="C64" s="72"/>
      <c r="D64" s="72" t="s">
        <v>443</v>
      </c>
      <c r="E64" s="72"/>
      <c r="F64" s="73"/>
    </row>
    <row r="65" spans="1:6">
      <c r="A65" s="9" t="s">
        <v>355</v>
      </c>
      <c r="B65" s="23" t="s">
        <v>150</v>
      </c>
      <c r="C65" s="72"/>
      <c r="D65" s="72"/>
      <c r="E65" s="72"/>
      <c r="F65" s="73"/>
    </row>
    <row r="66" spans="1:6">
      <c r="A66" s="9" t="s">
        <v>381</v>
      </c>
      <c r="B66" s="23" t="s">
        <v>151</v>
      </c>
      <c r="C66" s="72"/>
      <c r="D66" s="72"/>
      <c r="E66" s="72"/>
      <c r="F66" s="73"/>
    </row>
    <row r="67" spans="1:6">
      <c r="A67" s="9" t="s">
        <v>382</v>
      </c>
      <c r="B67" s="23" t="s">
        <v>152</v>
      </c>
      <c r="C67" s="72"/>
      <c r="D67" s="72"/>
      <c r="E67" s="72"/>
      <c r="F67" s="73"/>
    </row>
    <row r="68" spans="1:6">
      <c r="A68" s="9" t="s">
        <v>153</v>
      </c>
      <c r="B68" s="23" t="s">
        <v>154</v>
      </c>
      <c r="C68" s="72"/>
      <c r="D68" s="72"/>
      <c r="E68" s="72"/>
      <c r="F68" s="73"/>
    </row>
    <row r="69" spans="1:6">
      <c r="A69" s="14" t="s">
        <v>155</v>
      </c>
      <c r="B69" s="23" t="s">
        <v>156</v>
      </c>
      <c r="C69" s="72"/>
      <c r="D69" s="72"/>
      <c r="E69" s="72"/>
      <c r="F69" s="73"/>
    </row>
    <row r="70" spans="1:6">
      <c r="A70" s="9" t="s">
        <v>383</v>
      </c>
      <c r="B70" s="23" t="s">
        <v>158</v>
      </c>
      <c r="C70" s="72"/>
      <c r="D70" s="72"/>
      <c r="E70" s="72"/>
      <c r="F70" s="73"/>
    </row>
    <row r="71" spans="1:6">
      <c r="A71" s="14" t="s">
        <v>29</v>
      </c>
      <c r="B71" s="23" t="s">
        <v>450</v>
      </c>
      <c r="C71" s="72"/>
      <c r="D71" s="72"/>
      <c r="E71" s="72"/>
      <c r="F71" s="73"/>
    </row>
    <row r="72" spans="1:6">
      <c r="A72" s="14" t="s">
        <v>30</v>
      </c>
      <c r="B72" s="23" t="s">
        <v>450</v>
      </c>
      <c r="C72" s="72"/>
      <c r="D72" s="72"/>
      <c r="E72" s="72"/>
      <c r="F72" s="73"/>
    </row>
    <row r="73" spans="1:6">
      <c r="A73" s="41" t="s">
        <v>356</v>
      </c>
      <c r="B73" s="44" t="s">
        <v>159</v>
      </c>
      <c r="C73" s="69">
        <f>SUM(C61:C72)</f>
        <v>58</v>
      </c>
      <c r="D73" s="69"/>
      <c r="E73" s="69"/>
      <c r="F73" s="69">
        <f>SUM(F61:F72)</f>
        <v>58</v>
      </c>
    </row>
    <row r="74" spans="1:6" ht="15.75">
      <c r="A74" s="45" t="s">
        <v>18</v>
      </c>
      <c r="B74" s="44"/>
      <c r="C74" s="69">
        <f>C73+C59+C50+C25+C24</f>
        <v>32144</v>
      </c>
      <c r="D74" s="72"/>
      <c r="E74" s="72"/>
      <c r="F74" s="69">
        <f>SUM(C74:E74)</f>
        <v>32144</v>
      </c>
    </row>
    <row r="75" spans="1:6">
      <c r="A75" s="27" t="s">
        <v>160</v>
      </c>
      <c r="B75" s="23" t="s">
        <v>161</v>
      </c>
      <c r="C75" s="72"/>
      <c r="D75" s="72"/>
      <c r="E75" s="72"/>
      <c r="F75" s="73">
        <f>SUM(C75:E75)</f>
        <v>0</v>
      </c>
    </row>
    <row r="76" spans="1:6">
      <c r="A76" s="27" t="s">
        <v>384</v>
      </c>
      <c r="B76" s="23" t="s">
        <v>162</v>
      </c>
      <c r="C76" s="72"/>
      <c r="D76" s="72"/>
      <c r="E76" s="72"/>
      <c r="F76" s="73"/>
    </row>
    <row r="77" spans="1:6">
      <c r="A77" s="27" t="s">
        <v>163</v>
      </c>
      <c r="B77" s="23" t="s">
        <v>164</v>
      </c>
      <c r="C77" s="72">
        <v>551</v>
      </c>
      <c r="D77" s="72"/>
      <c r="E77" s="72"/>
      <c r="F77" s="73">
        <f>SUM(C77:E77)</f>
        <v>551</v>
      </c>
    </row>
    <row r="78" spans="1:6">
      <c r="A78" s="27" t="s">
        <v>165</v>
      </c>
      <c r="B78" s="23" t="s">
        <v>166</v>
      </c>
      <c r="C78" s="72">
        <v>157</v>
      </c>
      <c r="D78" s="72"/>
      <c r="E78" s="72"/>
      <c r="F78" s="73">
        <f>SUM(C78:E78)</f>
        <v>157</v>
      </c>
    </row>
    <row r="79" spans="1:6">
      <c r="A79" s="5" t="s">
        <v>167</v>
      </c>
      <c r="B79" s="23" t="s">
        <v>168</v>
      </c>
      <c r="C79" s="72"/>
      <c r="D79" s="72"/>
      <c r="E79" s="72"/>
      <c r="F79" s="73"/>
    </row>
    <row r="80" spans="1:6">
      <c r="A80" s="5" t="s">
        <v>169</v>
      </c>
      <c r="B80" s="23" t="s">
        <v>170</v>
      </c>
      <c r="C80" s="72"/>
      <c r="D80" s="72"/>
      <c r="E80" s="72"/>
      <c r="F80" s="73"/>
    </row>
    <row r="81" spans="1:6">
      <c r="A81" s="5" t="s">
        <v>171</v>
      </c>
      <c r="B81" s="23" t="s">
        <v>172</v>
      </c>
      <c r="C81" s="72">
        <v>192</v>
      </c>
      <c r="D81" s="72"/>
      <c r="E81" s="72"/>
      <c r="F81" s="73">
        <f>SUM(C81:E81)</f>
        <v>192</v>
      </c>
    </row>
    <row r="82" spans="1:6">
      <c r="A82" s="42" t="s">
        <v>357</v>
      </c>
      <c r="B82" s="44" t="s">
        <v>173</v>
      </c>
      <c r="C82" s="69">
        <f>SUM(C75:C81)</f>
        <v>900</v>
      </c>
      <c r="D82" s="69"/>
      <c r="E82" s="69"/>
      <c r="F82" s="69">
        <f>SUM(F75:F81)</f>
        <v>900</v>
      </c>
    </row>
    <row r="83" spans="1:6">
      <c r="A83" s="10" t="s">
        <v>174</v>
      </c>
      <c r="B83" s="23" t="s">
        <v>175</v>
      </c>
      <c r="C83" s="72"/>
      <c r="D83" s="72"/>
      <c r="E83" s="72"/>
      <c r="F83" s="73"/>
    </row>
    <row r="84" spans="1:6">
      <c r="A84" s="10" t="s">
        <v>176</v>
      </c>
      <c r="B84" s="23" t="s">
        <v>177</v>
      </c>
      <c r="C84" s="72"/>
      <c r="D84" s="72"/>
      <c r="E84" s="72"/>
      <c r="F84" s="73"/>
    </row>
    <row r="85" spans="1:6">
      <c r="A85" s="10" t="s">
        <v>178</v>
      </c>
      <c r="B85" s="23" t="s">
        <v>179</v>
      </c>
      <c r="C85" s="72"/>
      <c r="D85" s="72"/>
      <c r="E85" s="72"/>
      <c r="F85" s="73"/>
    </row>
    <row r="86" spans="1:6">
      <c r="A86" s="10" t="s">
        <v>180</v>
      </c>
      <c r="B86" s="23" t="s">
        <v>181</v>
      </c>
      <c r="C86" s="72"/>
      <c r="D86" s="72"/>
      <c r="E86" s="72"/>
      <c r="F86" s="73"/>
    </row>
    <row r="87" spans="1:6">
      <c r="A87" s="41" t="s">
        <v>358</v>
      </c>
      <c r="B87" s="44" t="s">
        <v>182</v>
      </c>
      <c r="C87" s="69"/>
      <c r="D87" s="69"/>
      <c r="E87" s="69"/>
      <c r="F87" s="69"/>
    </row>
    <row r="88" spans="1:6">
      <c r="A88" s="10" t="s">
        <v>183</v>
      </c>
      <c r="B88" s="23" t="s">
        <v>184</v>
      </c>
      <c r="C88" s="72"/>
      <c r="D88" s="72"/>
      <c r="E88" s="72"/>
      <c r="F88" s="73"/>
    </row>
    <row r="89" spans="1:6">
      <c r="A89" s="10" t="s">
        <v>385</v>
      </c>
      <c r="B89" s="23" t="s">
        <v>185</v>
      </c>
      <c r="C89" s="72"/>
      <c r="D89" s="72"/>
      <c r="E89" s="72"/>
      <c r="F89" s="73"/>
    </row>
    <row r="90" spans="1:6">
      <c r="A90" s="10" t="s">
        <v>386</v>
      </c>
      <c r="B90" s="23" t="s">
        <v>186</v>
      </c>
      <c r="C90" s="72"/>
      <c r="D90" s="72"/>
      <c r="E90" s="72"/>
      <c r="F90" s="73"/>
    </row>
    <row r="91" spans="1:6">
      <c r="A91" s="10" t="s">
        <v>387</v>
      </c>
      <c r="B91" s="23" t="s">
        <v>187</v>
      </c>
      <c r="C91" s="72"/>
      <c r="D91" s="72"/>
      <c r="E91" s="72"/>
      <c r="F91" s="73"/>
    </row>
    <row r="92" spans="1:6" ht="30">
      <c r="A92" s="10" t="s">
        <v>388</v>
      </c>
      <c r="B92" s="23" t="s">
        <v>188</v>
      </c>
      <c r="C92" s="72"/>
      <c r="D92" s="72"/>
      <c r="E92" s="72"/>
      <c r="F92" s="73"/>
    </row>
    <row r="93" spans="1:6">
      <c r="A93" s="10" t="s">
        <v>389</v>
      </c>
      <c r="B93" s="23" t="s">
        <v>189</v>
      </c>
      <c r="C93" s="72"/>
      <c r="D93" s="72"/>
      <c r="E93" s="72"/>
      <c r="F93" s="73"/>
    </row>
    <row r="94" spans="1:6">
      <c r="A94" s="10" t="s">
        <v>190</v>
      </c>
      <c r="B94" s="23" t="s">
        <v>191</v>
      </c>
      <c r="C94" s="72"/>
      <c r="D94" s="72"/>
      <c r="E94" s="72"/>
      <c r="F94" s="73"/>
    </row>
    <row r="95" spans="1:6">
      <c r="A95" s="10" t="s">
        <v>390</v>
      </c>
      <c r="B95" s="23" t="s">
        <v>192</v>
      </c>
      <c r="C95" s="72"/>
      <c r="D95" s="72"/>
      <c r="E95" s="72"/>
      <c r="F95" s="73"/>
    </row>
    <row r="96" spans="1:6">
      <c r="A96" s="41" t="s">
        <v>359</v>
      </c>
      <c r="B96" s="44" t="s">
        <v>193</v>
      </c>
      <c r="C96" s="72"/>
      <c r="D96" s="72"/>
      <c r="E96" s="72"/>
      <c r="F96" s="73"/>
    </row>
    <row r="97" spans="1:25" ht="15.75">
      <c r="A97" s="45" t="s">
        <v>17</v>
      </c>
      <c r="B97" s="44"/>
      <c r="C97" s="69">
        <f>C96+C87+C82</f>
        <v>900</v>
      </c>
      <c r="D97" s="72"/>
      <c r="E97" s="72"/>
      <c r="F97" s="69">
        <f>SUM(C97:E97)</f>
        <v>900</v>
      </c>
    </row>
    <row r="98" spans="1:25" ht="15.75">
      <c r="A98" s="28" t="s">
        <v>398</v>
      </c>
      <c r="B98" s="29" t="s">
        <v>194</v>
      </c>
      <c r="C98" s="69">
        <f>C96+C87+C82+C73+C59+C50+C25+C24</f>
        <v>33044</v>
      </c>
      <c r="D98" s="69"/>
      <c r="E98" s="69"/>
      <c r="F98" s="69">
        <f>F96+F87+F82+F73+F59+F50+F25+F24</f>
        <v>33044</v>
      </c>
    </row>
    <row r="99" spans="1:25">
      <c r="A99" s="10" t="s">
        <v>391</v>
      </c>
      <c r="B99" s="4" t="s">
        <v>195</v>
      </c>
      <c r="C99" s="74"/>
      <c r="D99" s="74"/>
      <c r="E99" s="74"/>
      <c r="F99" s="7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6"/>
      <c r="Y99" s="16"/>
    </row>
    <row r="100" spans="1:25">
      <c r="A100" s="10" t="s">
        <v>196</v>
      </c>
      <c r="B100" s="4" t="s">
        <v>197</v>
      </c>
      <c r="C100" s="74"/>
      <c r="D100" s="74"/>
      <c r="E100" s="74"/>
      <c r="F100" s="7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6"/>
      <c r="Y100" s="16"/>
    </row>
    <row r="101" spans="1:25">
      <c r="A101" s="10" t="s">
        <v>392</v>
      </c>
      <c r="B101" s="4" t="s">
        <v>198</v>
      </c>
      <c r="C101" s="74"/>
      <c r="D101" s="74"/>
      <c r="E101" s="74"/>
      <c r="F101" s="7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6"/>
      <c r="Y101" s="16"/>
    </row>
    <row r="102" spans="1:25">
      <c r="A102" s="12" t="s">
        <v>360</v>
      </c>
      <c r="B102" s="6" t="s">
        <v>199</v>
      </c>
      <c r="C102" s="76"/>
      <c r="D102" s="76"/>
      <c r="E102" s="76"/>
      <c r="F102" s="7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6"/>
      <c r="Y102" s="16"/>
    </row>
    <row r="103" spans="1:25">
      <c r="A103" s="30" t="s">
        <v>393</v>
      </c>
      <c r="B103" s="4" t="s">
        <v>200</v>
      </c>
      <c r="C103" s="78"/>
      <c r="D103" s="78"/>
      <c r="E103" s="78"/>
      <c r="F103" s="79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6"/>
      <c r="Y103" s="16"/>
    </row>
    <row r="104" spans="1:25">
      <c r="A104" s="30" t="s">
        <v>363</v>
      </c>
      <c r="B104" s="4" t="s">
        <v>201</v>
      </c>
      <c r="C104" s="78"/>
      <c r="D104" s="78"/>
      <c r="E104" s="78"/>
      <c r="F104" s="79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6"/>
      <c r="Y104" s="16"/>
    </row>
    <row r="105" spans="1:25">
      <c r="A105" s="10" t="s">
        <v>202</v>
      </c>
      <c r="B105" s="4" t="s">
        <v>203</v>
      </c>
      <c r="C105" s="74"/>
      <c r="D105" s="74"/>
      <c r="E105" s="74"/>
      <c r="F105" s="7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6"/>
      <c r="Y105" s="16"/>
    </row>
    <row r="106" spans="1:25">
      <c r="A106" s="10" t="s">
        <v>394</v>
      </c>
      <c r="B106" s="4" t="s">
        <v>204</v>
      </c>
      <c r="C106" s="74"/>
      <c r="D106" s="74"/>
      <c r="E106" s="74"/>
      <c r="F106" s="7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6"/>
      <c r="Y106" s="16"/>
    </row>
    <row r="107" spans="1:25">
      <c r="A107" s="11" t="s">
        <v>361</v>
      </c>
      <c r="B107" s="6" t="s">
        <v>205</v>
      </c>
      <c r="C107" s="80"/>
      <c r="D107" s="80"/>
      <c r="E107" s="80"/>
      <c r="F107" s="81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6"/>
      <c r="Y107" s="16"/>
    </row>
    <row r="108" spans="1:25">
      <c r="A108" s="30" t="s">
        <v>206</v>
      </c>
      <c r="B108" s="4" t="s">
        <v>207</v>
      </c>
      <c r="C108" s="78"/>
      <c r="D108" s="78"/>
      <c r="E108" s="78"/>
      <c r="F108" s="79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6"/>
      <c r="Y108" s="16"/>
    </row>
    <row r="109" spans="1:25">
      <c r="A109" s="30" t="s">
        <v>208</v>
      </c>
      <c r="B109" s="4" t="s">
        <v>209</v>
      </c>
      <c r="C109" s="78"/>
      <c r="D109" s="78"/>
      <c r="E109" s="78"/>
      <c r="F109" s="79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6"/>
      <c r="Y109" s="16"/>
    </row>
    <row r="110" spans="1:25">
      <c r="A110" s="11" t="s">
        <v>210</v>
      </c>
      <c r="B110" s="6" t="s">
        <v>211</v>
      </c>
      <c r="C110" s="78"/>
      <c r="D110" s="78"/>
      <c r="E110" s="78"/>
      <c r="F110" s="79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6"/>
      <c r="Y110" s="16"/>
    </row>
    <row r="111" spans="1:25">
      <c r="A111" s="30" t="s">
        <v>212</v>
      </c>
      <c r="B111" s="4" t="s">
        <v>213</v>
      </c>
      <c r="C111" s="78"/>
      <c r="D111" s="78"/>
      <c r="E111" s="78"/>
      <c r="F111" s="79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6"/>
      <c r="Y111" s="16"/>
    </row>
    <row r="112" spans="1:25">
      <c r="A112" s="30" t="s">
        <v>214</v>
      </c>
      <c r="B112" s="4" t="s">
        <v>215</v>
      </c>
      <c r="C112" s="78"/>
      <c r="D112" s="78"/>
      <c r="E112" s="78"/>
      <c r="F112" s="79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6"/>
      <c r="Y112" s="16"/>
    </row>
    <row r="113" spans="1:25">
      <c r="A113" s="30" t="s">
        <v>216</v>
      </c>
      <c r="B113" s="4" t="s">
        <v>217</v>
      </c>
      <c r="C113" s="78"/>
      <c r="D113" s="78"/>
      <c r="E113" s="78"/>
      <c r="F113" s="79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6"/>
      <c r="Y113" s="16"/>
    </row>
    <row r="114" spans="1:25">
      <c r="A114" s="31" t="s">
        <v>362</v>
      </c>
      <c r="B114" s="32" t="s">
        <v>218</v>
      </c>
      <c r="C114" s="80"/>
      <c r="D114" s="80"/>
      <c r="E114" s="80"/>
      <c r="F114" s="81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6"/>
      <c r="Y114" s="16"/>
    </row>
    <row r="115" spans="1:25">
      <c r="A115" s="30" t="s">
        <v>219</v>
      </c>
      <c r="B115" s="4" t="s">
        <v>220</v>
      </c>
      <c r="C115" s="78"/>
      <c r="D115" s="78"/>
      <c r="E115" s="78"/>
      <c r="F115" s="79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6"/>
      <c r="Y115" s="16"/>
    </row>
    <row r="116" spans="1:25">
      <c r="A116" s="10" t="s">
        <v>221</v>
      </c>
      <c r="B116" s="4" t="s">
        <v>222</v>
      </c>
      <c r="C116" s="74"/>
      <c r="D116" s="74"/>
      <c r="E116" s="74"/>
      <c r="F116" s="7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6"/>
      <c r="Y116" s="16"/>
    </row>
    <row r="117" spans="1:25">
      <c r="A117" s="30" t="s">
        <v>395</v>
      </c>
      <c r="B117" s="4" t="s">
        <v>223</v>
      </c>
      <c r="C117" s="78"/>
      <c r="D117" s="78"/>
      <c r="E117" s="78"/>
      <c r="F117" s="79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6"/>
      <c r="Y117" s="16"/>
    </row>
    <row r="118" spans="1:25">
      <c r="A118" s="30" t="s">
        <v>364</v>
      </c>
      <c r="B118" s="4" t="s">
        <v>224</v>
      </c>
      <c r="C118" s="78"/>
      <c r="D118" s="78"/>
      <c r="E118" s="78"/>
      <c r="F118" s="79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6"/>
      <c r="Y118" s="16"/>
    </row>
    <row r="119" spans="1:25">
      <c r="A119" s="31" t="s">
        <v>365</v>
      </c>
      <c r="B119" s="32" t="s">
        <v>225</v>
      </c>
      <c r="C119" s="80"/>
      <c r="D119" s="80"/>
      <c r="E119" s="80"/>
      <c r="F119" s="81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6"/>
      <c r="Y119" s="16"/>
    </row>
    <row r="120" spans="1:25">
      <c r="A120" s="10" t="s">
        <v>226</v>
      </c>
      <c r="B120" s="4" t="s">
        <v>227</v>
      </c>
      <c r="C120" s="74"/>
      <c r="D120" s="74"/>
      <c r="E120" s="74"/>
      <c r="F120" s="7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6"/>
      <c r="Y120" s="16"/>
    </row>
    <row r="121" spans="1:25" ht="15.75">
      <c r="A121" s="33" t="s">
        <v>399</v>
      </c>
      <c r="B121" s="34" t="s">
        <v>228</v>
      </c>
      <c r="C121" s="80"/>
      <c r="D121" s="80"/>
      <c r="E121" s="80"/>
      <c r="F121" s="81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6"/>
      <c r="Y121" s="16"/>
    </row>
    <row r="122" spans="1:25" ht="15.75">
      <c r="A122" s="60" t="s">
        <v>435</v>
      </c>
      <c r="B122" s="61"/>
      <c r="C122" s="69">
        <f>C121+C98</f>
        <v>33044</v>
      </c>
      <c r="D122" s="69"/>
      <c r="E122" s="69"/>
      <c r="F122" s="69">
        <f>F121+F98</f>
        <v>33044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2: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2: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2: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2: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2: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2: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2: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2: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2: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2: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2: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2: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2: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2: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2: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2: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2: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2: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2: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2: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2: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2: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2: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2: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2: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2: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2: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2: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2: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2: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2: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2: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2: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2: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2: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2: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2: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2: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2: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2: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2: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2: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2: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</sheetData>
  <mergeCells count="2"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>&amp;R1/2. melléklet a 46/2015(XI.17.)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topLeftCell="C55" workbookViewId="0">
      <selection activeCell="C44" sqref="C44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23" t="s">
        <v>454</v>
      </c>
      <c r="B1" s="124"/>
      <c r="C1" s="124"/>
      <c r="D1" s="124"/>
      <c r="E1" s="124"/>
      <c r="F1" s="125"/>
    </row>
    <row r="2" spans="1:6" ht="23.25" customHeight="1">
      <c r="A2" s="126" t="s">
        <v>15</v>
      </c>
      <c r="B2" s="127"/>
      <c r="C2" s="127"/>
      <c r="D2" s="127"/>
      <c r="E2" s="127"/>
      <c r="F2" s="125"/>
    </row>
    <row r="3" spans="1:6" ht="18">
      <c r="A3" s="55"/>
    </row>
    <row r="4" spans="1:6">
      <c r="A4" t="s">
        <v>455</v>
      </c>
    </row>
    <row r="5" spans="1:6" ht="45">
      <c r="A5" s="1" t="s">
        <v>57</v>
      </c>
      <c r="B5" s="2" t="s">
        <v>36</v>
      </c>
      <c r="C5" s="57" t="s">
        <v>19</v>
      </c>
      <c r="D5" s="57" t="s">
        <v>20</v>
      </c>
      <c r="E5" s="57" t="s">
        <v>21</v>
      </c>
      <c r="F5" s="58" t="s">
        <v>35</v>
      </c>
    </row>
    <row r="6" spans="1:6" ht="15" hidden="1" customHeight="1">
      <c r="A6" s="24" t="s">
        <v>229</v>
      </c>
      <c r="B6" s="5" t="s">
        <v>230</v>
      </c>
      <c r="C6" s="20"/>
      <c r="D6" s="20"/>
      <c r="E6" s="20"/>
      <c r="F6" s="20"/>
    </row>
    <row r="7" spans="1:6" ht="15" hidden="1" customHeight="1">
      <c r="A7" s="4" t="s">
        <v>231</v>
      </c>
      <c r="B7" s="5" t="s">
        <v>232</v>
      </c>
      <c r="C7" s="20"/>
      <c r="D7" s="20"/>
      <c r="E7" s="20"/>
      <c r="F7" s="20"/>
    </row>
    <row r="8" spans="1:6" ht="15" hidden="1" customHeight="1">
      <c r="A8" s="4" t="s">
        <v>233</v>
      </c>
      <c r="B8" s="5" t="s">
        <v>234</v>
      </c>
      <c r="C8" s="20"/>
      <c r="D8" s="20"/>
      <c r="E8" s="20"/>
      <c r="F8" s="20"/>
    </row>
    <row r="9" spans="1:6" ht="15" hidden="1" customHeight="1">
      <c r="A9" s="4" t="s">
        <v>235</v>
      </c>
      <c r="B9" s="5" t="s">
        <v>236</v>
      </c>
      <c r="C9" s="20"/>
      <c r="D9" s="20"/>
      <c r="E9" s="20"/>
      <c r="F9" s="20"/>
    </row>
    <row r="10" spans="1:6" ht="15" hidden="1" customHeight="1">
      <c r="A10" s="4" t="s">
        <v>237</v>
      </c>
      <c r="B10" s="5" t="s">
        <v>238</v>
      </c>
      <c r="C10" s="20"/>
      <c r="D10" s="20"/>
      <c r="E10" s="20"/>
      <c r="F10" s="20"/>
    </row>
    <row r="11" spans="1:6" ht="15" hidden="1" customHeight="1">
      <c r="A11" s="4" t="s">
        <v>239</v>
      </c>
      <c r="B11" s="5" t="s">
        <v>240</v>
      </c>
      <c r="C11" s="20"/>
      <c r="D11" s="20"/>
      <c r="E11" s="20"/>
      <c r="F11" s="20"/>
    </row>
    <row r="12" spans="1:6" ht="15" customHeight="1">
      <c r="A12" s="6" t="s">
        <v>437</v>
      </c>
      <c r="B12" s="7" t="s">
        <v>241</v>
      </c>
      <c r="C12" s="69"/>
      <c r="D12" s="69"/>
      <c r="E12" s="69"/>
      <c r="F12" s="69"/>
    </row>
    <row r="13" spans="1:6" ht="15" customHeight="1">
      <c r="A13" s="4" t="s">
        <v>242</v>
      </c>
      <c r="B13" s="5" t="s">
        <v>243</v>
      </c>
      <c r="C13" s="73"/>
      <c r="D13" s="73"/>
      <c r="E13" s="73"/>
      <c r="F13" s="73"/>
    </row>
    <row r="14" spans="1:6" ht="15" customHeight="1">
      <c r="A14" s="4" t="s">
        <v>244</v>
      </c>
      <c r="B14" s="5" t="s">
        <v>245</v>
      </c>
      <c r="C14" s="73"/>
      <c r="D14" s="73"/>
      <c r="E14" s="73"/>
      <c r="F14" s="73"/>
    </row>
    <row r="15" spans="1:6" ht="15" customHeight="1">
      <c r="A15" s="4" t="s">
        <v>400</v>
      </c>
      <c r="B15" s="5" t="s">
        <v>246</v>
      </c>
      <c r="C15" s="73"/>
      <c r="D15" s="73"/>
      <c r="E15" s="73"/>
      <c r="F15" s="73"/>
    </row>
    <row r="16" spans="1:6" ht="15" customHeight="1">
      <c r="A16" s="4" t="s">
        <v>401</v>
      </c>
      <c r="B16" s="5" t="s">
        <v>247</v>
      </c>
      <c r="C16" s="73"/>
      <c r="D16" s="73"/>
      <c r="E16" s="73"/>
      <c r="F16" s="73"/>
    </row>
    <row r="17" spans="1:6" ht="15" customHeight="1">
      <c r="A17" s="4" t="s">
        <v>402</v>
      </c>
      <c r="B17" s="5" t="s">
        <v>248</v>
      </c>
      <c r="C17" s="73"/>
      <c r="D17" s="73"/>
      <c r="E17" s="73"/>
      <c r="F17" s="73"/>
    </row>
    <row r="18" spans="1:6" ht="15" customHeight="1">
      <c r="A18" s="32" t="s">
        <v>438</v>
      </c>
      <c r="B18" s="42" t="s">
        <v>249</v>
      </c>
      <c r="C18" s="69"/>
      <c r="D18" s="69"/>
      <c r="E18" s="69"/>
      <c r="F18" s="69"/>
    </row>
    <row r="19" spans="1:6" ht="15" customHeight="1">
      <c r="A19" s="4" t="s">
        <v>406</v>
      </c>
      <c r="B19" s="5" t="s">
        <v>258</v>
      </c>
      <c r="C19" s="73"/>
      <c r="D19" s="73"/>
      <c r="E19" s="73"/>
      <c r="F19" s="73"/>
    </row>
    <row r="20" spans="1:6" ht="15" customHeight="1">
      <c r="A20" s="4" t="s">
        <v>407</v>
      </c>
      <c r="B20" s="5" t="s">
        <v>259</v>
      </c>
      <c r="C20" s="73"/>
      <c r="D20" s="73"/>
      <c r="E20" s="73"/>
      <c r="F20" s="73"/>
    </row>
    <row r="21" spans="1:6" ht="15" customHeight="1">
      <c r="A21" s="6" t="s">
        <v>1</v>
      </c>
      <c r="B21" s="7" t="s">
        <v>260</v>
      </c>
      <c r="C21" s="73"/>
      <c r="D21" s="73"/>
      <c r="E21" s="73"/>
      <c r="F21" s="73"/>
    </row>
    <row r="22" spans="1:6" ht="15" customHeight="1">
      <c r="A22" s="4" t="s">
        <v>408</v>
      </c>
      <c r="B22" s="5" t="s">
        <v>261</v>
      </c>
      <c r="C22" s="73"/>
      <c r="D22" s="73"/>
      <c r="E22" s="73"/>
      <c r="F22" s="73"/>
    </row>
    <row r="23" spans="1:6" ht="15" customHeight="1">
      <c r="A23" s="4" t="s">
        <v>409</v>
      </c>
      <c r="B23" s="5" t="s">
        <v>262</v>
      </c>
      <c r="C23" s="73"/>
      <c r="D23" s="73"/>
      <c r="E23" s="73"/>
      <c r="F23" s="73"/>
    </row>
    <row r="24" spans="1:6" ht="15" customHeight="1">
      <c r="A24" s="4" t="s">
        <v>410</v>
      </c>
      <c r="B24" s="5" t="s">
        <v>263</v>
      </c>
      <c r="C24" s="73"/>
      <c r="D24" s="73"/>
      <c r="E24" s="73"/>
      <c r="F24" s="73"/>
    </row>
    <row r="25" spans="1:6" ht="15" customHeight="1">
      <c r="A25" s="4" t="s">
        <v>411</v>
      </c>
      <c r="B25" s="5" t="s">
        <v>264</v>
      </c>
      <c r="C25" s="73"/>
      <c r="D25" s="73"/>
      <c r="E25" s="73"/>
      <c r="F25" s="73"/>
    </row>
    <row r="26" spans="1:6" ht="15" customHeight="1">
      <c r="A26" s="4" t="s">
        <v>412</v>
      </c>
      <c r="B26" s="5" t="s">
        <v>265</v>
      </c>
      <c r="C26" s="73"/>
      <c r="D26" s="73"/>
      <c r="E26" s="73"/>
      <c r="F26" s="73"/>
    </row>
    <row r="27" spans="1:6" ht="15" customHeight="1">
      <c r="A27" s="4" t="s">
        <v>266</v>
      </c>
      <c r="B27" s="5" t="s">
        <v>267</v>
      </c>
      <c r="C27" s="73"/>
      <c r="D27" s="73"/>
      <c r="E27" s="73"/>
      <c r="F27" s="73"/>
    </row>
    <row r="28" spans="1:6" ht="15" customHeight="1">
      <c r="A28" s="4" t="s">
        <v>413</v>
      </c>
      <c r="B28" s="5" t="s">
        <v>268</v>
      </c>
      <c r="C28" s="73"/>
      <c r="D28" s="73"/>
      <c r="E28" s="73"/>
      <c r="F28" s="73"/>
    </row>
    <row r="29" spans="1:6" ht="15" customHeight="1">
      <c r="A29" s="4" t="s">
        <v>414</v>
      </c>
      <c r="B29" s="5" t="s">
        <v>269</v>
      </c>
      <c r="C29" s="73"/>
      <c r="D29" s="73"/>
      <c r="E29" s="73"/>
      <c r="F29" s="73"/>
    </row>
    <row r="30" spans="1:6" ht="15" customHeight="1">
      <c r="A30" s="6" t="s">
        <v>2</v>
      </c>
      <c r="B30" s="7" t="s">
        <v>270</v>
      </c>
      <c r="C30" s="73"/>
      <c r="D30" s="73"/>
      <c r="E30" s="73"/>
      <c r="F30" s="73"/>
    </row>
    <row r="31" spans="1:6" ht="15" customHeight="1">
      <c r="A31" s="4" t="s">
        <v>415</v>
      </c>
      <c r="B31" s="5" t="s">
        <v>271</v>
      </c>
      <c r="C31" s="73"/>
      <c r="D31" s="73"/>
      <c r="E31" s="73"/>
      <c r="F31" s="73"/>
    </row>
    <row r="32" spans="1:6" ht="15" customHeight="1">
      <c r="A32" s="32" t="s">
        <v>3</v>
      </c>
      <c r="B32" s="42" t="s">
        <v>272</v>
      </c>
      <c r="C32" s="69"/>
      <c r="D32" s="69"/>
      <c r="E32" s="69"/>
      <c r="F32" s="69"/>
    </row>
    <row r="33" spans="1:6" ht="15" hidden="1" customHeight="1">
      <c r="A33" s="10" t="s">
        <v>273</v>
      </c>
      <c r="B33" s="5" t="s">
        <v>274</v>
      </c>
      <c r="C33" s="73"/>
      <c r="D33" s="73"/>
      <c r="E33" s="73"/>
      <c r="F33" s="73"/>
    </row>
    <row r="34" spans="1:6" ht="15" hidden="1" customHeight="1">
      <c r="A34" s="10" t="s">
        <v>416</v>
      </c>
      <c r="B34" s="5" t="s">
        <v>275</v>
      </c>
      <c r="C34" s="73"/>
      <c r="D34" s="73"/>
      <c r="E34" s="73"/>
      <c r="F34" s="73"/>
    </row>
    <row r="35" spans="1:6" ht="15" hidden="1" customHeight="1">
      <c r="A35" s="10" t="s">
        <v>417</v>
      </c>
      <c r="B35" s="5" t="s">
        <v>276</v>
      </c>
      <c r="C35" s="73"/>
      <c r="D35" s="73"/>
      <c r="E35" s="73"/>
      <c r="F35" s="73"/>
    </row>
    <row r="36" spans="1:6" ht="15" hidden="1" customHeight="1">
      <c r="A36" s="10" t="s">
        <v>418</v>
      </c>
      <c r="B36" s="5" t="s">
        <v>277</v>
      </c>
      <c r="C36" s="73"/>
      <c r="D36" s="73"/>
      <c r="E36" s="73"/>
      <c r="F36" s="73"/>
    </row>
    <row r="37" spans="1:6" ht="15" hidden="1" customHeight="1">
      <c r="A37" s="10" t="s">
        <v>279</v>
      </c>
      <c r="B37" s="5" t="s">
        <v>280</v>
      </c>
      <c r="C37" s="73"/>
      <c r="D37" s="73"/>
      <c r="E37" s="73"/>
      <c r="F37" s="73"/>
    </row>
    <row r="38" spans="1:6" ht="15" hidden="1" customHeight="1">
      <c r="A38" s="10" t="s">
        <v>281</v>
      </c>
      <c r="B38" s="5" t="s">
        <v>282</v>
      </c>
      <c r="C38" s="73"/>
      <c r="D38" s="73"/>
      <c r="E38" s="73"/>
      <c r="F38" s="73"/>
    </row>
    <row r="39" spans="1:6" ht="15" hidden="1" customHeight="1">
      <c r="A39" s="10" t="s">
        <v>283</v>
      </c>
      <c r="B39" s="5" t="s">
        <v>284</v>
      </c>
      <c r="C39" s="73"/>
      <c r="D39" s="73"/>
      <c r="E39" s="73"/>
      <c r="F39" s="73"/>
    </row>
    <row r="40" spans="1:6" ht="15" hidden="1" customHeight="1">
      <c r="A40" s="10" t="s">
        <v>419</v>
      </c>
      <c r="B40" s="5" t="s">
        <v>285</v>
      </c>
      <c r="C40" s="73"/>
      <c r="D40" s="73"/>
      <c r="E40" s="73"/>
      <c r="F40" s="73"/>
    </row>
    <row r="41" spans="1:6" ht="15" hidden="1" customHeight="1">
      <c r="A41" s="10" t="s">
        <v>420</v>
      </c>
      <c r="B41" s="5" t="s">
        <v>286</v>
      </c>
      <c r="C41" s="73"/>
      <c r="D41" s="73"/>
      <c r="E41" s="73"/>
      <c r="F41" s="73"/>
    </row>
    <row r="42" spans="1:6" ht="15" hidden="1" customHeight="1">
      <c r="A42" s="10" t="s">
        <v>421</v>
      </c>
      <c r="B42" s="5" t="s">
        <v>287</v>
      </c>
      <c r="C42" s="73"/>
      <c r="D42" s="73"/>
      <c r="E42" s="73"/>
      <c r="F42" s="73"/>
    </row>
    <row r="43" spans="1:6" ht="15" customHeight="1">
      <c r="A43" s="41" t="s">
        <v>4</v>
      </c>
      <c r="B43" s="42" t="s">
        <v>288</v>
      </c>
      <c r="C43" s="69">
        <v>22850</v>
      </c>
      <c r="D43" s="69"/>
      <c r="E43" s="69"/>
      <c r="F43" s="69">
        <f>SUM(C43:E43)</f>
        <v>22850</v>
      </c>
    </row>
    <row r="44" spans="1:6" ht="15" customHeight="1">
      <c r="A44" s="10" t="s">
        <v>297</v>
      </c>
      <c r="B44" s="5" t="s">
        <v>298</v>
      </c>
      <c r="C44" s="73"/>
      <c r="D44" s="73"/>
      <c r="E44" s="73"/>
      <c r="F44" s="73"/>
    </row>
    <row r="45" spans="1:6" ht="15" customHeight="1">
      <c r="A45" s="4" t="s">
        <v>425</v>
      </c>
      <c r="B45" s="5" t="s">
        <v>299</v>
      </c>
      <c r="C45" s="73"/>
      <c r="D45" s="73"/>
      <c r="E45" s="73"/>
      <c r="F45" s="73"/>
    </row>
    <row r="46" spans="1:6" ht="15" customHeight="1">
      <c r="A46" s="10" t="s">
        <v>426</v>
      </c>
      <c r="B46" s="5" t="s">
        <v>300</v>
      </c>
      <c r="C46" s="73"/>
      <c r="D46" s="73"/>
      <c r="E46" s="73"/>
      <c r="F46" s="73"/>
    </row>
    <row r="47" spans="1:6" ht="15" customHeight="1">
      <c r="A47" s="32" t="s">
        <v>6</v>
      </c>
      <c r="B47" s="42" t="s">
        <v>301</v>
      </c>
      <c r="C47" s="69"/>
      <c r="D47" s="69"/>
      <c r="E47" s="69"/>
      <c r="F47" s="69"/>
    </row>
    <row r="48" spans="1:6" ht="15" customHeight="1">
      <c r="A48" s="45" t="s">
        <v>18</v>
      </c>
      <c r="B48" s="65"/>
      <c r="C48" s="69">
        <f>C47+C43+C32+C18</f>
        <v>22850</v>
      </c>
      <c r="D48" s="69"/>
      <c r="E48" s="69"/>
      <c r="F48" s="69">
        <f>SUM(C48:E48)</f>
        <v>22850</v>
      </c>
    </row>
    <row r="49" spans="1:6" ht="15" customHeight="1">
      <c r="A49" s="4" t="s">
        <v>250</v>
      </c>
      <c r="B49" s="5" t="s">
        <v>251</v>
      </c>
      <c r="C49" s="73"/>
      <c r="D49" s="73"/>
      <c r="E49" s="73"/>
      <c r="F49" s="73"/>
    </row>
    <row r="50" spans="1:6" ht="15" customHeight="1">
      <c r="A50" s="4" t="s">
        <v>252</v>
      </c>
      <c r="B50" s="5" t="s">
        <v>253</v>
      </c>
      <c r="C50" s="73"/>
      <c r="D50" s="73"/>
      <c r="E50" s="73"/>
      <c r="F50" s="73"/>
    </row>
    <row r="51" spans="1:6" ht="15" customHeight="1">
      <c r="A51" s="4" t="s">
        <v>403</v>
      </c>
      <c r="B51" s="5" t="s">
        <v>254</v>
      </c>
      <c r="C51" s="73"/>
      <c r="D51" s="73"/>
      <c r="E51" s="73"/>
      <c r="F51" s="73"/>
    </row>
    <row r="52" spans="1:6" ht="15" customHeight="1">
      <c r="A52" s="4" t="s">
        <v>404</v>
      </c>
      <c r="B52" s="5" t="s">
        <v>255</v>
      </c>
      <c r="C52" s="73"/>
      <c r="D52" s="73"/>
      <c r="E52" s="73"/>
      <c r="F52" s="73"/>
    </row>
    <row r="53" spans="1:6" ht="15" customHeight="1">
      <c r="A53" s="4" t="s">
        <v>405</v>
      </c>
      <c r="B53" s="5" t="s">
        <v>256</v>
      </c>
      <c r="C53" s="73"/>
      <c r="D53" s="73"/>
      <c r="E53" s="73"/>
      <c r="F53" s="73"/>
    </row>
    <row r="54" spans="1:6" ht="15" customHeight="1">
      <c r="A54" s="32" t="s">
        <v>0</v>
      </c>
      <c r="B54" s="42" t="s">
        <v>257</v>
      </c>
      <c r="C54" s="73"/>
      <c r="D54" s="73"/>
      <c r="E54" s="73"/>
      <c r="F54" s="73"/>
    </row>
    <row r="55" spans="1:6" ht="15" customHeight="1">
      <c r="A55" s="10" t="s">
        <v>422</v>
      </c>
      <c r="B55" s="5" t="s">
        <v>289</v>
      </c>
      <c r="C55" s="73"/>
      <c r="D55" s="73"/>
      <c r="E55" s="73"/>
      <c r="F55" s="73"/>
    </row>
    <row r="56" spans="1:6" ht="15" customHeight="1">
      <c r="A56" s="10" t="s">
        <v>423</v>
      </c>
      <c r="B56" s="5" t="s">
        <v>290</v>
      </c>
      <c r="C56" s="73"/>
      <c r="D56" s="73"/>
      <c r="E56" s="73"/>
      <c r="F56" s="73"/>
    </row>
    <row r="57" spans="1:6" ht="15" customHeight="1">
      <c r="A57" s="10" t="s">
        <v>291</v>
      </c>
      <c r="B57" s="5" t="s">
        <v>292</v>
      </c>
      <c r="C57" s="73"/>
      <c r="D57" s="73"/>
      <c r="E57" s="73"/>
      <c r="F57" s="73"/>
    </row>
    <row r="58" spans="1:6" ht="15" customHeight="1">
      <c r="A58" s="10" t="s">
        <v>424</v>
      </c>
      <c r="B58" s="5" t="s">
        <v>293</v>
      </c>
      <c r="C58" s="73"/>
      <c r="D58" s="73"/>
      <c r="E58" s="73"/>
      <c r="F58" s="73"/>
    </row>
    <row r="59" spans="1:6" ht="15" customHeight="1">
      <c r="A59" s="10" t="s">
        <v>294</v>
      </c>
      <c r="B59" s="5" t="s">
        <v>295</v>
      </c>
      <c r="C59" s="73"/>
      <c r="D59" s="73"/>
      <c r="E59" s="73"/>
      <c r="F59" s="73"/>
    </row>
    <row r="60" spans="1:6" ht="15" customHeight="1">
      <c r="A60" s="32" t="s">
        <v>5</v>
      </c>
      <c r="B60" s="42" t="s">
        <v>296</v>
      </c>
      <c r="C60" s="69"/>
      <c r="D60" s="69"/>
      <c r="E60" s="69"/>
      <c r="F60" s="69"/>
    </row>
    <row r="61" spans="1:6" ht="15" customHeight="1">
      <c r="A61" s="10" t="s">
        <v>302</v>
      </c>
      <c r="B61" s="5" t="s">
        <v>303</v>
      </c>
      <c r="C61" s="73"/>
      <c r="D61" s="73"/>
      <c r="E61" s="73"/>
      <c r="F61" s="73"/>
    </row>
    <row r="62" spans="1:6" ht="15" customHeight="1">
      <c r="A62" s="4" t="s">
        <v>427</v>
      </c>
      <c r="B62" s="5" t="s">
        <v>304</v>
      </c>
      <c r="C62" s="73"/>
      <c r="D62" s="73"/>
      <c r="E62" s="73"/>
      <c r="F62" s="73"/>
    </row>
    <row r="63" spans="1:6" ht="15" customHeight="1">
      <c r="A63" s="10" t="s">
        <v>428</v>
      </c>
      <c r="B63" s="5" t="s">
        <v>305</v>
      </c>
      <c r="C63" s="73"/>
      <c r="D63" s="73"/>
      <c r="E63" s="73"/>
      <c r="F63" s="73"/>
    </row>
    <row r="64" spans="1:6" ht="15" customHeight="1">
      <c r="A64" s="32" t="s">
        <v>8</v>
      </c>
      <c r="B64" s="42" t="s">
        <v>306</v>
      </c>
      <c r="C64" s="69"/>
      <c r="D64" s="69"/>
      <c r="E64" s="69"/>
      <c r="F64" s="69"/>
    </row>
    <row r="65" spans="1:6" ht="15" customHeight="1">
      <c r="A65" s="45" t="s">
        <v>17</v>
      </c>
      <c r="B65" s="66"/>
      <c r="C65" s="69">
        <f>C64+C60+C54</f>
        <v>0</v>
      </c>
      <c r="D65" s="69"/>
      <c r="E65" s="69"/>
      <c r="F65" s="69">
        <f>SUM(C65:E65)</f>
        <v>0</v>
      </c>
    </row>
    <row r="66" spans="1:6" ht="15.75">
      <c r="A66" s="39" t="s">
        <v>7</v>
      </c>
      <c r="B66" s="28" t="s">
        <v>307</v>
      </c>
      <c r="C66" s="69">
        <f>C64+C47+C60+C43+C32+C18</f>
        <v>22850</v>
      </c>
      <c r="D66" s="69"/>
      <c r="E66" s="69"/>
      <c r="F66" s="69">
        <f>F64+F47+F60+F43+F32+F18</f>
        <v>22850</v>
      </c>
    </row>
    <row r="67" spans="1:6" ht="15.75">
      <c r="A67" s="62" t="s">
        <v>27</v>
      </c>
      <c r="B67" s="47"/>
      <c r="C67" s="73">
        <f>C66-'kiadások működés Zengő Óvoda'!C74</f>
        <v>-306570</v>
      </c>
      <c r="D67" s="73"/>
      <c r="E67" s="73"/>
      <c r="F67" s="73">
        <f>SUM(C67:E67)</f>
        <v>-306570</v>
      </c>
    </row>
    <row r="68" spans="1:6" ht="15.75">
      <c r="A68" s="62" t="s">
        <v>28</v>
      </c>
      <c r="B68" s="47"/>
      <c r="C68" s="73">
        <f>C65-'[1]kiadások működés Zengő Óvoda'!C97</f>
        <v>-230</v>
      </c>
      <c r="D68" s="73"/>
      <c r="E68" s="73"/>
      <c r="F68" s="73">
        <f>SUM(C68:E68)</f>
        <v>-230</v>
      </c>
    </row>
    <row r="69" spans="1:6" hidden="1">
      <c r="A69" s="30" t="s">
        <v>429</v>
      </c>
      <c r="B69" s="4" t="s">
        <v>308</v>
      </c>
      <c r="C69" s="73"/>
      <c r="D69" s="73"/>
      <c r="E69" s="73"/>
      <c r="F69" s="73"/>
    </row>
    <row r="70" spans="1:6" hidden="1">
      <c r="A70" s="10" t="s">
        <v>309</v>
      </c>
      <c r="B70" s="4" t="s">
        <v>310</v>
      </c>
      <c r="C70" s="73"/>
      <c r="D70" s="73"/>
      <c r="E70" s="73"/>
      <c r="F70" s="73"/>
    </row>
    <row r="71" spans="1:6" hidden="1">
      <c r="A71" s="30" t="s">
        <v>430</v>
      </c>
      <c r="B71" s="4" t="s">
        <v>311</v>
      </c>
      <c r="C71" s="73"/>
      <c r="D71" s="73"/>
      <c r="E71" s="73"/>
      <c r="F71" s="73"/>
    </row>
    <row r="72" spans="1:6">
      <c r="A72" s="12" t="s">
        <v>9</v>
      </c>
      <c r="B72" s="6" t="s">
        <v>312</v>
      </c>
      <c r="C72" s="73"/>
      <c r="D72" s="73"/>
      <c r="E72" s="73"/>
      <c r="F72" s="73"/>
    </row>
    <row r="73" spans="1:6" hidden="1">
      <c r="A73" s="10" t="s">
        <v>431</v>
      </c>
      <c r="B73" s="4" t="s">
        <v>313</v>
      </c>
      <c r="C73" s="73"/>
      <c r="D73" s="73"/>
      <c r="E73" s="73"/>
      <c r="F73" s="73"/>
    </row>
    <row r="74" spans="1:6" hidden="1">
      <c r="A74" s="30" t="s">
        <v>314</v>
      </c>
      <c r="B74" s="4" t="s">
        <v>315</v>
      </c>
      <c r="C74" s="73"/>
      <c r="D74" s="73"/>
      <c r="E74" s="73"/>
      <c r="F74" s="73"/>
    </row>
    <row r="75" spans="1:6" hidden="1">
      <c r="A75" s="10" t="s">
        <v>432</v>
      </c>
      <c r="B75" s="4" t="s">
        <v>316</v>
      </c>
      <c r="C75" s="73"/>
      <c r="D75" s="73"/>
      <c r="E75" s="73"/>
      <c r="F75" s="73"/>
    </row>
    <row r="76" spans="1:6" hidden="1">
      <c r="A76" s="30" t="s">
        <v>317</v>
      </c>
      <c r="B76" s="4" t="s">
        <v>318</v>
      </c>
      <c r="C76" s="73"/>
      <c r="D76" s="73"/>
      <c r="E76" s="73"/>
      <c r="F76" s="73"/>
    </row>
    <row r="77" spans="1:6">
      <c r="A77" s="11" t="s">
        <v>10</v>
      </c>
      <c r="B77" s="6" t="s">
        <v>319</v>
      </c>
      <c r="C77" s="73"/>
      <c r="D77" s="73"/>
      <c r="E77" s="73"/>
      <c r="F77" s="73"/>
    </row>
    <row r="78" spans="1:6" hidden="1">
      <c r="A78" s="4" t="s">
        <v>25</v>
      </c>
      <c r="B78" s="4" t="s">
        <v>320</v>
      </c>
      <c r="C78" s="73"/>
      <c r="D78" s="73"/>
      <c r="E78" s="73"/>
      <c r="F78" s="73"/>
    </row>
    <row r="79" spans="1:6" hidden="1">
      <c r="A79" s="4" t="s">
        <v>26</v>
      </c>
      <c r="B79" s="4" t="s">
        <v>320</v>
      </c>
      <c r="C79" s="73"/>
      <c r="D79" s="73"/>
      <c r="E79" s="73"/>
      <c r="F79" s="73"/>
    </row>
    <row r="80" spans="1:6" hidden="1">
      <c r="A80" s="4" t="s">
        <v>23</v>
      </c>
      <c r="B80" s="4" t="s">
        <v>321</v>
      </c>
      <c r="C80" s="73"/>
      <c r="D80" s="73"/>
      <c r="E80" s="73"/>
      <c r="F80" s="73"/>
    </row>
    <row r="81" spans="1:6" hidden="1">
      <c r="A81" s="4" t="s">
        <v>24</v>
      </c>
      <c r="B81" s="4" t="s">
        <v>321</v>
      </c>
      <c r="C81" s="73"/>
      <c r="D81" s="73"/>
      <c r="E81" s="73"/>
      <c r="F81" s="73"/>
    </row>
    <row r="82" spans="1:6">
      <c r="A82" s="6" t="s">
        <v>11</v>
      </c>
      <c r="B82" s="6" t="s">
        <v>322</v>
      </c>
      <c r="C82" s="73">
        <v>5194</v>
      </c>
      <c r="D82" s="73"/>
      <c r="E82" s="73"/>
      <c r="F82" s="73">
        <f>SUM(C82:E82)</f>
        <v>5194</v>
      </c>
    </row>
    <row r="83" spans="1:6">
      <c r="A83" s="30" t="s">
        <v>323</v>
      </c>
      <c r="B83" s="4" t="s">
        <v>324</v>
      </c>
      <c r="C83" s="73"/>
      <c r="D83" s="73"/>
      <c r="E83" s="73"/>
      <c r="F83" s="73"/>
    </row>
    <row r="84" spans="1:6">
      <c r="A84" s="30" t="s">
        <v>325</v>
      </c>
      <c r="B84" s="4" t="s">
        <v>326</v>
      </c>
      <c r="C84" s="73"/>
      <c r="D84" s="73"/>
      <c r="E84" s="73"/>
      <c r="F84" s="73"/>
    </row>
    <row r="85" spans="1:6">
      <c r="A85" s="30" t="s">
        <v>327</v>
      </c>
      <c r="B85" s="4" t="s">
        <v>328</v>
      </c>
      <c r="C85" s="73">
        <v>301606</v>
      </c>
      <c r="D85" s="73"/>
      <c r="E85" s="73"/>
      <c r="F85" s="73">
        <f>SUM(C85:E85)</f>
        <v>301606</v>
      </c>
    </row>
    <row r="86" spans="1:6">
      <c r="A86" s="30" t="s">
        <v>329</v>
      </c>
      <c r="B86" s="4" t="s">
        <v>330</v>
      </c>
      <c r="C86" s="73"/>
      <c r="D86" s="73"/>
      <c r="E86" s="73"/>
      <c r="F86" s="73"/>
    </row>
    <row r="87" spans="1:6">
      <c r="A87" s="10" t="s">
        <v>433</v>
      </c>
      <c r="B87" s="4" t="s">
        <v>331</v>
      </c>
      <c r="C87" s="73"/>
      <c r="D87" s="73"/>
      <c r="E87" s="73"/>
      <c r="F87" s="73"/>
    </row>
    <row r="88" spans="1:6">
      <c r="A88" s="12" t="s">
        <v>12</v>
      </c>
      <c r="B88" s="6" t="s">
        <v>332</v>
      </c>
      <c r="C88" s="69">
        <f>SUM(C72:C87)</f>
        <v>306800</v>
      </c>
      <c r="D88" s="69"/>
      <c r="E88" s="69"/>
      <c r="F88" s="69">
        <f>SUM(F72:F87)</f>
        <v>306800</v>
      </c>
    </row>
    <row r="89" spans="1:6">
      <c r="A89" s="10" t="s">
        <v>333</v>
      </c>
      <c r="B89" s="4" t="s">
        <v>334</v>
      </c>
      <c r="C89" s="73"/>
      <c r="D89" s="73"/>
      <c r="E89" s="73"/>
      <c r="F89" s="73"/>
    </row>
    <row r="90" spans="1:6">
      <c r="A90" s="10" t="s">
        <v>335</v>
      </c>
      <c r="B90" s="4" t="s">
        <v>336</v>
      </c>
      <c r="C90" s="73"/>
      <c r="D90" s="73"/>
      <c r="E90" s="73"/>
      <c r="F90" s="73"/>
    </row>
    <row r="91" spans="1:6">
      <c r="A91" s="30" t="s">
        <v>337</v>
      </c>
      <c r="B91" s="4" t="s">
        <v>338</v>
      </c>
      <c r="C91" s="73"/>
      <c r="D91" s="73"/>
      <c r="E91" s="73"/>
      <c r="F91" s="73"/>
    </row>
    <row r="92" spans="1:6">
      <c r="A92" s="30" t="s">
        <v>434</v>
      </c>
      <c r="B92" s="4" t="s">
        <v>339</v>
      </c>
      <c r="C92" s="73"/>
      <c r="D92" s="73"/>
      <c r="E92" s="73"/>
      <c r="F92" s="73"/>
    </row>
    <row r="93" spans="1:6">
      <c r="A93" s="11" t="s">
        <v>13</v>
      </c>
      <c r="B93" s="6" t="s">
        <v>340</v>
      </c>
      <c r="C93" s="73"/>
      <c r="D93" s="73"/>
      <c r="E93" s="73"/>
      <c r="F93" s="73"/>
    </row>
    <row r="94" spans="1:6">
      <c r="A94" s="12" t="s">
        <v>341</v>
      </c>
      <c r="B94" s="6" t="s">
        <v>342</v>
      </c>
      <c r="C94" s="73"/>
      <c r="D94" s="73"/>
      <c r="E94" s="73"/>
      <c r="F94" s="73"/>
    </row>
    <row r="95" spans="1:6" ht="15.75">
      <c r="A95" s="33" t="s">
        <v>14</v>
      </c>
      <c r="B95" s="34" t="s">
        <v>343</v>
      </c>
      <c r="C95" s="69">
        <f>SUM(C88:C94)</f>
        <v>306800</v>
      </c>
      <c r="D95" s="69"/>
      <c r="E95" s="69"/>
      <c r="F95" s="69">
        <f>SUM(F88:F94)</f>
        <v>306800</v>
      </c>
    </row>
    <row r="96" spans="1:6" ht="15.75">
      <c r="A96" s="60" t="s">
        <v>436</v>
      </c>
      <c r="B96" s="61"/>
      <c r="C96" s="69">
        <f>C66+C95</f>
        <v>329650</v>
      </c>
      <c r="D96" s="69"/>
      <c r="E96" s="69"/>
      <c r="F96" s="69">
        <f>F95+F66</f>
        <v>329650</v>
      </c>
    </row>
  </sheetData>
  <mergeCells count="2"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&amp;R1/3. melléklet a 46/2015.(XI. 17.)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94" workbookViewId="0">
      <selection activeCell="C43" sqref="C43"/>
    </sheetView>
  </sheetViews>
  <sheetFormatPr defaultRowHeight="15"/>
  <cols>
    <col min="1" max="1" width="90.7109375" customWidth="1"/>
    <col min="3" max="3" width="17.140625" customWidth="1"/>
    <col min="4" max="4" width="17.7109375" customWidth="1"/>
    <col min="5" max="5" width="17.140625" customWidth="1"/>
    <col min="6" max="6" width="15.7109375" customWidth="1"/>
  </cols>
  <sheetData>
    <row r="1" spans="1:6" ht="20.25" customHeight="1">
      <c r="A1" s="123" t="s">
        <v>454</v>
      </c>
      <c r="B1" s="127"/>
      <c r="C1" s="127"/>
      <c r="D1" s="127"/>
      <c r="E1" s="127"/>
      <c r="F1" s="125"/>
    </row>
    <row r="2" spans="1:6" ht="19.5" customHeight="1">
      <c r="A2" s="126" t="s">
        <v>16</v>
      </c>
      <c r="B2" s="127"/>
      <c r="C2" s="127"/>
      <c r="D2" s="127"/>
      <c r="E2" s="127"/>
      <c r="F2" s="125"/>
    </row>
    <row r="3" spans="1:6" ht="18">
      <c r="A3" s="55"/>
    </row>
    <row r="4" spans="1:6">
      <c r="A4" s="56" t="s">
        <v>455</v>
      </c>
    </row>
    <row r="5" spans="1:6" ht="45">
      <c r="A5" s="1" t="s">
        <v>57</v>
      </c>
      <c r="B5" s="2" t="s">
        <v>58</v>
      </c>
      <c r="C5" s="57" t="s">
        <v>19</v>
      </c>
      <c r="D5" s="57" t="s">
        <v>20</v>
      </c>
      <c r="E5" s="57" t="s">
        <v>21</v>
      </c>
      <c r="F5" s="58" t="s">
        <v>35</v>
      </c>
    </row>
    <row r="6" spans="1:6" hidden="1">
      <c r="A6" s="21" t="s">
        <v>59</v>
      </c>
      <c r="B6" s="22" t="s">
        <v>60</v>
      </c>
      <c r="C6" s="59"/>
      <c r="D6" s="59"/>
      <c r="E6" s="59"/>
      <c r="F6" s="20"/>
    </row>
    <row r="7" spans="1:6" hidden="1">
      <c r="A7" s="21" t="s">
        <v>61</v>
      </c>
      <c r="B7" s="23" t="s">
        <v>62</v>
      </c>
      <c r="C7" s="59"/>
      <c r="D7" s="59"/>
      <c r="E7" s="59"/>
      <c r="F7" s="20"/>
    </row>
    <row r="8" spans="1:6" hidden="1">
      <c r="A8" s="21" t="s">
        <v>63</v>
      </c>
      <c r="B8" s="23" t="s">
        <v>64</v>
      </c>
      <c r="C8" s="59"/>
      <c r="D8" s="59"/>
      <c r="E8" s="59"/>
      <c r="F8" s="20"/>
    </row>
    <row r="9" spans="1:6" hidden="1">
      <c r="A9" s="24" t="s">
        <v>65</v>
      </c>
      <c r="B9" s="23" t="s">
        <v>66</v>
      </c>
      <c r="C9" s="59"/>
      <c r="D9" s="59"/>
      <c r="E9" s="59"/>
      <c r="F9" s="20"/>
    </row>
    <row r="10" spans="1:6" hidden="1">
      <c r="A10" s="24" t="s">
        <v>67</v>
      </c>
      <c r="B10" s="23" t="s">
        <v>68</v>
      </c>
      <c r="C10" s="59"/>
      <c r="D10" s="59"/>
      <c r="E10" s="59"/>
      <c r="F10" s="20"/>
    </row>
    <row r="11" spans="1:6" hidden="1">
      <c r="A11" s="24" t="s">
        <v>69</v>
      </c>
      <c r="B11" s="23" t="s">
        <v>70</v>
      </c>
      <c r="C11" s="59"/>
      <c r="D11" s="59"/>
      <c r="E11" s="59"/>
      <c r="F11" s="20"/>
    </row>
    <row r="12" spans="1:6" hidden="1">
      <c r="A12" s="24" t="s">
        <v>71</v>
      </c>
      <c r="B12" s="23" t="s">
        <v>72</v>
      </c>
      <c r="C12" s="59"/>
      <c r="D12" s="59"/>
      <c r="E12" s="59"/>
      <c r="F12" s="20"/>
    </row>
    <row r="13" spans="1:6" hidden="1">
      <c r="A13" s="24" t="s">
        <v>73</v>
      </c>
      <c r="B13" s="23" t="s">
        <v>74</v>
      </c>
      <c r="C13" s="59"/>
      <c r="D13" s="59"/>
      <c r="E13" s="59"/>
      <c r="F13" s="20"/>
    </row>
    <row r="14" spans="1:6" hidden="1">
      <c r="A14" s="4" t="s">
        <v>75</v>
      </c>
      <c r="B14" s="23" t="s">
        <v>76</v>
      </c>
      <c r="C14" s="59"/>
      <c r="D14" s="59"/>
      <c r="E14" s="59"/>
      <c r="F14" s="20"/>
    </row>
    <row r="15" spans="1:6" hidden="1">
      <c r="A15" s="4" t="s">
        <v>77</v>
      </c>
      <c r="B15" s="23" t="s">
        <v>78</v>
      </c>
      <c r="C15" s="59"/>
      <c r="D15" s="59"/>
      <c r="E15" s="59"/>
      <c r="F15" s="20"/>
    </row>
    <row r="16" spans="1:6" hidden="1">
      <c r="A16" s="4" t="s">
        <v>79</v>
      </c>
      <c r="B16" s="23" t="s">
        <v>80</v>
      </c>
      <c r="C16" s="59"/>
      <c r="D16" s="59"/>
      <c r="E16" s="59"/>
      <c r="F16" s="20"/>
    </row>
    <row r="17" spans="1:6" hidden="1">
      <c r="A17" s="4" t="s">
        <v>81</v>
      </c>
      <c r="B17" s="23" t="s">
        <v>82</v>
      </c>
      <c r="C17" s="59"/>
      <c r="D17" s="59"/>
      <c r="E17" s="59"/>
      <c r="F17" s="20"/>
    </row>
    <row r="18" spans="1:6" hidden="1">
      <c r="A18" s="4" t="s">
        <v>366</v>
      </c>
      <c r="B18" s="23" t="s">
        <v>83</v>
      </c>
      <c r="C18" s="59"/>
      <c r="D18" s="59"/>
      <c r="E18" s="59"/>
      <c r="F18" s="20"/>
    </row>
    <row r="19" spans="1:6">
      <c r="A19" s="25" t="s">
        <v>344</v>
      </c>
      <c r="B19" s="26" t="s">
        <v>84</v>
      </c>
      <c r="C19" s="72">
        <v>170843</v>
      </c>
      <c r="D19" s="72"/>
      <c r="E19" s="72"/>
      <c r="F19" s="73">
        <f>SUM(C19:E19)</f>
        <v>170843</v>
      </c>
    </row>
    <row r="20" spans="1:6" hidden="1">
      <c r="A20" s="4" t="s">
        <v>85</v>
      </c>
      <c r="B20" s="23" t="s">
        <v>86</v>
      </c>
      <c r="C20" s="72"/>
      <c r="D20" s="72"/>
      <c r="E20" s="72"/>
      <c r="F20" s="73"/>
    </row>
    <row r="21" spans="1:6" ht="30" hidden="1">
      <c r="A21" s="4" t="s">
        <v>87</v>
      </c>
      <c r="B21" s="23" t="s">
        <v>88</v>
      </c>
      <c r="C21" s="72"/>
      <c r="D21" s="72"/>
      <c r="E21" s="72"/>
      <c r="F21" s="73"/>
    </row>
    <row r="22" spans="1:6" hidden="1">
      <c r="A22" s="5" t="s">
        <v>89</v>
      </c>
      <c r="B22" s="23" t="s">
        <v>90</v>
      </c>
      <c r="C22" s="72"/>
      <c r="D22" s="72"/>
      <c r="E22" s="72"/>
      <c r="F22" s="73"/>
    </row>
    <row r="23" spans="1:6">
      <c r="A23" s="6" t="s">
        <v>345</v>
      </c>
      <c r="B23" s="26" t="s">
        <v>91</v>
      </c>
      <c r="C23" s="72"/>
      <c r="D23" s="72"/>
      <c r="E23" s="72"/>
      <c r="F23" s="73">
        <f>SUM(C23:E23)</f>
        <v>0</v>
      </c>
    </row>
    <row r="24" spans="1:6">
      <c r="A24" s="43" t="s">
        <v>396</v>
      </c>
      <c r="B24" s="44" t="s">
        <v>92</v>
      </c>
      <c r="C24" s="69">
        <f>SUM(C19:C23)</f>
        <v>170843</v>
      </c>
      <c r="D24" s="69"/>
      <c r="E24" s="69"/>
      <c r="F24" s="69">
        <f>SUM(F19:F23)</f>
        <v>170843</v>
      </c>
    </row>
    <row r="25" spans="1:6">
      <c r="A25" s="32" t="s">
        <v>367</v>
      </c>
      <c r="B25" s="44" t="s">
        <v>93</v>
      </c>
      <c r="C25" s="69">
        <v>49091</v>
      </c>
      <c r="D25" s="69"/>
      <c r="E25" s="69"/>
      <c r="F25" s="69">
        <f>SUM(C25:E25)</f>
        <v>49091</v>
      </c>
    </row>
    <row r="26" spans="1:6" hidden="1">
      <c r="A26" s="4" t="s">
        <v>94</v>
      </c>
      <c r="B26" s="23" t="s">
        <v>95</v>
      </c>
      <c r="C26" s="72"/>
      <c r="D26" s="72"/>
      <c r="E26" s="72"/>
      <c r="F26" s="73"/>
    </row>
    <row r="27" spans="1:6" hidden="1">
      <c r="A27" s="4" t="s">
        <v>96</v>
      </c>
      <c r="B27" s="23" t="s">
        <v>97</v>
      </c>
      <c r="C27" s="72"/>
      <c r="D27" s="72"/>
      <c r="E27" s="72"/>
      <c r="F27" s="73"/>
    </row>
    <row r="28" spans="1:6" hidden="1">
      <c r="A28" s="4" t="s">
        <v>98</v>
      </c>
      <c r="B28" s="23" t="s">
        <v>99</v>
      </c>
      <c r="C28" s="72"/>
      <c r="D28" s="72"/>
      <c r="E28" s="72"/>
      <c r="F28" s="73"/>
    </row>
    <row r="29" spans="1:6">
      <c r="A29" s="6" t="s">
        <v>346</v>
      </c>
      <c r="B29" s="26" t="s">
        <v>100</v>
      </c>
      <c r="C29" s="72">
        <v>3489</v>
      </c>
      <c r="D29" s="72"/>
      <c r="E29" s="72"/>
      <c r="F29" s="73">
        <f t="shared" ref="F29:F49" si="0">SUM(C29:E29)</f>
        <v>3489</v>
      </c>
    </row>
    <row r="30" spans="1:6" hidden="1">
      <c r="A30" s="4" t="s">
        <v>101</v>
      </c>
      <c r="B30" s="23" t="s">
        <v>102</v>
      </c>
      <c r="C30" s="72"/>
      <c r="D30" s="72"/>
      <c r="E30" s="72"/>
      <c r="F30" s="73">
        <f t="shared" si="0"/>
        <v>0</v>
      </c>
    </row>
    <row r="31" spans="1:6" hidden="1">
      <c r="A31" s="4" t="s">
        <v>103</v>
      </c>
      <c r="B31" s="23" t="s">
        <v>104</v>
      </c>
      <c r="C31" s="72"/>
      <c r="D31" s="72"/>
      <c r="E31" s="72"/>
      <c r="F31" s="73">
        <f t="shared" si="0"/>
        <v>0</v>
      </c>
    </row>
    <row r="32" spans="1:6" ht="15" customHeight="1">
      <c r="A32" s="6" t="s">
        <v>397</v>
      </c>
      <c r="B32" s="26" t="s">
        <v>105</v>
      </c>
      <c r="C32" s="72">
        <v>952</v>
      </c>
      <c r="D32" s="72"/>
      <c r="E32" s="72"/>
      <c r="F32" s="73">
        <f t="shared" si="0"/>
        <v>952</v>
      </c>
    </row>
    <row r="33" spans="1:6" hidden="1">
      <c r="A33" s="4" t="s">
        <v>106</v>
      </c>
      <c r="B33" s="23" t="s">
        <v>107</v>
      </c>
      <c r="C33" s="72"/>
      <c r="D33" s="72"/>
      <c r="E33" s="72"/>
      <c r="F33" s="73">
        <f t="shared" si="0"/>
        <v>0</v>
      </c>
    </row>
    <row r="34" spans="1:6" hidden="1">
      <c r="A34" s="4" t="s">
        <v>108</v>
      </c>
      <c r="B34" s="23" t="s">
        <v>109</v>
      </c>
      <c r="C34" s="72"/>
      <c r="D34" s="72"/>
      <c r="E34" s="72"/>
      <c r="F34" s="73">
        <f t="shared" si="0"/>
        <v>0</v>
      </c>
    </row>
    <row r="35" spans="1:6" hidden="1">
      <c r="A35" s="4" t="s">
        <v>368</v>
      </c>
      <c r="B35" s="23" t="s">
        <v>110</v>
      </c>
      <c r="C35" s="72"/>
      <c r="D35" s="72"/>
      <c r="E35" s="72"/>
      <c r="F35" s="73">
        <f t="shared" si="0"/>
        <v>0</v>
      </c>
    </row>
    <row r="36" spans="1:6" hidden="1">
      <c r="A36" s="4" t="s">
        <v>111</v>
      </c>
      <c r="B36" s="23" t="s">
        <v>112</v>
      </c>
      <c r="C36" s="72"/>
      <c r="D36" s="72"/>
      <c r="E36" s="72"/>
      <c r="F36" s="73">
        <f t="shared" si="0"/>
        <v>0</v>
      </c>
    </row>
    <row r="37" spans="1:6" hidden="1">
      <c r="A37" s="8" t="s">
        <v>369</v>
      </c>
      <c r="B37" s="23" t="s">
        <v>113</v>
      </c>
      <c r="C37" s="72"/>
      <c r="D37" s="72"/>
      <c r="E37" s="72"/>
      <c r="F37" s="73">
        <f t="shared" si="0"/>
        <v>0</v>
      </c>
    </row>
    <row r="38" spans="1:6" hidden="1">
      <c r="A38" s="5" t="s">
        <v>114</v>
      </c>
      <c r="B38" s="23" t="s">
        <v>115</v>
      </c>
      <c r="C38" s="72"/>
      <c r="D38" s="72"/>
      <c r="E38" s="72"/>
      <c r="F38" s="73">
        <f t="shared" si="0"/>
        <v>0</v>
      </c>
    </row>
    <row r="39" spans="1:6" hidden="1">
      <c r="A39" s="4" t="s">
        <v>370</v>
      </c>
      <c r="B39" s="23" t="s">
        <v>116</v>
      </c>
      <c r="C39" s="72"/>
      <c r="D39" s="72"/>
      <c r="E39" s="72"/>
      <c r="F39" s="73">
        <f t="shared" si="0"/>
        <v>0</v>
      </c>
    </row>
    <row r="40" spans="1:6">
      <c r="A40" s="6" t="s">
        <v>347</v>
      </c>
      <c r="B40" s="26" t="s">
        <v>117</v>
      </c>
      <c r="C40" s="72">
        <v>81890</v>
      </c>
      <c r="D40" s="72"/>
      <c r="E40" s="72"/>
      <c r="F40" s="73">
        <f t="shared" si="0"/>
        <v>81890</v>
      </c>
    </row>
    <row r="41" spans="1:6" hidden="1">
      <c r="A41" s="4" t="s">
        <v>118</v>
      </c>
      <c r="B41" s="23" t="s">
        <v>119</v>
      </c>
      <c r="C41" s="72"/>
      <c r="D41" s="72"/>
      <c r="E41" s="72"/>
      <c r="F41" s="73">
        <f t="shared" si="0"/>
        <v>0</v>
      </c>
    </row>
    <row r="42" spans="1:6" hidden="1">
      <c r="A42" s="4" t="s">
        <v>120</v>
      </c>
      <c r="B42" s="23" t="s">
        <v>121</v>
      </c>
      <c r="C42" s="72"/>
      <c r="D42" s="72"/>
      <c r="E42" s="72"/>
      <c r="F42" s="73">
        <f t="shared" si="0"/>
        <v>0</v>
      </c>
    </row>
    <row r="43" spans="1:6">
      <c r="A43" s="6" t="s">
        <v>348</v>
      </c>
      <c r="B43" s="26" t="s">
        <v>122</v>
      </c>
      <c r="C43" s="72">
        <v>240</v>
      </c>
      <c r="D43" s="72"/>
      <c r="E43" s="72"/>
      <c r="F43" s="73">
        <f t="shared" si="0"/>
        <v>240</v>
      </c>
    </row>
    <row r="44" spans="1:6" hidden="1">
      <c r="A44" s="4" t="s">
        <v>123</v>
      </c>
      <c r="B44" s="23" t="s">
        <v>124</v>
      </c>
      <c r="C44" s="72"/>
      <c r="D44" s="72"/>
      <c r="E44" s="72"/>
      <c r="F44" s="73">
        <f t="shared" si="0"/>
        <v>0</v>
      </c>
    </row>
    <row r="45" spans="1:6" hidden="1">
      <c r="A45" s="4" t="s">
        <v>125</v>
      </c>
      <c r="B45" s="23" t="s">
        <v>126</v>
      </c>
      <c r="C45" s="72"/>
      <c r="D45" s="72"/>
      <c r="E45" s="72"/>
      <c r="F45" s="73">
        <f t="shared" si="0"/>
        <v>0</v>
      </c>
    </row>
    <row r="46" spans="1:6" hidden="1">
      <c r="A46" s="4" t="s">
        <v>371</v>
      </c>
      <c r="B46" s="23" t="s">
        <v>127</v>
      </c>
      <c r="C46" s="72"/>
      <c r="D46" s="72"/>
      <c r="E46" s="72"/>
      <c r="F46" s="73">
        <f t="shared" si="0"/>
        <v>0</v>
      </c>
    </row>
    <row r="47" spans="1:6" hidden="1">
      <c r="A47" s="4" t="s">
        <v>372</v>
      </c>
      <c r="B47" s="23" t="s">
        <v>128</v>
      </c>
      <c r="C47" s="72"/>
      <c r="D47" s="72"/>
      <c r="E47" s="72"/>
      <c r="F47" s="73">
        <f t="shared" si="0"/>
        <v>0</v>
      </c>
    </row>
    <row r="48" spans="1:6" hidden="1">
      <c r="A48" s="4" t="s">
        <v>129</v>
      </c>
      <c r="B48" s="23" t="s">
        <v>130</v>
      </c>
      <c r="C48" s="72"/>
      <c r="D48" s="72"/>
      <c r="E48" s="72"/>
      <c r="F48" s="73">
        <f t="shared" si="0"/>
        <v>0</v>
      </c>
    </row>
    <row r="49" spans="1:6">
      <c r="A49" s="6" t="s">
        <v>349</v>
      </c>
      <c r="B49" s="26" t="s">
        <v>131</v>
      </c>
      <c r="C49" s="72">
        <v>22763</v>
      </c>
      <c r="D49" s="72"/>
      <c r="E49" s="72"/>
      <c r="F49" s="73">
        <f t="shared" si="0"/>
        <v>22763</v>
      </c>
    </row>
    <row r="50" spans="1:6">
      <c r="A50" s="32" t="s">
        <v>350</v>
      </c>
      <c r="B50" s="44" t="s">
        <v>132</v>
      </c>
      <c r="C50" s="69">
        <f>SUM(C29:C49)</f>
        <v>109334</v>
      </c>
      <c r="D50" s="69"/>
      <c r="E50" s="69"/>
      <c r="F50" s="69">
        <f>SUM(F29:F49)</f>
        <v>109334</v>
      </c>
    </row>
    <row r="51" spans="1:6">
      <c r="A51" s="10" t="s">
        <v>133</v>
      </c>
      <c r="B51" s="23" t="s">
        <v>134</v>
      </c>
      <c r="C51" s="72"/>
      <c r="D51" s="72"/>
      <c r="E51" s="72"/>
      <c r="F51" s="73"/>
    </row>
    <row r="52" spans="1:6">
      <c r="A52" s="10" t="s">
        <v>351</v>
      </c>
      <c r="B52" s="23" t="s">
        <v>135</v>
      </c>
      <c r="C52" s="72"/>
      <c r="D52" s="72"/>
      <c r="E52" s="72"/>
      <c r="F52" s="73"/>
    </row>
    <row r="53" spans="1:6">
      <c r="A53" s="13" t="s">
        <v>373</v>
      </c>
      <c r="B53" s="23" t="s">
        <v>136</v>
      </c>
      <c r="C53" s="72"/>
      <c r="D53" s="72"/>
      <c r="E53" s="72"/>
      <c r="F53" s="73"/>
    </row>
    <row r="54" spans="1:6">
      <c r="A54" s="13" t="s">
        <v>374</v>
      </c>
      <c r="B54" s="23" t="s">
        <v>137</v>
      </c>
      <c r="C54" s="72"/>
      <c r="D54" s="72"/>
      <c r="E54" s="72"/>
      <c r="F54" s="73"/>
    </row>
    <row r="55" spans="1:6">
      <c r="A55" s="13" t="s">
        <v>375</v>
      </c>
      <c r="B55" s="23" t="s">
        <v>138</v>
      </c>
      <c r="C55" s="72"/>
      <c r="D55" s="72"/>
      <c r="E55" s="72"/>
      <c r="F55" s="73"/>
    </row>
    <row r="56" spans="1:6">
      <c r="A56" s="10" t="s">
        <v>376</v>
      </c>
      <c r="B56" s="23" t="s">
        <v>139</v>
      </c>
      <c r="C56" s="72"/>
      <c r="D56" s="72"/>
      <c r="E56" s="72"/>
      <c r="F56" s="73"/>
    </row>
    <row r="57" spans="1:6">
      <c r="A57" s="10" t="s">
        <v>377</v>
      </c>
      <c r="B57" s="23" t="s">
        <v>140</v>
      </c>
      <c r="C57" s="72"/>
      <c r="D57" s="72"/>
      <c r="E57" s="72"/>
      <c r="F57" s="73"/>
    </row>
    <row r="58" spans="1:6">
      <c r="A58" s="10" t="s">
        <v>378</v>
      </c>
      <c r="B58" s="23" t="s">
        <v>141</v>
      </c>
      <c r="C58" s="72"/>
      <c r="D58" s="72"/>
      <c r="E58" s="72"/>
      <c r="F58" s="73"/>
    </row>
    <row r="59" spans="1:6">
      <c r="A59" s="41" t="s">
        <v>353</v>
      </c>
      <c r="B59" s="44" t="s">
        <v>142</v>
      </c>
      <c r="C59" s="69"/>
      <c r="D59" s="69"/>
      <c r="E59" s="69"/>
      <c r="F59" s="69"/>
    </row>
    <row r="60" spans="1:6">
      <c r="A60" s="9" t="s">
        <v>379</v>
      </c>
      <c r="B60" s="23" t="s">
        <v>143</v>
      </c>
      <c r="C60" s="72"/>
      <c r="D60" s="72"/>
      <c r="E60" s="72"/>
      <c r="F60" s="73"/>
    </row>
    <row r="61" spans="1:6">
      <c r="A61" s="9" t="s">
        <v>144</v>
      </c>
      <c r="B61" s="23" t="s">
        <v>145</v>
      </c>
      <c r="C61" s="72">
        <v>152</v>
      </c>
      <c r="D61" s="72"/>
      <c r="E61" s="72"/>
      <c r="F61" s="73">
        <f>SUM(C61:E61)</f>
        <v>152</v>
      </c>
    </row>
    <row r="62" spans="1:6">
      <c r="A62" s="9" t="s">
        <v>146</v>
      </c>
      <c r="B62" s="23" t="s">
        <v>147</v>
      </c>
      <c r="C62" s="72"/>
      <c r="D62" s="72"/>
      <c r="E62" s="72"/>
      <c r="F62" s="73"/>
    </row>
    <row r="63" spans="1:6">
      <c r="A63" s="9" t="s">
        <v>354</v>
      </c>
      <c r="B63" s="23" t="s">
        <v>148</v>
      </c>
      <c r="C63" s="72"/>
      <c r="D63" s="72"/>
      <c r="E63" s="72"/>
      <c r="F63" s="73"/>
    </row>
    <row r="64" spans="1:6">
      <c r="A64" s="9" t="s">
        <v>380</v>
      </c>
      <c r="B64" s="23" t="s">
        <v>149</v>
      </c>
      <c r="C64" s="72"/>
      <c r="D64" s="72"/>
      <c r="E64" s="72"/>
      <c r="F64" s="73"/>
    </row>
    <row r="65" spans="1:6">
      <c r="A65" s="9" t="s">
        <v>355</v>
      </c>
      <c r="B65" s="23" t="s">
        <v>150</v>
      </c>
      <c r="C65" s="72"/>
      <c r="D65" s="72"/>
      <c r="E65" s="72"/>
      <c r="F65" s="73"/>
    </row>
    <row r="66" spans="1:6" ht="30">
      <c r="A66" s="9" t="s">
        <v>381</v>
      </c>
      <c r="B66" s="23" t="s">
        <v>151</v>
      </c>
      <c r="C66" s="72"/>
      <c r="D66" s="72"/>
      <c r="E66" s="72"/>
      <c r="F66" s="73"/>
    </row>
    <row r="67" spans="1:6">
      <c r="A67" s="9" t="s">
        <v>382</v>
      </c>
      <c r="B67" s="23" t="s">
        <v>152</v>
      </c>
      <c r="C67" s="72"/>
      <c r="D67" s="72"/>
      <c r="E67" s="72"/>
      <c r="F67" s="73"/>
    </row>
    <row r="68" spans="1:6">
      <c r="A68" s="9" t="s">
        <v>153</v>
      </c>
      <c r="B68" s="23" t="s">
        <v>154</v>
      </c>
      <c r="C68" s="72"/>
      <c r="D68" s="72"/>
      <c r="E68" s="72"/>
      <c r="F68" s="73"/>
    </row>
    <row r="69" spans="1:6">
      <c r="A69" s="14" t="s">
        <v>155</v>
      </c>
      <c r="B69" s="23" t="s">
        <v>156</v>
      </c>
      <c r="C69" s="72"/>
      <c r="D69" s="72"/>
      <c r="E69" s="72"/>
      <c r="F69" s="73"/>
    </row>
    <row r="70" spans="1:6">
      <c r="A70" s="9" t="s">
        <v>383</v>
      </c>
      <c r="B70" s="23" t="s">
        <v>158</v>
      </c>
      <c r="C70" s="72"/>
      <c r="D70" s="72"/>
      <c r="E70" s="72"/>
      <c r="F70" s="73"/>
    </row>
    <row r="71" spans="1:6">
      <c r="A71" s="14" t="s">
        <v>29</v>
      </c>
      <c r="B71" s="23" t="s">
        <v>450</v>
      </c>
      <c r="C71" s="72"/>
      <c r="D71" s="72"/>
      <c r="E71" s="72"/>
      <c r="F71" s="73"/>
    </row>
    <row r="72" spans="1:6">
      <c r="A72" s="14" t="s">
        <v>30</v>
      </c>
      <c r="B72" s="23" t="s">
        <v>450</v>
      </c>
      <c r="C72" s="72"/>
      <c r="D72" s="72"/>
      <c r="E72" s="72"/>
      <c r="F72" s="73"/>
    </row>
    <row r="73" spans="1:6">
      <c r="A73" s="41" t="s">
        <v>356</v>
      </c>
      <c r="B73" s="44" t="s">
        <v>159</v>
      </c>
      <c r="C73" s="69">
        <f>SUM(C61:C72)</f>
        <v>152</v>
      </c>
      <c r="D73" s="69"/>
      <c r="E73" s="69"/>
      <c r="F73" s="69">
        <f>SUM(F61:F72)</f>
        <v>152</v>
      </c>
    </row>
    <row r="74" spans="1:6" ht="15.75">
      <c r="A74" s="45" t="s">
        <v>18</v>
      </c>
      <c r="B74" s="44"/>
      <c r="C74" s="69">
        <f>C73+C59+C50+C25+C24</f>
        <v>329420</v>
      </c>
      <c r="D74" s="72"/>
      <c r="E74" s="72"/>
      <c r="F74" s="69">
        <f>SUM(C74:E74)</f>
        <v>329420</v>
      </c>
    </row>
    <row r="75" spans="1:6">
      <c r="A75" s="27" t="s">
        <v>160</v>
      </c>
      <c r="B75" s="23" t="s">
        <v>161</v>
      </c>
      <c r="C75" s="72"/>
      <c r="D75" s="72"/>
      <c r="E75" s="72"/>
      <c r="F75" s="73"/>
    </row>
    <row r="76" spans="1:6">
      <c r="A76" s="27" t="s">
        <v>384</v>
      </c>
      <c r="B76" s="23" t="s">
        <v>162</v>
      </c>
      <c r="C76" s="72"/>
      <c r="D76" s="72"/>
      <c r="E76" s="72"/>
      <c r="F76" s="73">
        <f t="shared" ref="F76:F81" si="1">SUM(C76:E76)</f>
        <v>0</v>
      </c>
    </row>
    <row r="77" spans="1:6">
      <c r="A77" s="27" t="s">
        <v>163</v>
      </c>
      <c r="B77" s="23" t="s">
        <v>164</v>
      </c>
      <c r="C77" s="72">
        <v>157</v>
      </c>
      <c r="D77" s="72"/>
      <c r="E77" s="72"/>
      <c r="F77" s="73">
        <f t="shared" si="1"/>
        <v>157</v>
      </c>
    </row>
    <row r="78" spans="1:6">
      <c r="A78" s="27" t="s">
        <v>165</v>
      </c>
      <c r="B78" s="23" t="s">
        <v>166</v>
      </c>
      <c r="C78" s="72">
        <v>23</v>
      </c>
      <c r="D78" s="72"/>
      <c r="E78" s="72"/>
      <c r="F78" s="73">
        <f t="shared" si="1"/>
        <v>23</v>
      </c>
    </row>
    <row r="79" spans="1:6">
      <c r="A79" s="5" t="s">
        <v>167</v>
      </c>
      <c r="B79" s="23" t="s">
        <v>168</v>
      </c>
      <c r="C79" s="72"/>
      <c r="D79" s="72"/>
      <c r="E79" s="72"/>
      <c r="F79" s="73">
        <f t="shared" si="1"/>
        <v>0</v>
      </c>
    </row>
    <row r="80" spans="1:6">
      <c r="A80" s="5" t="s">
        <v>169</v>
      </c>
      <c r="B80" s="23" t="s">
        <v>170</v>
      </c>
      <c r="C80" s="72"/>
      <c r="D80" s="72"/>
      <c r="E80" s="72"/>
      <c r="F80" s="73">
        <f t="shared" si="1"/>
        <v>0</v>
      </c>
    </row>
    <row r="81" spans="1:6">
      <c r="A81" s="5" t="s">
        <v>171</v>
      </c>
      <c r="B81" s="23" t="s">
        <v>172</v>
      </c>
      <c r="C81" s="72">
        <v>50</v>
      </c>
      <c r="D81" s="72"/>
      <c r="E81" s="72"/>
      <c r="F81" s="73">
        <f t="shared" si="1"/>
        <v>50</v>
      </c>
    </row>
    <row r="82" spans="1:6">
      <c r="A82" s="42" t="s">
        <v>357</v>
      </c>
      <c r="B82" s="44" t="s">
        <v>173</v>
      </c>
      <c r="C82" s="69">
        <f>SUM(C75:C81)</f>
        <v>230</v>
      </c>
      <c r="D82" s="69"/>
      <c r="E82" s="69"/>
      <c r="F82" s="69">
        <f>SUM(F75:F81)</f>
        <v>230</v>
      </c>
    </row>
    <row r="83" spans="1:6">
      <c r="A83" s="10" t="s">
        <v>174</v>
      </c>
      <c r="B83" s="23" t="s">
        <v>175</v>
      </c>
      <c r="C83" s="72"/>
      <c r="D83" s="72"/>
      <c r="E83" s="72"/>
      <c r="F83" s="73"/>
    </row>
    <row r="84" spans="1:6">
      <c r="A84" s="10" t="s">
        <v>176</v>
      </c>
      <c r="B84" s="23" t="s">
        <v>177</v>
      </c>
      <c r="C84" s="72"/>
      <c r="D84" s="72"/>
      <c r="E84" s="72"/>
      <c r="F84" s="73"/>
    </row>
    <row r="85" spans="1:6">
      <c r="A85" s="10" t="s">
        <v>178</v>
      </c>
      <c r="B85" s="23" t="s">
        <v>179</v>
      </c>
      <c r="C85" s="72"/>
      <c r="D85" s="72"/>
      <c r="E85" s="72"/>
      <c r="F85" s="73"/>
    </row>
    <row r="86" spans="1:6">
      <c r="A86" s="10" t="s">
        <v>180</v>
      </c>
      <c r="B86" s="23" t="s">
        <v>181</v>
      </c>
      <c r="C86" s="72"/>
      <c r="D86" s="72"/>
      <c r="E86" s="72"/>
      <c r="F86" s="73"/>
    </row>
    <row r="87" spans="1:6">
      <c r="A87" s="41" t="s">
        <v>358</v>
      </c>
      <c r="B87" s="44" t="s">
        <v>182</v>
      </c>
      <c r="C87" s="69"/>
      <c r="D87" s="69"/>
      <c r="E87" s="69"/>
      <c r="F87" s="69"/>
    </row>
    <row r="88" spans="1:6" ht="30">
      <c r="A88" s="10" t="s">
        <v>183</v>
      </c>
      <c r="B88" s="23" t="s">
        <v>184</v>
      </c>
      <c r="C88" s="72"/>
      <c r="D88" s="72"/>
      <c r="E88" s="72"/>
      <c r="F88" s="73"/>
    </row>
    <row r="89" spans="1:6" ht="30">
      <c r="A89" s="10" t="s">
        <v>385</v>
      </c>
      <c r="B89" s="23" t="s">
        <v>185</v>
      </c>
      <c r="C89" s="72"/>
      <c r="D89" s="72"/>
      <c r="E89" s="72"/>
      <c r="F89" s="73"/>
    </row>
    <row r="90" spans="1:6" ht="30">
      <c r="A90" s="10" t="s">
        <v>386</v>
      </c>
      <c r="B90" s="23" t="s">
        <v>186</v>
      </c>
      <c r="C90" s="72"/>
      <c r="D90" s="72"/>
      <c r="E90" s="72"/>
      <c r="F90" s="73"/>
    </row>
    <row r="91" spans="1:6">
      <c r="A91" s="10" t="s">
        <v>387</v>
      </c>
      <c r="B91" s="23" t="s">
        <v>187</v>
      </c>
      <c r="C91" s="72"/>
      <c r="D91" s="72"/>
      <c r="E91" s="72"/>
      <c r="F91" s="73"/>
    </row>
    <row r="92" spans="1:6" ht="30">
      <c r="A92" s="10" t="s">
        <v>388</v>
      </c>
      <c r="B92" s="23" t="s">
        <v>188</v>
      </c>
      <c r="C92" s="72"/>
      <c r="D92" s="72"/>
      <c r="E92" s="72"/>
      <c r="F92" s="73"/>
    </row>
    <row r="93" spans="1:6" ht="30">
      <c r="A93" s="10" t="s">
        <v>389</v>
      </c>
      <c r="B93" s="23" t="s">
        <v>189</v>
      </c>
      <c r="C93" s="72"/>
      <c r="D93" s="72"/>
      <c r="E93" s="72"/>
      <c r="F93" s="73"/>
    </row>
    <row r="94" spans="1:6">
      <c r="A94" s="10" t="s">
        <v>190</v>
      </c>
      <c r="B94" s="23" t="s">
        <v>191</v>
      </c>
      <c r="C94" s="72"/>
      <c r="D94" s="72"/>
      <c r="E94" s="72"/>
      <c r="F94" s="73"/>
    </row>
    <row r="95" spans="1:6">
      <c r="A95" s="10" t="s">
        <v>390</v>
      </c>
      <c r="B95" s="23" t="s">
        <v>192</v>
      </c>
      <c r="C95" s="72"/>
      <c r="D95" s="72"/>
      <c r="E95" s="72"/>
      <c r="F95" s="73"/>
    </row>
    <row r="96" spans="1:6">
      <c r="A96" s="41" t="s">
        <v>359</v>
      </c>
      <c r="B96" s="44" t="s">
        <v>193</v>
      </c>
      <c r="C96" s="72"/>
      <c r="D96" s="72"/>
      <c r="E96" s="72"/>
      <c r="F96" s="73"/>
    </row>
    <row r="97" spans="1:25" ht="15.75">
      <c r="A97" s="45" t="s">
        <v>17</v>
      </c>
      <c r="B97" s="44"/>
      <c r="C97" s="72">
        <f>C96+C87+C82</f>
        <v>230</v>
      </c>
      <c r="D97" s="72"/>
      <c r="E97" s="72"/>
      <c r="F97" s="73">
        <f>SUM(C97:E97)</f>
        <v>230</v>
      </c>
    </row>
    <row r="98" spans="1:25" ht="15.75">
      <c r="A98" s="28" t="s">
        <v>398</v>
      </c>
      <c r="B98" s="29" t="s">
        <v>194</v>
      </c>
      <c r="C98" s="69">
        <f>C96+C87+C82+C73+C59+C50+C25+C24</f>
        <v>329650</v>
      </c>
      <c r="D98" s="69"/>
      <c r="E98" s="69"/>
      <c r="F98" s="69">
        <f>F96+F87+F82+F73+F59+F50+F25+F24</f>
        <v>329650</v>
      </c>
    </row>
    <row r="99" spans="1:25">
      <c r="A99" s="10" t="s">
        <v>391</v>
      </c>
      <c r="B99" s="4" t="s">
        <v>195</v>
      </c>
      <c r="C99" s="74"/>
      <c r="D99" s="74"/>
      <c r="E99" s="74"/>
      <c r="F99" s="7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6"/>
      <c r="Y99" s="16"/>
    </row>
    <row r="100" spans="1:25">
      <c r="A100" s="10" t="s">
        <v>196</v>
      </c>
      <c r="B100" s="4" t="s">
        <v>197</v>
      </c>
      <c r="C100" s="74"/>
      <c r="D100" s="74"/>
      <c r="E100" s="74"/>
      <c r="F100" s="7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6"/>
      <c r="Y100" s="16"/>
    </row>
    <row r="101" spans="1:25">
      <c r="A101" s="10" t="s">
        <v>392</v>
      </c>
      <c r="B101" s="4" t="s">
        <v>198</v>
      </c>
      <c r="C101" s="74"/>
      <c r="D101" s="74"/>
      <c r="E101" s="74"/>
      <c r="F101" s="7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6"/>
      <c r="Y101" s="16"/>
    </row>
    <row r="102" spans="1:25">
      <c r="A102" s="12" t="s">
        <v>360</v>
      </c>
      <c r="B102" s="6" t="s">
        <v>199</v>
      </c>
      <c r="C102" s="76"/>
      <c r="D102" s="76"/>
      <c r="E102" s="76"/>
      <c r="F102" s="7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6"/>
      <c r="Y102" s="16"/>
    </row>
    <row r="103" spans="1:25">
      <c r="A103" s="30" t="s">
        <v>393</v>
      </c>
      <c r="B103" s="4" t="s">
        <v>200</v>
      </c>
      <c r="C103" s="78"/>
      <c r="D103" s="78"/>
      <c r="E103" s="78"/>
      <c r="F103" s="79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6"/>
      <c r="Y103" s="16"/>
    </row>
    <row r="104" spans="1:25">
      <c r="A104" s="30" t="s">
        <v>363</v>
      </c>
      <c r="B104" s="4" t="s">
        <v>201</v>
      </c>
      <c r="C104" s="78"/>
      <c r="D104" s="78"/>
      <c r="E104" s="78"/>
      <c r="F104" s="79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6"/>
      <c r="Y104" s="16"/>
    </row>
    <row r="105" spans="1:25">
      <c r="A105" s="10" t="s">
        <v>202</v>
      </c>
      <c r="B105" s="4" t="s">
        <v>203</v>
      </c>
      <c r="C105" s="74"/>
      <c r="D105" s="74"/>
      <c r="E105" s="74"/>
      <c r="F105" s="7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6"/>
      <c r="Y105" s="16"/>
    </row>
    <row r="106" spans="1:25">
      <c r="A106" s="10" t="s">
        <v>394</v>
      </c>
      <c r="B106" s="4" t="s">
        <v>204</v>
      </c>
      <c r="C106" s="74"/>
      <c r="D106" s="74"/>
      <c r="E106" s="74"/>
      <c r="F106" s="7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6"/>
      <c r="Y106" s="16"/>
    </row>
    <row r="107" spans="1:25">
      <c r="A107" s="11" t="s">
        <v>361</v>
      </c>
      <c r="B107" s="6" t="s">
        <v>205</v>
      </c>
      <c r="C107" s="80"/>
      <c r="D107" s="80"/>
      <c r="E107" s="80"/>
      <c r="F107" s="81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6"/>
      <c r="Y107" s="16"/>
    </row>
    <row r="108" spans="1:25">
      <c r="A108" s="30" t="s">
        <v>206</v>
      </c>
      <c r="B108" s="4" t="s">
        <v>207</v>
      </c>
      <c r="C108" s="78"/>
      <c r="D108" s="78"/>
      <c r="E108" s="78"/>
      <c r="F108" s="79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6"/>
      <c r="Y108" s="16"/>
    </row>
    <row r="109" spans="1:25">
      <c r="A109" s="30" t="s">
        <v>208</v>
      </c>
      <c r="B109" s="4" t="s">
        <v>209</v>
      </c>
      <c r="C109" s="78"/>
      <c r="D109" s="78"/>
      <c r="E109" s="78"/>
      <c r="F109" s="79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6"/>
      <c r="Y109" s="16"/>
    </row>
    <row r="110" spans="1:25">
      <c r="A110" s="11" t="s">
        <v>210</v>
      </c>
      <c r="B110" s="6" t="s">
        <v>211</v>
      </c>
      <c r="C110" s="78"/>
      <c r="D110" s="78"/>
      <c r="E110" s="78"/>
      <c r="F110" s="79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6"/>
      <c r="Y110" s="16"/>
    </row>
    <row r="111" spans="1:25">
      <c r="A111" s="30" t="s">
        <v>212</v>
      </c>
      <c r="B111" s="4" t="s">
        <v>213</v>
      </c>
      <c r="C111" s="78"/>
      <c r="D111" s="78"/>
      <c r="E111" s="78"/>
      <c r="F111" s="79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6"/>
      <c r="Y111" s="16"/>
    </row>
    <row r="112" spans="1:25">
      <c r="A112" s="30" t="s">
        <v>214</v>
      </c>
      <c r="B112" s="4" t="s">
        <v>215</v>
      </c>
      <c r="C112" s="78"/>
      <c r="D112" s="78"/>
      <c r="E112" s="78"/>
      <c r="F112" s="79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6"/>
      <c r="Y112" s="16"/>
    </row>
    <row r="113" spans="1:25">
      <c r="A113" s="30" t="s">
        <v>216</v>
      </c>
      <c r="B113" s="4" t="s">
        <v>217</v>
      </c>
      <c r="C113" s="78"/>
      <c r="D113" s="78"/>
      <c r="E113" s="78"/>
      <c r="F113" s="79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6"/>
      <c r="Y113" s="16"/>
    </row>
    <row r="114" spans="1:25">
      <c r="A114" s="31" t="s">
        <v>362</v>
      </c>
      <c r="B114" s="32" t="s">
        <v>218</v>
      </c>
      <c r="C114" s="80"/>
      <c r="D114" s="80"/>
      <c r="E114" s="80"/>
      <c r="F114" s="81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6"/>
      <c r="Y114" s="16"/>
    </row>
    <row r="115" spans="1:25">
      <c r="A115" s="30" t="s">
        <v>219</v>
      </c>
      <c r="B115" s="4" t="s">
        <v>220</v>
      </c>
      <c r="C115" s="78"/>
      <c r="D115" s="78"/>
      <c r="E115" s="78"/>
      <c r="F115" s="79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6"/>
      <c r="Y115" s="16"/>
    </row>
    <row r="116" spans="1:25">
      <c r="A116" s="10" t="s">
        <v>221</v>
      </c>
      <c r="B116" s="4" t="s">
        <v>222</v>
      </c>
      <c r="C116" s="74"/>
      <c r="D116" s="74"/>
      <c r="E116" s="74"/>
      <c r="F116" s="7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6"/>
      <c r="Y116" s="16"/>
    </row>
    <row r="117" spans="1:25">
      <c r="A117" s="30" t="s">
        <v>395</v>
      </c>
      <c r="B117" s="4" t="s">
        <v>223</v>
      </c>
      <c r="C117" s="78"/>
      <c r="D117" s="78"/>
      <c r="E117" s="78"/>
      <c r="F117" s="79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6"/>
      <c r="Y117" s="16"/>
    </row>
    <row r="118" spans="1:25">
      <c r="A118" s="30" t="s">
        <v>364</v>
      </c>
      <c r="B118" s="4" t="s">
        <v>224</v>
      </c>
      <c r="C118" s="78"/>
      <c r="D118" s="78"/>
      <c r="E118" s="78"/>
      <c r="F118" s="79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6"/>
      <c r="Y118" s="16"/>
    </row>
    <row r="119" spans="1:25">
      <c r="A119" s="31" t="s">
        <v>365</v>
      </c>
      <c r="B119" s="32" t="s">
        <v>225</v>
      </c>
      <c r="C119" s="80"/>
      <c r="D119" s="80"/>
      <c r="E119" s="80"/>
      <c r="F119" s="81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6"/>
      <c r="Y119" s="16"/>
    </row>
    <row r="120" spans="1:25">
      <c r="A120" s="10" t="s">
        <v>226</v>
      </c>
      <c r="B120" s="4" t="s">
        <v>227</v>
      </c>
      <c r="C120" s="74"/>
      <c r="D120" s="74"/>
      <c r="E120" s="74"/>
      <c r="F120" s="7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6"/>
      <c r="Y120" s="16"/>
    </row>
    <row r="121" spans="1:25" ht="15.75">
      <c r="A121" s="33" t="s">
        <v>399</v>
      </c>
      <c r="B121" s="34" t="s">
        <v>228</v>
      </c>
      <c r="C121" s="80"/>
      <c r="D121" s="80"/>
      <c r="E121" s="80"/>
      <c r="F121" s="81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6"/>
      <c r="Y121" s="16"/>
    </row>
    <row r="122" spans="1:25" ht="15.75">
      <c r="A122" s="60" t="s">
        <v>435</v>
      </c>
      <c r="B122" s="61"/>
      <c r="C122" s="69">
        <f>C121+C98</f>
        <v>329650</v>
      </c>
      <c r="D122" s="69"/>
      <c r="E122" s="69"/>
      <c r="F122" s="69">
        <f>F121+F98</f>
        <v>329650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2: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2: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2: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2: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2: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2: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2: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2: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2: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2: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2: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2: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2: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2: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2: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2: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2: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2: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2: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2: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2: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2: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2: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2: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2: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2: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2: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2: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2: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2: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2: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2: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2: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2: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2: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2: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2: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2: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2: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2: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2: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2: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2: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</sheetData>
  <mergeCells count="2"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  <headerFooter alignWithMargins="0">
    <oddHeader>&amp;R1/3. melléklet a 46/2015(XI. 17.)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topLeftCell="A29" workbookViewId="0">
      <selection activeCell="C68" sqref="C68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23" t="s">
        <v>456</v>
      </c>
      <c r="B1" s="124"/>
      <c r="C1" s="124"/>
      <c r="D1" s="124"/>
      <c r="E1" s="124"/>
      <c r="F1" s="125"/>
    </row>
    <row r="2" spans="1:6" ht="23.25" customHeight="1">
      <c r="A2" s="126" t="s">
        <v>15</v>
      </c>
      <c r="B2" s="127"/>
      <c r="C2" s="127"/>
      <c r="D2" s="127"/>
      <c r="E2" s="127"/>
      <c r="F2" s="125"/>
    </row>
    <row r="3" spans="1:6" ht="18">
      <c r="A3" s="55"/>
    </row>
    <row r="4" spans="1:6">
      <c r="A4" t="s">
        <v>457</v>
      </c>
    </row>
    <row r="5" spans="1:6" ht="45">
      <c r="A5" s="1" t="s">
        <v>57</v>
      </c>
      <c r="B5" s="2" t="s">
        <v>36</v>
      </c>
      <c r="C5" s="57" t="s">
        <v>19</v>
      </c>
      <c r="D5" s="57" t="s">
        <v>20</v>
      </c>
      <c r="E5" s="57" t="s">
        <v>21</v>
      </c>
      <c r="F5" s="58" t="s">
        <v>35</v>
      </c>
    </row>
    <row r="6" spans="1:6" ht="15" hidden="1" customHeight="1">
      <c r="A6" s="24" t="s">
        <v>229</v>
      </c>
      <c r="B6" s="5" t="s">
        <v>230</v>
      </c>
      <c r="C6" s="20"/>
      <c r="D6" s="20"/>
      <c r="E6" s="20"/>
      <c r="F6" s="20"/>
    </row>
    <row r="7" spans="1:6" ht="15" hidden="1" customHeight="1">
      <c r="A7" s="4" t="s">
        <v>231</v>
      </c>
      <c r="B7" s="5" t="s">
        <v>232</v>
      </c>
      <c r="C7" s="20"/>
      <c r="D7" s="20"/>
      <c r="E7" s="20"/>
      <c r="F7" s="20"/>
    </row>
    <row r="8" spans="1:6" ht="15" hidden="1" customHeight="1">
      <c r="A8" s="4" t="s">
        <v>233</v>
      </c>
      <c r="B8" s="5" t="s">
        <v>234</v>
      </c>
      <c r="C8" s="20"/>
      <c r="D8" s="20"/>
      <c r="E8" s="20"/>
      <c r="F8" s="20"/>
    </row>
    <row r="9" spans="1:6" ht="15" hidden="1" customHeight="1">
      <c r="A9" s="4" t="s">
        <v>235</v>
      </c>
      <c r="B9" s="5" t="s">
        <v>236</v>
      </c>
      <c r="C9" s="20"/>
      <c r="D9" s="20"/>
      <c r="E9" s="20"/>
      <c r="F9" s="20"/>
    </row>
    <row r="10" spans="1:6" ht="15" hidden="1" customHeight="1">
      <c r="A10" s="4" t="s">
        <v>237</v>
      </c>
      <c r="B10" s="5" t="s">
        <v>238</v>
      </c>
      <c r="C10" s="20"/>
      <c r="D10" s="20"/>
      <c r="E10" s="20"/>
      <c r="F10" s="20"/>
    </row>
    <row r="11" spans="1:6" ht="15" hidden="1" customHeight="1">
      <c r="A11" s="4" t="s">
        <v>239</v>
      </c>
      <c r="B11" s="5" t="s">
        <v>240</v>
      </c>
      <c r="C11" s="20"/>
      <c r="D11" s="20"/>
      <c r="E11" s="20"/>
      <c r="F11" s="20"/>
    </row>
    <row r="12" spans="1:6" ht="15" customHeight="1">
      <c r="A12" s="6" t="s">
        <v>437</v>
      </c>
      <c r="B12" s="7" t="s">
        <v>241</v>
      </c>
      <c r="C12" s="69"/>
      <c r="D12" s="69"/>
      <c r="E12" s="69"/>
      <c r="F12" s="69"/>
    </row>
    <row r="13" spans="1:6" ht="15" customHeight="1">
      <c r="A13" s="4" t="s">
        <v>242</v>
      </c>
      <c r="B13" s="5" t="s">
        <v>243</v>
      </c>
      <c r="C13" s="73"/>
      <c r="D13" s="73"/>
      <c r="E13" s="73"/>
      <c r="F13" s="73"/>
    </row>
    <row r="14" spans="1:6" ht="15" customHeight="1">
      <c r="A14" s="4" t="s">
        <v>244</v>
      </c>
      <c r="B14" s="5" t="s">
        <v>245</v>
      </c>
      <c r="C14" s="73"/>
      <c r="D14" s="73"/>
      <c r="E14" s="73"/>
      <c r="F14" s="73"/>
    </row>
    <row r="15" spans="1:6" ht="15" customHeight="1">
      <c r="A15" s="4" t="s">
        <v>400</v>
      </c>
      <c r="B15" s="5" t="s">
        <v>246</v>
      </c>
      <c r="C15" s="73"/>
      <c r="D15" s="73"/>
      <c r="E15" s="73"/>
      <c r="F15" s="73"/>
    </row>
    <row r="16" spans="1:6" ht="15" customHeight="1">
      <c r="A16" s="4" t="s">
        <v>401</v>
      </c>
      <c r="B16" s="5" t="s">
        <v>247</v>
      </c>
      <c r="C16" s="73"/>
      <c r="D16" s="73"/>
      <c r="E16" s="73"/>
      <c r="F16" s="73"/>
    </row>
    <row r="17" spans="1:6" ht="15" customHeight="1">
      <c r="A17" s="4" t="s">
        <v>402</v>
      </c>
      <c r="B17" s="5" t="s">
        <v>248</v>
      </c>
      <c r="C17" s="73"/>
      <c r="D17" s="73"/>
      <c r="E17" s="73"/>
      <c r="F17" s="73"/>
    </row>
    <row r="18" spans="1:6" ht="15" customHeight="1">
      <c r="A18" s="32" t="s">
        <v>438</v>
      </c>
      <c r="B18" s="42" t="s">
        <v>249</v>
      </c>
      <c r="C18" s="69"/>
      <c r="D18" s="69"/>
      <c r="E18" s="69"/>
      <c r="F18" s="69"/>
    </row>
    <row r="19" spans="1:6" ht="15" customHeight="1">
      <c r="A19" s="4" t="s">
        <v>406</v>
      </c>
      <c r="B19" s="5" t="s">
        <v>258</v>
      </c>
      <c r="C19" s="73"/>
      <c r="D19" s="73"/>
      <c r="E19" s="73"/>
      <c r="F19" s="73"/>
    </row>
    <row r="20" spans="1:6" ht="15" customHeight="1">
      <c r="A20" s="4" t="s">
        <v>407</v>
      </c>
      <c r="B20" s="5" t="s">
        <v>259</v>
      </c>
      <c r="C20" s="73"/>
      <c r="D20" s="73"/>
      <c r="E20" s="73"/>
      <c r="F20" s="73"/>
    </row>
    <row r="21" spans="1:6" ht="15" customHeight="1">
      <c r="A21" s="6" t="s">
        <v>1</v>
      </c>
      <c r="B21" s="7" t="s">
        <v>260</v>
      </c>
      <c r="C21" s="73"/>
      <c r="D21" s="73"/>
      <c r="E21" s="73"/>
      <c r="F21" s="73"/>
    </row>
    <row r="22" spans="1:6" ht="15" customHeight="1">
      <c r="A22" s="4" t="s">
        <v>408</v>
      </c>
      <c r="B22" s="5" t="s">
        <v>261</v>
      </c>
      <c r="C22" s="73"/>
      <c r="D22" s="73"/>
      <c r="E22" s="73"/>
      <c r="F22" s="73"/>
    </row>
    <row r="23" spans="1:6" ht="15" customHeight="1">
      <c r="A23" s="4" t="s">
        <v>409</v>
      </c>
      <c r="B23" s="5" t="s">
        <v>262</v>
      </c>
      <c r="C23" s="73"/>
      <c r="D23" s="73"/>
      <c r="E23" s="73"/>
      <c r="F23" s="73"/>
    </row>
    <row r="24" spans="1:6" ht="15" customHeight="1">
      <c r="A24" s="4" t="s">
        <v>410</v>
      </c>
      <c r="B24" s="5" t="s">
        <v>263</v>
      </c>
      <c r="C24" s="73"/>
      <c r="D24" s="73"/>
      <c r="E24" s="73"/>
      <c r="F24" s="73"/>
    </row>
    <row r="25" spans="1:6" ht="15" customHeight="1">
      <c r="A25" s="4" t="s">
        <v>411</v>
      </c>
      <c r="B25" s="5" t="s">
        <v>264</v>
      </c>
      <c r="C25" s="73"/>
      <c r="D25" s="73"/>
      <c r="E25" s="73"/>
      <c r="F25" s="73"/>
    </row>
    <row r="26" spans="1:6" ht="15" customHeight="1">
      <c r="A26" s="4" t="s">
        <v>412</v>
      </c>
      <c r="B26" s="5" t="s">
        <v>265</v>
      </c>
      <c r="C26" s="73"/>
      <c r="D26" s="73"/>
      <c r="E26" s="73"/>
      <c r="F26" s="73"/>
    </row>
    <row r="27" spans="1:6" ht="15" customHeight="1">
      <c r="A27" s="4" t="s">
        <v>266</v>
      </c>
      <c r="B27" s="5" t="s">
        <v>267</v>
      </c>
      <c r="C27" s="73"/>
      <c r="D27" s="73"/>
      <c r="E27" s="73"/>
      <c r="F27" s="73"/>
    </row>
    <row r="28" spans="1:6" ht="15" customHeight="1">
      <c r="A28" s="4" t="s">
        <v>413</v>
      </c>
      <c r="B28" s="5" t="s">
        <v>268</v>
      </c>
      <c r="C28" s="73"/>
      <c r="D28" s="73"/>
      <c r="E28" s="73"/>
      <c r="F28" s="73"/>
    </row>
    <row r="29" spans="1:6" ht="15" customHeight="1">
      <c r="A29" s="4" t="s">
        <v>414</v>
      </c>
      <c r="B29" s="5" t="s">
        <v>269</v>
      </c>
      <c r="C29" s="73"/>
      <c r="D29" s="73"/>
      <c r="E29" s="73"/>
      <c r="F29" s="73"/>
    </row>
    <row r="30" spans="1:6" ht="15" customHeight="1">
      <c r="A30" s="6" t="s">
        <v>2</v>
      </c>
      <c r="B30" s="7" t="s">
        <v>270</v>
      </c>
      <c r="C30" s="73"/>
      <c r="D30" s="73"/>
      <c r="E30" s="73"/>
      <c r="F30" s="73"/>
    </row>
    <row r="31" spans="1:6" ht="15" customHeight="1">
      <c r="A31" s="4" t="s">
        <v>415</v>
      </c>
      <c r="B31" s="5" t="s">
        <v>271</v>
      </c>
      <c r="C31" s="73">
        <v>113</v>
      </c>
      <c r="D31" s="73"/>
      <c r="E31" s="73">
        <v>37</v>
      </c>
      <c r="F31" s="73">
        <f>SUM(C31:E31)</f>
        <v>150</v>
      </c>
    </row>
    <row r="32" spans="1:6" ht="15" customHeight="1">
      <c r="A32" s="32" t="s">
        <v>3</v>
      </c>
      <c r="B32" s="42" t="s">
        <v>272</v>
      </c>
      <c r="C32" s="69">
        <f>SUM(C30:C31)</f>
        <v>113</v>
      </c>
      <c r="D32" s="69"/>
      <c r="E32" s="69">
        <f>SUM(E30:E31)</f>
        <v>37</v>
      </c>
      <c r="F32" s="69">
        <f>SUM(F30:F31)</f>
        <v>150</v>
      </c>
    </row>
    <row r="33" spans="1:6" ht="15" hidden="1" customHeight="1">
      <c r="A33" s="10" t="s">
        <v>273</v>
      </c>
      <c r="B33" s="5" t="s">
        <v>274</v>
      </c>
      <c r="C33" s="73"/>
      <c r="D33" s="73"/>
      <c r="E33" s="73"/>
      <c r="F33" s="73"/>
    </row>
    <row r="34" spans="1:6" ht="15" hidden="1" customHeight="1">
      <c r="A34" s="10" t="s">
        <v>416</v>
      </c>
      <c r="B34" s="5" t="s">
        <v>275</v>
      </c>
      <c r="C34" s="73"/>
      <c r="D34" s="73"/>
      <c r="E34" s="73"/>
      <c r="F34" s="73"/>
    </row>
    <row r="35" spans="1:6" ht="15" hidden="1" customHeight="1">
      <c r="A35" s="10" t="s">
        <v>417</v>
      </c>
      <c r="B35" s="5" t="s">
        <v>276</v>
      </c>
      <c r="C35" s="73"/>
      <c r="D35" s="73"/>
      <c r="E35" s="73"/>
      <c r="F35" s="73"/>
    </row>
    <row r="36" spans="1:6" ht="15" hidden="1" customHeight="1">
      <c r="A36" s="10" t="s">
        <v>418</v>
      </c>
      <c r="B36" s="5" t="s">
        <v>277</v>
      </c>
      <c r="C36" s="73"/>
      <c r="D36" s="73"/>
      <c r="E36" s="73"/>
      <c r="F36" s="73"/>
    </row>
    <row r="37" spans="1:6" ht="15" hidden="1" customHeight="1">
      <c r="A37" s="10" t="s">
        <v>279</v>
      </c>
      <c r="B37" s="5" t="s">
        <v>280</v>
      </c>
      <c r="C37" s="73"/>
      <c r="D37" s="73"/>
      <c r="E37" s="73"/>
      <c r="F37" s="73"/>
    </row>
    <row r="38" spans="1:6" ht="15" hidden="1" customHeight="1">
      <c r="A38" s="10" t="s">
        <v>281</v>
      </c>
      <c r="B38" s="5" t="s">
        <v>282</v>
      </c>
      <c r="C38" s="73"/>
      <c r="D38" s="73"/>
      <c r="E38" s="73"/>
      <c r="F38" s="73"/>
    </row>
    <row r="39" spans="1:6" ht="15" hidden="1" customHeight="1">
      <c r="A39" s="10" t="s">
        <v>283</v>
      </c>
      <c r="B39" s="5" t="s">
        <v>284</v>
      </c>
      <c r="C39" s="73"/>
      <c r="D39" s="73"/>
      <c r="E39" s="73"/>
      <c r="F39" s="73"/>
    </row>
    <row r="40" spans="1:6" ht="15" hidden="1" customHeight="1">
      <c r="A40" s="10" t="s">
        <v>419</v>
      </c>
      <c r="B40" s="5" t="s">
        <v>285</v>
      </c>
      <c r="C40" s="73"/>
      <c r="D40" s="73"/>
      <c r="E40" s="73"/>
      <c r="F40" s="73"/>
    </row>
    <row r="41" spans="1:6" ht="15" hidden="1" customHeight="1">
      <c r="A41" s="10" t="s">
        <v>420</v>
      </c>
      <c r="B41" s="5" t="s">
        <v>286</v>
      </c>
      <c r="C41" s="73"/>
      <c r="D41" s="73"/>
      <c r="E41" s="73"/>
      <c r="F41" s="73"/>
    </row>
    <row r="42" spans="1:6" ht="15" hidden="1" customHeight="1">
      <c r="A42" s="10" t="s">
        <v>421</v>
      </c>
      <c r="B42" s="5" t="s">
        <v>287</v>
      </c>
      <c r="C42" s="73"/>
      <c r="D42" s="73"/>
      <c r="E42" s="73"/>
      <c r="F42" s="73"/>
    </row>
    <row r="43" spans="1:6" ht="15" customHeight="1">
      <c r="A43" s="41" t="s">
        <v>4</v>
      </c>
      <c r="B43" s="42" t="s">
        <v>288</v>
      </c>
      <c r="C43" s="69">
        <v>12027</v>
      </c>
      <c r="D43" s="69"/>
      <c r="E43" s="69"/>
      <c r="F43" s="69">
        <f>SUM(C43:E43)</f>
        <v>12027</v>
      </c>
    </row>
    <row r="44" spans="1:6" ht="15" customHeight="1">
      <c r="A44" s="10" t="s">
        <v>297</v>
      </c>
      <c r="B44" s="5" t="s">
        <v>298</v>
      </c>
      <c r="C44" s="73"/>
      <c r="D44" s="73"/>
      <c r="E44" s="73"/>
      <c r="F44" s="73"/>
    </row>
    <row r="45" spans="1:6" ht="15" customHeight="1">
      <c r="A45" s="4" t="s">
        <v>425</v>
      </c>
      <c r="B45" s="5" t="s">
        <v>299</v>
      </c>
      <c r="C45" s="73"/>
      <c r="D45" s="73"/>
      <c r="E45" s="73"/>
      <c r="F45" s="73"/>
    </row>
    <row r="46" spans="1:6" ht="15" customHeight="1">
      <c r="A46" s="10" t="s">
        <v>426</v>
      </c>
      <c r="B46" s="5" t="s">
        <v>300</v>
      </c>
      <c r="C46" s="73"/>
      <c r="D46" s="73"/>
      <c r="E46" s="73"/>
      <c r="F46" s="73"/>
    </row>
    <row r="47" spans="1:6" ht="15" customHeight="1">
      <c r="A47" s="32" t="s">
        <v>6</v>
      </c>
      <c r="B47" s="42" t="s">
        <v>301</v>
      </c>
      <c r="C47" s="69"/>
      <c r="D47" s="69"/>
      <c r="E47" s="69"/>
      <c r="F47" s="69"/>
    </row>
    <row r="48" spans="1:6" ht="15" customHeight="1">
      <c r="A48" s="45" t="s">
        <v>18</v>
      </c>
      <c r="B48" s="65"/>
      <c r="C48" s="69">
        <f>C47+C43+C32</f>
        <v>12140</v>
      </c>
      <c r="D48" s="69"/>
      <c r="E48" s="69">
        <f>E47+E43+E32+E18</f>
        <v>37</v>
      </c>
      <c r="F48" s="69">
        <f>SUM(C48:E48)</f>
        <v>12177</v>
      </c>
    </row>
    <row r="49" spans="1:6" ht="15" customHeight="1">
      <c r="A49" s="4" t="s">
        <v>250</v>
      </c>
      <c r="B49" s="5" t="s">
        <v>251</v>
      </c>
      <c r="C49" s="73"/>
      <c r="D49" s="73"/>
      <c r="E49" s="73"/>
      <c r="F49" s="73"/>
    </row>
    <row r="50" spans="1:6" ht="15" customHeight="1">
      <c r="A50" s="4" t="s">
        <v>252</v>
      </c>
      <c r="B50" s="5" t="s">
        <v>253</v>
      </c>
      <c r="C50" s="73"/>
      <c r="D50" s="73"/>
      <c r="E50" s="73"/>
      <c r="F50" s="73"/>
    </row>
    <row r="51" spans="1:6" ht="15" customHeight="1">
      <c r="A51" s="4" t="s">
        <v>403</v>
      </c>
      <c r="B51" s="5" t="s">
        <v>254</v>
      </c>
      <c r="C51" s="73"/>
      <c r="D51" s="73"/>
      <c r="E51" s="73"/>
      <c r="F51" s="73"/>
    </row>
    <row r="52" spans="1:6" ht="15" customHeight="1">
      <c r="A52" s="4" t="s">
        <v>404</v>
      </c>
      <c r="B52" s="5" t="s">
        <v>255</v>
      </c>
      <c r="C52" s="73"/>
      <c r="D52" s="73"/>
      <c r="E52" s="73"/>
      <c r="F52" s="73"/>
    </row>
    <row r="53" spans="1:6" ht="15" customHeight="1">
      <c r="A53" s="4" t="s">
        <v>405</v>
      </c>
      <c r="B53" s="5" t="s">
        <v>256</v>
      </c>
      <c r="C53" s="73"/>
      <c r="D53" s="73"/>
      <c r="E53" s="73"/>
      <c r="F53" s="73"/>
    </row>
    <row r="54" spans="1:6" ht="15" customHeight="1">
      <c r="A54" s="32" t="s">
        <v>0</v>
      </c>
      <c r="B54" s="42" t="s">
        <v>257</v>
      </c>
      <c r="C54" s="73"/>
      <c r="D54" s="73"/>
      <c r="E54" s="73"/>
      <c r="F54" s="73"/>
    </row>
    <row r="55" spans="1:6" ht="15" customHeight="1">
      <c r="A55" s="10" t="s">
        <v>422</v>
      </c>
      <c r="B55" s="5" t="s">
        <v>289</v>
      </c>
      <c r="C55" s="73"/>
      <c r="D55" s="73"/>
      <c r="E55" s="73"/>
      <c r="F55" s="73"/>
    </row>
    <row r="56" spans="1:6" ht="15" customHeight="1">
      <c r="A56" s="10" t="s">
        <v>423</v>
      </c>
      <c r="B56" s="5" t="s">
        <v>290</v>
      </c>
      <c r="C56" s="73"/>
      <c r="D56" s="73"/>
      <c r="E56" s="73"/>
      <c r="F56" s="73"/>
    </row>
    <row r="57" spans="1:6" ht="15" customHeight="1">
      <c r="A57" s="10" t="s">
        <v>291</v>
      </c>
      <c r="B57" s="5" t="s">
        <v>292</v>
      </c>
      <c r="C57" s="73"/>
      <c r="D57" s="73"/>
      <c r="E57" s="73"/>
      <c r="F57" s="73"/>
    </row>
    <row r="58" spans="1:6" ht="15" customHeight="1">
      <c r="A58" s="10" t="s">
        <v>424</v>
      </c>
      <c r="B58" s="5" t="s">
        <v>293</v>
      </c>
      <c r="C58" s="73"/>
      <c r="D58" s="73"/>
      <c r="E58" s="73"/>
      <c r="F58" s="73"/>
    </row>
    <row r="59" spans="1:6" ht="15" customHeight="1">
      <c r="A59" s="10" t="s">
        <v>294</v>
      </c>
      <c r="B59" s="5" t="s">
        <v>295</v>
      </c>
      <c r="C59" s="73"/>
      <c r="D59" s="73"/>
      <c r="E59" s="73"/>
      <c r="F59" s="73"/>
    </row>
    <row r="60" spans="1:6" ht="15" customHeight="1">
      <c r="A60" s="32" t="s">
        <v>5</v>
      </c>
      <c r="B60" s="42" t="s">
        <v>296</v>
      </c>
      <c r="C60" s="69"/>
      <c r="D60" s="69"/>
      <c r="E60" s="69"/>
      <c r="F60" s="69"/>
    </row>
    <row r="61" spans="1:6" ht="15" customHeight="1">
      <c r="A61" s="10" t="s">
        <v>302</v>
      </c>
      <c r="B61" s="5" t="s">
        <v>303</v>
      </c>
      <c r="C61" s="73"/>
      <c r="D61" s="73"/>
      <c r="E61" s="73"/>
      <c r="F61" s="73"/>
    </row>
    <row r="62" spans="1:6" ht="15" customHeight="1">
      <c r="A62" s="4" t="s">
        <v>427</v>
      </c>
      <c r="B62" s="5" t="s">
        <v>304</v>
      </c>
      <c r="C62" s="73"/>
      <c r="D62" s="73"/>
      <c r="E62" s="73"/>
      <c r="F62" s="73"/>
    </row>
    <row r="63" spans="1:6" ht="15" customHeight="1">
      <c r="A63" s="10" t="s">
        <v>428</v>
      </c>
      <c r="B63" s="5" t="s">
        <v>305</v>
      </c>
      <c r="C63" s="73"/>
      <c r="D63" s="73"/>
      <c r="E63" s="73"/>
      <c r="F63" s="73"/>
    </row>
    <row r="64" spans="1:6" ht="15" customHeight="1">
      <c r="A64" s="32" t="s">
        <v>8</v>
      </c>
      <c r="B64" s="42" t="s">
        <v>306</v>
      </c>
      <c r="C64" s="69"/>
      <c r="D64" s="69"/>
      <c r="E64" s="69"/>
      <c r="F64" s="69"/>
    </row>
    <row r="65" spans="1:6" ht="15" customHeight="1">
      <c r="A65" s="45" t="s">
        <v>17</v>
      </c>
      <c r="B65" s="66"/>
      <c r="C65" s="69">
        <f>C64+C60+C54</f>
        <v>0</v>
      </c>
      <c r="D65" s="69"/>
      <c r="E65" s="69">
        <f>E64+E60+E54</f>
        <v>0</v>
      </c>
      <c r="F65" s="69">
        <f>SUM(C65:E65)</f>
        <v>0</v>
      </c>
    </row>
    <row r="66" spans="1:6" ht="15.75">
      <c r="A66" s="39" t="s">
        <v>7</v>
      </c>
      <c r="B66" s="28" t="s">
        <v>307</v>
      </c>
      <c r="C66" s="69">
        <f>C64+C47+C60+C43+C32+C18</f>
        <v>12140</v>
      </c>
      <c r="D66" s="69">
        <f>D64+D47+D60+D43+D32</f>
        <v>0</v>
      </c>
      <c r="E66" s="69">
        <f>E64+E47+E60+E43+E32</f>
        <v>37</v>
      </c>
      <c r="F66" s="69">
        <f>F64+F47+F60+F43+F32+F18</f>
        <v>12177</v>
      </c>
    </row>
    <row r="67" spans="1:6" ht="15.75">
      <c r="A67" s="62" t="s">
        <v>27</v>
      </c>
      <c r="B67" s="47"/>
      <c r="C67" s="73">
        <f>C66-'[2]kiadások működés Polg.Hiv'!C74</f>
        <v>-140309</v>
      </c>
      <c r="D67" s="73"/>
      <c r="E67" s="73">
        <f>'bevételek polg.hiv'!E48-'[1]kiadások működés Polg.Hiv'!E74</f>
        <v>-48210</v>
      </c>
      <c r="F67" s="73">
        <f>SUM(C67:E67)</f>
        <v>-188519</v>
      </c>
    </row>
    <row r="68" spans="1:6" ht="15.75">
      <c r="A68" s="62" t="s">
        <v>28</v>
      </c>
      <c r="B68" s="47"/>
      <c r="C68" s="73">
        <f>C65-'[1]kiadások működés Polg.Hiv'!C97</f>
        <v>-2907</v>
      </c>
      <c r="D68" s="73"/>
      <c r="E68" s="73">
        <f>E65-'[1]kiadások működés Polg.Hiv'!E97</f>
        <v>0</v>
      </c>
      <c r="F68" s="73">
        <f>SUM(C68:E68)</f>
        <v>-2907</v>
      </c>
    </row>
    <row r="69" spans="1:6" hidden="1">
      <c r="A69" s="30" t="s">
        <v>429</v>
      </c>
      <c r="B69" s="4" t="s">
        <v>308</v>
      </c>
      <c r="C69" s="73"/>
      <c r="D69" s="73"/>
      <c r="E69" s="73"/>
      <c r="F69" s="73"/>
    </row>
    <row r="70" spans="1:6" hidden="1">
      <c r="A70" s="10" t="s">
        <v>309</v>
      </c>
      <c r="B70" s="4" t="s">
        <v>310</v>
      </c>
      <c r="C70" s="73"/>
      <c r="D70" s="73"/>
      <c r="E70" s="73"/>
      <c r="F70" s="73"/>
    </row>
    <row r="71" spans="1:6" hidden="1">
      <c r="A71" s="30" t="s">
        <v>430</v>
      </c>
      <c r="B71" s="4" t="s">
        <v>311</v>
      </c>
      <c r="C71" s="73"/>
      <c r="D71" s="73"/>
      <c r="E71" s="73"/>
      <c r="F71" s="73"/>
    </row>
    <row r="72" spans="1:6">
      <c r="A72" s="12" t="s">
        <v>9</v>
      </c>
      <c r="B72" s="6" t="s">
        <v>312</v>
      </c>
      <c r="C72" s="73"/>
      <c r="D72" s="73"/>
      <c r="E72" s="73"/>
      <c r="F72" s="73"/>
    </row>
    <row r="73" spans="1:6" hidden="1">
      <c r="A73" s="10" t="s">
        <v>431</v>
      </c>
      <c r="B73" s="4" t="s">
        <v>313</v>
      </c>
      <c r="C73" s="73"/>
      <c r="D73" s="73"/>
      <c r="E73" s="73"/>
      <c r="F73" s="73"/>
    </row>
    <row r="74" spans="1:6" hidden="1">
      <c r="A74" s="30" t="s">
        <v>314</v>
      </c>
      <c r="B74" s="4" t="s">
        <v>315</v>
      </c>
      <c r="C74" s="73"/>
      <c r="D74" s="73"/>
      <c r="E74" s="73"/>
      <c r="F74" s="73"/>
    </row>
    <row r="75" spans="1:6" hidden="1">
      <c r="A75" s="10" t="s">
        <v>432</v>
      </c>
      <c r="B75" s="4" t="s">
        <v>316</v>
      </c>
      <c r="C75" s="73"/>
      <c r="D75" s="73"/>
      <c r="E75" s="73"/>
      <c r="F75" s="73"/>
    </row>
    <row r="76" spans="1:6" hidden="1">
      <c r="A76" s="30" t="s">
        <v>317</v>
      </c>
      <c r="B76" s="4" t="s">
        <v>318</v>
      </c>
      <c r="C76" s="73"/>
      <c r="D76" s="73"/>
      <c r="E76" s="73"/>
      <c r="F76" s="73"/>
    </row>
    <row r="77" spans="1:6">
      <c r="A77" s="11" t="s">
        <v>10</v>
      </c>
      <c r="B77" s="6" t="s">
        <v>319</v>
      </c>
      <c r="C77" s="73"/>
      <c r="D77" s="73"/>
      <c r="E77" s="73"/>
      <c r="F77" s="73"/>
    </row>
    <row r="78" spans="1:6" hidden="1">
      <c r="A78" s="4" t="s">
        <v>25</v>
      </c>
      <c r="B78" s="4" t="s">
        <v>320</v>
      </c>
      <c r="C78" s="73"/>
      <c r="D78" s="73"/>
      <c r="E78" s="73"/>
      <c r="F78" s="73"/>
    </row>
    <row r="79" spans="1:6" hidden="1">
      <c r="A79" s="4" t="s">
        <v>26</v>
      </c>
      <c r="B79" s="4" t="s">
        <v>320</v>
      </c>
      <c r="C79" s="73"/>
      <c r="D79" s="73"/>
      <c r="E79" s="73"/>
      <c r="F79" s="73"/>
    </row>
    <row r="80" spans="1:6" hidden="1">
      <c r="A80" s="4" t="s">
        <v>23</v>
      </c>
      <c r="B80" s="4" t="s">
        <v>321</v>
      </c>
      <c r="C80" s="73"/>
      <c r="D80" s="73"/>
      <c r="E80" s="73"/>
      <c r="F80" s="73"/>
    </row>
    <row r="81" spans="1:6" hidden="1">
      <c r="A81" s="4" t="s">
        <v>24</v>
      </c>
      <c r="B81" s="4" t="s">
        <v>321</v>
      </c>
      <c r="C81" s="73"/>
      <c r="D81" s="73"/>
      <c r="E81" s="73"/>
      <c r="F81" s="73"/>
    </row>
    <row r="82" spans="1:6">
      <c r="A82" s="6" t="s">
        <v>11</v>
      </c>
      <c r="B82" s="6" t="s">
        <v>322</v>
      </c>
      <c r="C82" s="73">
        <v>6531</v>
      </c>
      <c r="D82" s="73"/>
      <c r="E82" s="73"/>
      <c r="F82" s="73">
        <f>SUM(C82:E82)</f>
        <v>6531</v>
      </c>
    </row>
    <row r="83" spans="1:6">
      <c r="A83" s="30" t="s">
        <v>323</v>
      </c>
      <c r="B83" s="4" t="s">
        <v>324</v>
      </c>
      <c r="C83" s="73"/>
      <c r="D83" s="73"/>
      <c r="E83" s="73"/>
      <c r="F83" s="73"/>
    </row>
    <row r="84" spans="1:6">
      <c r="A84" s="30" t="s">
        <v>325</v>
      </c>
      <c r="B84" s="4" t="s">
        <v>326</v>
      </c>
      <c r="C84" s="73"/>
      <c r="D84" s="73"/>
      <c r="E84" s="73"/>
      <c r="F84" s="73"/>
    </row>
    <row r="85" spans="1:6">
      <c r="A85" s="30" t="s">
        <v>327</v>
      </c>
      <c r="B85" s="4" t="s">
        <v>328</v>
      </c>
      <c r="C85" s="73">
        <v>136685</v>
      </c>
      <c r="D85" s="73"/>
      <c r="E85" s="73">
        <v>48210</v>
      </c>
      <c r="F85" s="73">
        <f>SUM(C85:E85)</f>
        <v>184895</v>
      </c>
    </row>
    <row r="86" spans="1:6">
      <c r="A86" s="30" t="s">
        <v>329</v>
      </c>
      <c r="B86" s="4" t="s">
        <v>330</v>
      </c>
      <c r="C86" s="73"/>
      <c r="D86" s="73"/>
      <c r="E86" s="73"/>
      <c r="F86" s="73"/>
    </row>
    <row r="87" spans="1:6">
      <c r="A87" s="10" t="s">
        <v>433</v>
      </c>
      <c r="B87" s="4" t="s">
        <v>331</v>
      </c>
      <c r="C87" s="73"/>
      <c r="D87" s="73"/>
      <c r="E87" s="73"/>
      <c r="F87" s="73"/>
    </row>
    <row r="88" spans="1:6">
      <c r="A88" s="12" t="s">
        <v>12</v>
      </c>
      <c r="B88" s="6" t="s">
        <v>332</v>
      </c>
      <c r="C88" s="69">
        <f>SUM(C72:C87)</f>
        <v>143216</v>
      </c>
      <c r="D88" s="69">
        <f>SUM(D85:D87)</f>
        <v>0</v>
      </c>
      <c r="E88" s="69">
        <f>SUM(E85:E87)</f>
        <v>48210</v>
      </c>
      <c r="F88" s="69">
        <f>SUM(F72:F87)</f>
        <v>191426</v>
      </c>
    </row>
    <row r="89" spans="1:6">
      <c r="A89" s="10" t="s">
        <v>333</v>
      </c>
      <c r="B89" s="4" t="s">
        <v>334</v>
      </c>
      <c r="C89" s="73"/>
      <c r="D89" s="73"/>
      <c r="E89" s="73"/>
      <c r="F89" s="73"/>
    </row>
    <row r="90" spans="1:6">
      <c r="A90" s="10" t="s">
        <v>335</v>
      </c>
      <c r="B90" s="4" t="s">
        <v>336</v>
      </c>
      <c r="C90" s="73"/>
      <c r="D90" s="73"/>
      <c r="E90" s="73"/>
      <c r="F90" s="73"/>
    </row>
    <row r="91" spans="1:6">
      <c r="A91" s="30" t="s">
        <v>337</v>
      </c>
      <c r="B91" s="4" t="s">
        <v>338</v>
      </c>
      <c r="C91" s="73"/>
      <c r="D91" s="73"/>
      <c r="E91" s="73"/>
      <c r="F91" s="73"/>
    </row>
    <row r="92" spans="1:6">
      <c r="A92" s="30" t="s">
        <v>434</v>
      </c>
      <c r="B92" s="4" t="s">
        <v>339</v>
      </c>
      <c r="C92" s="73"/>
      <c r="D92" s="73"/>
      <c r="E92" s="73"/>
      <c r="F92" s="73"/>
    </row>
    <row r="93" spans="1:6">
      <c r="A93" s="11" t="s">
        <v>13</v>
      </c>
      <c r="B93" s="6" t="s">
        <v>340</v>
      </c>
      <c r="C93" s="73"/>
      <c r="D93" s="73"/>
      <c r="E93" s="73"/>
      <c r="F93" s="73"/>
    </row>
    <row r="94" spans="1:6">
      <c r="A94" s="12" t="s">
        <v>341</v>
      </c>
      <c r="B94" s="6" t="s">
        <v>342</v>
      </c>
      <c r="C94" s="73"/>
      <c r="D94" s="73"/>
      <c r="E94" s="73"/>
      <c r="F94" s="73"/>
    </row>
    <row r="95" spans="1:6" ht="15.75">
      <c r="A95" s="33" t="s">
        <v>14</v>
      </c>
      <c r="B95" s="34" t="s">
        <v>343</v>
      </c>
      <c r="C95" s="69">
        <f>SUM(C88:C94)</f>
        <v>143216</v>
      </c>
      <c r="D95" s="69">
        <f>SUM(D88:D94)</f>
        <v>0</v>
      </c>
      <c r="E95" s="69">
        <f>SUM(E88:E94)</f>
        <v>48210</v>
      </c>
      <c r="F95" s="69">
        <f>SUM(F88:F94)</f>
        <v>191426</v>
      </c>
    </row>
    <row r="96" spans="1:6" ht="15.75">
      <c r="A96" s="60" t="s">
        <v>436</v>
      </c>
      <c r="B96" s="61"/>
      <c r="C96" s="69">
        <f>C66+C95</f>
        <v>155356</v>
      </c>
      <c r="D96" s="69">
        <f>D95+D66</f>
        <v>0</v>
      </c>
      <c r="E96" s="69">
        <f>E95+E66</f>
        <v>48247</v>
      </c>
      <c r="F96" s="69">
        <f>F95+F66</f>
        <v>203603</v>
      </c>
    </row>
  </sheetData>
  <mergeCells count="2"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&amp;R1/4. melléklet a 46/2015.(XI. 17.)  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tabSelected="1" topLeftCell="B1" workbookViewId="0">
      <selection activeCell="J1" sqref="J1"/>
    </sheetView>
  </sheetViews>
  <sheetFormatPr defaultRowHeight="12.75"/>
  <cols>
    <col min="1" max="1" width="6.28515625" style="95" customWidth="1"/>
    <col min="2" max="2" width="52.28515625" style="95" customWidth="1"/>
    <col min="3" max="3" width="13.42578125" style="95" customWidth="1"/>
    <col min="4" max="4" width="12.140625" style="95" customWidth="1"/>
    <col min="5" max="5" width="11.140625" style="95" customWidth="1"/>
    <col min="6" max="6" width="11.28515625" style="95" customWidth="1"/>
    <col min="7" max="7" width="12.28515625" style="95" customWidth="1"/>
    <col min="8" max="8" width="11" style="95" customWidth="1"/>
    <col min="9" max="9" width="12.140625" style="95" customWidth="1"/>
    <col min="10" max="10" width="17" style="95" customWidth="1"/>
    <col min="11" max="11" width="18" style="95" customWidth="1"/>
    <col min="12" max="16384" width="9.140625" style="95"/>
  </cols>
  <sheetData>
    <row r="1" spans="1:11">
      <c r="J1" s="96" t="s">
        <v>479</v>
      </c>
    </row>
    <row r="3" spans="1:11" ht="15.75">
      <c r="B3" s="141" t="s">
        <v>458</v>
      </c>
      <c r="C3" s="141"/>
      <c r="D3" s="141"/>
      <c r="E3" s="141"/>
      <c r="F3" s="141"/>
      <c r="G3" s="141"/>
      <c r="H3" s="141"/>
      <c r="I3" s="141"/>
      <c r="J3" s="141"/>
      <c r="K3" s="97"/>
    </row>
    <row r="4" spans="1:11" ht="15.75">
      <c r="B4" s="141" t="s">
        <v>459</v>
      </c>
      <c r="C4" s="141"/>
      <c r="D4" s="141"/>
      <c r="E4" s="141"/>
      <c r="F4" s="141"/>
      <c r="G4" s="141"/>
      <c r="H4" s="141"/>
      <c r="I4" s="141"/>
      <c r="J4" s="141"/>
      <c r="K4" s="97"/>
    </row>
    <row r="5" spans="1:11" ht="27.75" customHeight="1">
      <c r="B5" s="130"/>
      <c r="C5" s="131"/>
      <c r="D5" s="131"/>
      <c r="E5" s="131"/>
      <c r="F5" s="131"/>
      <c r="G5" s="131"/>
      <c r="H5" s="131"/>
      <c r="I5" s="131"/>
      <c r="J5" s="131"/>
    </row>
    <row r="6" spans="1:11" ht="27.75" customHeight="1">
      <c r="B6" s="98"/>
      <c r="C6" s="99"/>
      <c r="D6" s="99"/>
      <c r="E6" s="99"/>
      <c r="F6" s="99"/>
      <c r="G6" s="99"/>
      <c r="H6" s="99"/>
      <c r="I6" s="99"/>
      <c r="J6" s="100" t="s">
        <v>460</v>
      </c>
    </row>
    <row r="7" spans="1:11">
      <c r="A7" s="101"/>
      <c r="B7" s="142"/>
      <c r="C7" s="142"/>
      <c r="D7" s="102"/>
      <c r="E7" s="102"/>
      <c r="F7" s="102"/>
      <c r="G7" s="102"/>
      <c r="H7" s="102"/>
      <c r="I7" s="102"/>
      <c r="J7" s="102"/>
    </row>
    <row r="8" spans="1:11" ht="30" customHeight="1">
      <c r="A8" s="101"/>
      <c r="B8" s="132" t="s">
        <v>461</v>
      </c>
      <c r="C8" s="133"/>
      <c r="D8" s="103">
        <v>2015</v>
      </c>
      <c r="E8" s="103">
        <v>2016</v>
      </c>
      <c r="F8" s="103">
        <v>2017</v>
      </c>
      <c r="G8" s="103">
        <v>2018</v>
      </c>
      <c r="H8" s="103">
        <v>2019</v>
      </c>
      <c r="I8" s="103">
        <v>2020</v>
      </c>
      <c r="J8" s="103" t="s">
        <v>462</v>
      </c>
    </row>
    <row r="9" spans="1:11" ht="18" customHeight="1">
      <c r="A9" s="101"/>
      <c r="B9" s="139" t="s">
        <v>463</v>
      </c>
      <c r="C9" s="140"/>
      <c r="D9" s="104">
        <v>240080</v>
      </c>
      <c r="E9" s="104">
        <v>237000</v>
      </c>
      <c r="F9" s="104">
        <v>237000</v>
      </c>
      <c r="G9" s="104">
        <v>237000</v>
      </c>
      <c r="H9" s="104">
        <v>237000</v>
      </c>
      <c r="I9" s="104">
        <v>237000</v>
      </c>
      <c r="J9" s="103"/>
    </row>
    <row r="10" spans="1:11" ht="39" customHeight="1">
      <c r="A10" s="101"/>
      <c r="B10" s="136" t="s">
        <v>464</v>
      </c>
      <c r="C10" s="138"/>
      <c r="D10" s="104"/>
      <c r="E10" s="104"/>
      <c r="F10" s="104"/>
      <c r="G10" s="104"/>
      <c r="H10" s="104"/>
      <c r="I10" s="104"/>
      <c r="J10" s="103"/>
    </row>
    <row r="11" spans="1:11" ht="18" customHeight="1">
      <c r="A11" s="105"/>
      <c r="B11" s="139" t="s">
        <v>465</v>
      </c>
      <c r="C11" s="140"/>
      <c r="D11" s="104">
        <v>37435</v>
      </c>
      <c r="E11" s="104">
        <v>35000</v>
      </c>
      <c r="F11" s="104">
        <v>35000</v>
      </c>
      <c r="G11" s="104">
        <v>35000</v>
      </c>
      <c r="H11" s="104">
        <v>35000</v>
      </c>
      <c r="I11" s="104">
        <v>35000</v>
      </c>
      <c r="J11" s="103"/>
    </row>
    <row r="12" spans="1:11" ht="30.75" customHeight="1">
      <c r="A12" s="101"/>
      <c r="B12" s="136" t="s">
        <v>466</v>
      </c>
      <c r="C12" s="137"/>
      <c r="D12" s="104">
        <v>10808</v>
      </c>
      <c r="E12" s="104">
        <v>8000</v>
      </c>
      <c r="F12" s="104">
        <v>8000</v>
      </c>
      <c r="G12" s="104">
        <v>8000</v>
      </c>
      <c r="H12" s="104">
        <v>8000</v>
      </c>
      <c r="I12" s="104">
        <v>8000</v>
      </c>
      <c r="J12" s="103"/>
    </row>
    <row r="13" spans="1:11" ht="18" customHeight="1">
      <c r="A13" s="101"/>
      <c r="B13" s="136" t="s">
        <v>467</v>
      </c>
      <c r="C13" s="138"/>
      <c r="D13" s="104">
        <v>5575</v>
      </c>
      <c r="E13" s="104">
        <v>5000</v>
      </c>
      <c r="F13" s="104">
        <v>5000</v>
      </c>
      <c r="G13" s="104">
        <v>5000</v>
      </c>
      <c r="H13" s="104">
        <v>5000</v>
      </c>
      <c r="I13" s="104">
        <v>5000</v>
      </c>
      <c r="J13" s="103"/>
    </row>
    <row r="14" spans="1:11" ht="21.75" customHeight="1">
      <c r="A14" s="101"/>
      <c r="B14" s="136" t="s">
        <v>468</v>
      </c>
      <c r="C14" s="138"/>
      <c r="D14" s="104"/>
      <c r="E14" s="104"/>
      <c r="F14" s="104"/>
      <c r="G14" s="104"/>
      <c r="H14" s="104"/>
      <c r="I14" s="104"/>
      <c r="J14" s="103"/>
    </row>
    <row r="15" spans="1:11" ht="18" customHeight="1">
      <c r="A15" s="101"/>
      <c r="B15" s="128" t="s">
        <v>469</v>
      </c>
      <c r="C15" s="129"/>
      <c r="D15" s="104">
        <f t="shared" ref="D15:I15" si="0">SUM(D9:D13)</f>
        <v>293898</v>
      </c>
      <c r="E15" s="104">
        <f t="shared" si="0"/>
        <v>285000</v>
      </c>
      <c r="F15" s="104">
        <f t="shared" si="0"/>
        <v>285000</v>
      </c>
      <c r="G15" s="104">
        <f t="shared" si="0"/>
        <v>285000</v>
      </c>
      <c r="H15" s="104">
        <f t="shared" si="0"/>
        <v>285000</v>
      </c>
      <c r="I15" s="104">
        <f t="shared" si="0"/>
        <v>285000</v>
      </c>
      <c r="J15" s="103"/>
    </row>
    <row r="16" spans="1:11" ht="38.25" customHeight="1">
      <c r="A16" s="101"/>
      <c r="B16" s="134" t="s">
        <v>470</v>
      </c>
      <c r="C16" s="135"/>
      <c r="D16" s="106">
        <f t="shared" ref="D16:I16" si="1">D15/2</f>
        <v>146949</v>
      </c>
      <c r="E16" s="106">
        <f t="shared" si="1"/>
        <v>142500</v>
      </c>
      <c r="F16" s="106">
        <f t="shared" si="1"/>
        <v>142500</v>
      </c>
      <c r="G16" s="106">
        <f t="shared" si="1"/>
        <v>142500</v>
      </c>
      <c r="H16" s="106">
        <f t="shared" si="1"/>
        <v>142500</v>
      </c>
      <c r="I16" s="106">
        <f t="shared" si="1"/>
        <v>142500</v>
      </c>
      <c r="J16" s="107"/>
    </row>
    <row r="17" spans="1:10" ht="38.25" customHeight="1">
      <c r="A17" s="101"/>
      <c r="B17" s="108"/>
      <c r="C17" s="109"/>
      <c r="D17" s="110" t="s">
        <v>443</v>
      </c>
      <c r="E17" s="110"/>
      <c r="F17" s="110"/>
      <c r="G17" s="110"/>
      <c r="H17" s="110"/>
      <c r="I17" s="110"/>
      <c r="J17" s="110"/>
    </row>
    <row r="18" spans="1:10" ht="15.75">
      <c r="A18" s="101"/>
      <c r="B18" s="111"/>
      <c r="C18" s="102"/>
      <c r="D18" s="102"/>
      <c r="E18" s="102"/>
      <c r="F18" s="102"/>
      <c r="G18" s="102"/>
      <c r="H18" s="102"/>
      <c r="I18" s="102"/>
      <c r="J18" s="102"/>
    </row>
    <row r="19" spans="1:10" ht="28.5">
      <c r="A19" s="101"/>
      <c r="B19" s="112" t="s">
        <v>471</v>
      </c>
      <c r="C19" s="113" t="s">
        <v>472</v>
      </c>
      <c r="D19" s="103">
        <v>2015</v>
      </c>
      <c r="E19" s="103">
        <v>2016</v>
      </c>
      <c r="F19" s="103">
        <v>2017</v>
      </c>
      <c r="G19" s="103">
        <v>2018</v>
      </c>
      <c r="H19" s="103">
        <v>2019</v>
      </c>
      <c r="I19" s="103">
        <v>2020</v>
      </c>
      <c r="J19" s="103" t="s">
        <v>462</v>
      </c>
    </row>
    <row r="20" spans="1:10">
      <c r="A20" s="101"/>
      <c r="B20" s="114" t="s">
        <v>478</v>
      </c>
      <c r="C20" s="107">
        <v>2016</v>
      </c>
      <c r="D20" s="115"/>
      <c r="E20" s="115">
        <v>3334</v>
      </c>
      <c r="F20" s="106">
        <v>6668</v>
      </c>
      <c r="G20" s="106">
        <v>6668</v>
      </c>
      <c r="H20" s="106">
        <v>6668</v>
      </c>
      <c r="I20" s="106">
        <v>6668</v>
      </c>
      <c r="J20" s="106">
        <v>19994</v>
      </c>
    </row>
    <row r="21" spans="1:10">
      <c r="A21" s="101"/>
      <c r="B21" s="114" t="s">
        <v>473</v>
      </c>
      <c r="C21" s="107">
        <v>2014</v>
      </c>
      <c r="D21" s="106"/>
      <c r="E21" s="106">
        <v>1370</v>
      </c>
      <c r="F21" s="106">
        <v>1777</v>
      </c>
      <c r="G21" s="106">
        <v>0</v>
      </c>
      <c r="H21" s="106">
        <v>0</v>
      </c>
      <c r="I21" s="106">
        <v>0</v>
      </c>
      <c r="J21" s="106">
        <v>0</v>
      </c>
    </row>
    <row r="22" spans="1:10">
      <c r="A22" s="101"/>
      <c r="B22" s="114" t="s">
        <v>474</v>
      </c>
      <c r="C22" s="107">
        <v>2014</v>
      </c>
      <c r="D22" s="106"/>
      <c r="E22" s="106">
        <v>2000</v>
      </c>
      <c r="F22" s="106">
        <v>2000</v>
      </c>
      <c r="G22" s="106">
        <v>2000</v>
      </c>
      <c r="H22" s="106">
        <v>1500</v>
      </c>
      <c r="I22" s="106">
        <v>0</v>
      </c>
      <c r="J22" s="106">
        <v>0</v>
      </c>
    </row>
    <row r="23" spans="1:10">
      <c r="A23" s="101"/>
      <c r="B23" s="116" t="s">
        <v>475</v>
      </c>
      <c r="C23" s="115"/>
      <c r="D23" s="117">
        <f t="shared" ref="D23:I23" si="2">SUM(D20:D22)</f>
        <v>0</v>
      </c>
      <c r="E23" s="117">
        <f t="shared" si="2"/>
        <v>6704</v>
      </c>
      <c r="F23" s="117">
        <f t="shared" si="2"/>
        <v>10445</v>
      </c>
      <c r="G23" s="117">
        <f t="shared" si="2"/>
        <v>8668</v>
      </c>
      <c r="H23" s="117">
        <f t="shared" si="2"/>
        <v>8168</v>
      </c>
      <c r="I23" s="117">
        <f t="shared" si="2"/>
        <v>6668</v>
      </c>
      <c r="J23" s="117">
        <f>SUM(J21:J22)</f>
        <v>0</v>
      </c>
    </row>
    <row r="24" spans="1:10">
      <c r="A24" s="101"/>
      <c r="B24" s="114" t="s">
        <v>476</v>
      </c>
      <c r="C24" s="115"/>
      <c r="D24" s="106">
        <v>1050</v>
      </c>
      <c r="E24" s="106">
        <v>2657</v>
      </c>
      <c r="F24" s="106">
        <v>2266</v>
      </c>
      <c r="G24" s="106">
        <v>1797</v>
      </c>
      <c r="H24" s="106">
        <v>1411</v>
      </c>
      <c r="I24" s="106">
        <v>1052</v>
      </c>
      <c r="J24" s="106"/>
    </row>
    <row r="25" spans="1:10">
      <c r="A25" s="101"/>
      <c r="B25" s="115"/>
      <c r="C25" s="115"/>
      <c r="D25" s="106"/>
      <c r="E25" s="106"/>
      <c r="F25" s="106"/>
      <c r="G25" s="106"/>
      <c r="H25" s="106"/>
      <c r="I25" s="106"/>
      <c r="J25" s="106"/>
    </row>
    <row r="26" spans="1:10" ht="24" customHeight="1">
      <c r="A26" s="101"/>
      <c r="B26" s="118" t="s">
        <v>477</v>
      </c>
      <c r="C26" s="115"/>
      <c r="D26" s="119">
        <f t="shared" ref="D26:J26" si="3">SUM(D23:D25)</f>
        <v>1050</v>
      </c>
      <c r="E26" s="119">
        <f t="shared" si="3"/>
        <v>9361</v>
      </c>
      <c r="F26" s="119">
        <f t="shared" si="3"/>
        <v>12711</v>
      </c>
      <c r="G26" s="119">
        <f t="shared" si="3"/>
        <v>10465</v>
      </c>
      <c r="H26" s="119">
        <f t="shared" si="3"/>
        <v>9579</v>
      </c>
      <c r="I26" s="119">
        <f t="shared" si="3"/>
        <v>7720</v>
      </c>
      <c r="J26" s="119">
        <f t="shared" si="3"/>
        <v>0</v>
      </c>
    </row>
  </sheetData>
  <mergeCells count="13">
    <mergeCell ref="B3:J3"/>
    <mergeCell ref="B4:J4"/>
    <mergeCell ref="B7:C7"/>
    <mergeCell ref="B10:C10"/>
    <mergeCell ref="B9:C9"/>
    <mergeCell ref="B15:C15"/>
    <mergeCell ref="B5:J5"/>
    <mergeCell ref="B8:C8"/>
    <mergeCell ref="B16:C16"/>
    <mergeCell ref="B12:C12"/>
    <mergeCell ref="B13:C13"/>
    <mergeCell ref="B14:C14"/>
    <mergeCell ref="B11:C11"/>
  </mergeCells>
  <phoneticPr fontId="31" type="noConversion"/>
  <pageMargins left="0.75" right="0.75" top="1" bottom="1" header="0.5" footer="0.5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9</vt:i4>
      </vt:variant>
    </vt:vector>
  </HeadingPairs>
  <TitlesOfParts>
    <vt:vector size="18" baseType="lpstr">
      <vt:lpstr>kiemelt ei</vt:lpstr>
      <vt:lpstr>bevételek műk.bölcsőde</vt:lpstr>
      <vt:lpstr>kiadások működés Bölcsőde</vt:lpstr>
      <vt:lpstr>bevételek műk.könyvtár</vt:lpstr>
      <vt:lpstr>kiadások működés Könyvtár</vt:lpstr>
      <vt:lpstr>bevételek zengő óvoda</vt:lpstr>
      <vt:lpstr>kiadások működés Zengő Óvoda</vt:lpstr>
      <vt:lpstr>bevételek polg.hiv</vt:lpstr>
      <vt:lpstr>stabilitási tv</vt:lpstr>
      <vt:lpstr>'bevételek műk.bölcsőde'!Nyomtatási_terület</vt:lpstr>
      <vt:lpstr>'bevételek műk.könyvtár'!Nyomtatási_terület</vt:lpstr>
      <vt:lpstr>'bevételek polg.hiv'!Nyomtatási_terület</vt:lpstr>
      <vt:lpstr>'bevételek zengő óvoda'!Nyomtatási_terület</vt:lpstr>
      <vt:lpstr>'kiadások működés Bölcsőde'!Nyomtatási_terület</vt:lpstr>
      <vt:lpstr>'kiadások működés Könyvtár'!Nyomtatási_terület</vt:lpstr>
      <vt:lpstr>'kiadások működés Zengő Óvoda'!Nyomtatási_terület</vt:lpstr>
      <vt:lpstr>'kiemelt ei'!Nyomtatási_terület</vt:lpstr>
      <vt:lpstr>'stabilitási tv'!Nyomtatási_terület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Tomi</cp:lastModifiedBy>
  <cp:lastPrinted>2015-11-17T09:10:32Z</cp:lastPrinted>
  <dcterms:created xsi:type="dcterms:W3CDTF">2014-01-03T21:48:14Z</dcterms:created>
  <dcterms:modified xsi:type="dcterms:W3CDTF">2015-11-17T10:27:13Z</dcterms:modified>
</cp:coreProperties>
</file>