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415" windowHeight="15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<sst xmlns="http://schemas.openxmlformats.org/spreadsheetml/2006/main" count="111" uniqueCount="92">
  <si>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BEVÉTELEK ÖSSZESEN</t>
  </si>
  <si>
    <t>KIADÁSOK ÖSSZESEN</t>
  </si>
  <si>
    <t>Bevételek</t>
  </si>
  <si>
    <t>1. Működési bevételek</t>
  </si>
  <si>
    <t>1.1. Működési támogatások</t>
  </si>
  <si>
    <t>1.1.1. Helyi önkormányzatok működési támogatása</t>
  </si>
  <si>
    <t>1.1.2. Egyes köznevelési feladatok támogatása</t>
  </si>
  <si>
    <t>1.1.3. Szociális gyermekjóléti és gyermekétkeztetési fa.tám.</t>
  </si>
  <si>
    <t>1.1.4. Kulturális feladatok támogatása</t>
  </si>
  <si>
    <t>1.1.5. Működési célú központosított előirányzatok</t>
  </si>
  <si>
    <t>1.1.6. Helyi önkormányzatok kiegészítő támogatásai</t>
  </si>
  <si>
    <t>1.2. Működési célú támogatások államháztartáson belülről</t>
  </si>
  <si>
    <t>1.2.1. Elvonások és befizetések bevételei</t>
  </si>
  <si>
    <t>1.2.2. Műk.c.visszatérítendő tám., kölcsönök</t>
  </si>
  <si>
    <t xml:space="preserve">1.2.3. Egyéb működési célú támogatások bevételei </t>
  </si>
  <si>
    <t>1.3. Közhatalmi bevételek</t>
  </si>
  <si>
    <t>1.3.1. Vagyoni tipusú adók</t>
  </si>
  <si>
    <t>1.3.2. Értékesítési és forgalmi adók</t>
  </si>
  <si>
    <t>1.3.3. Gépjárműadó</t>
  </si>
  <si>
    <t>1.3.4. Egyéb áruhasználati és szolgáltatási adók</t>
  </si>
  <si>
    <t>1.3.5. Egyéb közhatalmi bevételek</t>
  </si>
  <si>
    <t>1.4. Működési bevételek</t>
  </si>
  <si>
    <t>1.4.1. Működési bevételek</t>
  </si>
  <si>
    <t>1.5. Működési célra átvett pénzeszközök</t>
  </si>
  <si>
    <t>1.5.2. Egyéb működési célú átvett pénzeszközök</t>
  </si>
  <si>
    <t>1.5.1. Működési célú visszatér. támogatások, kölcsönök</t>
  </si>
  <si>
    <t>2. Felhalmozási bevételek</t>
  </si>
  <si>
    <t>2.1.1. Felhalmozási clú önkormányzati támogatások</t>
  </si>
  <si>
    <t xml:space="preserve">2.1.2. Felhalmozási célú visszatér.tám. kölcsönök </t>
  </si>
  <si>
    <t>2.1.3. Egyéb felhalmozási célú támogatások bevételei áh.belül</t>
  </si>
  <si>
    <t>2.2. Felhalmozási bevételek</t>
  </si>
  <si>
    <t>2.2.1. Ingatlanok értékesítése</t>
  </si>
  <si>
    <t>2.2.2. Egyéb tárgyi eszközök értékesítése</t>
  </si>
  <si>
    <t>2.2.3 Részesedések értékesítése</t>
  </si>
  <si>
    <t>2.3. Felhalmozási célú átvett pénzeszközök</t>
  </si>
  <si>
    <t>2.3.1. Felhalmozási célú visszatér. támogatások, kölcsönök</t>
  </si>
  <si>
    <t>2.3.2. Egyéb felhalmozási célú átvett pénzeszközök</t>
  </si>
  <si>
    <t>Költségvetési bevételek összesen (1+2)</t>
  </si>
  <si>
    <t>3. Finanszírozási bevételek</t>
  </si>
  <si>
    <t>3.1. Hosszú lejáratú hitelek, kölcsönök felvétele</t>
  </si>
  <si>
    <t>3.2. Befektetési célú belföldi értékpapírok beváltása, értékesít.</t>
  </si>
  <si>
    <t>3.3. Előző évi maradvány igénybevétele</t>
  </si>
  <si>
    <t>3.3.1. Működési célra</t>
  </si>
  <si>
    <t>3.3.2. Felhalmozási célra</t>
  </si>
  <si>
    <t>Ezer Ft-ban</t>
  </si>
  <si>
    <t>Mezőtúr Város Önkormányzata 2014. évi összevont kiadásai</t>
  </si>
  <si>
    <t>1. Működési kiadások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</si>
  <si>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</si>
  <si>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</si>
  <si>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</si>
  <si>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</si>
  <si>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</si>
  <si>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1.5.1. Elvonások és befizetések</t>
  </si>
  <si>
    <t>1.5.2. Működési c.visszatér.támogatások, kölcsönök törlesztése</t>
  </si>
  <si>
    <t>1.5.3. Egyéb működési célú támogatás államháztartáson belülre</t>
  </si>
  <si>
    <t>1.5.4. Egyéb működési célú támogatás államháztartáson kívülre</t>
  </si>
  <si>
    <t>2. Felhalmozási kiadások</t>
  </si>
  <si>
    <t>2.2. Felújítási kiadások ÁFÁ-val</t>
  </si>
  <si>
    <t>2.1. Beruházási kiadások ÁFÁ-val</t>
  </si>
  <si>
    <t>2.3. Egyéb felhalmozási célú kiadások</t>
  </si>
  <si>
    <t>2.3.1. Felhalm.célú visszatér.tám., kölcsönök nyújtása áh-on kívülre</t>
  </si>
  <si>
    <t>2.3.2. Felhalm.célú támogatások államháztartáson kívülre</t>
  </si>
  <si>
    <t>Költségvetési kiadások összesen</t>
  </si>
  <si>
    <t>3. Tartalékok</t>
  </si>
  <si>
    <t>3.1. Általános tartalék</t>
  </si>
  <si>
    <t>3.2. Céltartalék</t>
  </si>
  <si>
    <t>4. Finanszírozási kiadások</t>
  </si>
  <si>
    <t>4.1. Hosszú lejáratú hitelek, kölcsönök törlesztése</t>
  </si>
  <si>
    <t>4.2. Rövid lejáratú hitelek, kölcsönök törlesztése</t>
  </si>
  <si>
    <t>4.3. Kötvények törlesztése</t>
  </si>
  <si>
    <t>1.3.1.1. Építményadó</t>
  </si>
  <si>
    <t>1.3.1.2. Telekadó</t>
  </si>
  <si>
    <t>1.3.1.3. Magánszemélyek kommunális adója</t>
  </si>
  <si>
    <t>1.3.2.1. Állandó jelleggel végzett iparűzési adó</t>
  </si>
  <si>
    <t>1.3.4.1. Idegenforgalmi adó (tartózkodás alapján)</t>
  </si>
  <si>
    <t>1.3.4.2. Környezetterhelési díj</t>
  </si>
  <si>
    <t>1.3.5.1. Környezetvédelmi bírság</t>
  </si>
  <si>
    <t>1.3.5.2. Építésügyi bírság</t>
  </si>
  <si>
    <t>1.3.5.3. Helyszini és szabálysértési bírság</t>
  </si>
  <si>
    <t>1.3.5.4. Helyi adópótlék, adóbírság</t>
  </si>
  <si>
    <t xml:space="preserve">Kiadások  </t>
  </si>
  <si>
    <t>2.1. Felhalmozási clú támogatások államháztart. belülről</t>
  </si>
  <si>
    <t>Kötelező feladat 2014. évi eredeti előirányzat</t>
  </si>
  <si>
    <t>Önként vállalt feladat 2014. évi eredeti előirányzat</t>
  </si>
  <si>
    <t>Összesen 2014. évi eredeti előírányzat</t>
  </si>
  <si>
    <t>Összesen 2014. évi módosított előírányzat</t>
  </si>
  <si>
    <t>Államigazgatási  feladat 2014. évi eredeti előirányzat</t>
  </si>
  <si>
    <t>Kötelező feladat 2014. évi módosított előirányzat</t>
  </si>
  <si>
    <t>Önként vállalt feladat 2014. évi módosított előirányzat</t>
  </si>
  <si>
    <t>Államigazgatási  feladat 2014. évi módosított előirányzat</t>
  </si>
  <si>
    <t xml:space="preserve">                 Ezer Ft-ban</t>
  </si>
  <si>
    <t>Mezőtúr Város Önkormányzata 2014. évi összevont bevételei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</si>
</sst>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"/>
    <numFmt numFmtId="171" formatCode="0.000000"/>
    <numFmt numFmtId="172" formatCode="0.00000"/>
    <numFmt numFmtId="173" formatCode="[$-40E]yyyy\.\ mmmm\ d\."/>
  </numFmts>
  <fonts count="28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0"/>
    </font>
    <font>
      <sz val="11"/>
      <name val="Times New Roman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4" fontId="7" fillId="0" borderId="21" xfId="55" applyFont="1" applyBorder="1" applyAlignment="1">
      <alignment horizontal="center" vertical="center"/>
    </xf>
    <xf numFmtId="44" fontId="7" fillId="0" borderId="22" xfId="55" applyFont="1" applyBorder="1" applyAlignment="1">
      <alignment horizontal="center" vertical="center"/>
    </xf>
    <xf numFmtId="44" fontId="7" fillId="0" borderId="23" xfId="55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35">
      <selection activeCell="L57" sqref="L57"/>
    </sheetView>
  </sheetViews>
  <sheetFormatPr defaultColWidth="9.00390625" defaultRowHeight="12.75"/>
  <cols>
    <col min="1" max="1" width="51.125" style="0" customWidth="1"/>
    <col min="2" max="3" width="10.625" style="0" customWidth="1"/>
    <col min="4" max="6" width="10.00390625" style="0" customWidth="1"/>
    <col min="7" max="7" width="10.375" style="0" customWidth="1"/>
    <col min="8" max="8" width="11.00390625" style="0" customWidth="1"/>
    <col min="9" max="9" width="11.375" style="0" customWidth="1"/>
  </cols>
  <sheetData>
    <row r="1" spans="1:9" ht="25.5" customHeight="1">
      <c r="A1" s="70" t="s">
        <v>91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 thickBot="1">
      <c r="A2" s="71" t="s">
        <v>90</v>
      </c>
      <c r="B2" s="71"/>
      <c r="C2" s="71"/>
      <c r="D2" s="71"/>
      <c r="E2" s="71"/>
      <c r="F2" s="71"/>
      <c r="G2" s="71"/>
      <c r="H2" s="71"/>
      <c r="I2" s="71"/>
    </row>
    <row r="3" spans="1:9" ht="86.25" customHeight="1" thickBot="1">
      <c r="A3" s="65" t="s">
        <v>2</v>
      </c>
      <c r="B3" s="66" t="s">
        <v>82</v>
      </c>
      <c r="C3" s="66" t="s">
        <v>87</v>
      </c>
      <c r="D3" s="66" t="s">
        <v>83</v>
      </c>
      <c r="E3" s="66" t="s">
        <v>88</v>
      </c>
      <c r="F3" s="66" t="s">
        <v>86</v>
      </c>
      <c r="G3" s="66" t="s">
        <v>89</v>
      </c>
      <c r="H3" s="66" t="s">
        <v>84</v>
      </c>
      <c r="I3" s="66" t="s">
        <v>85</v>
      </c>
    </row>
    <row r="4" spans="1:9" ht="15" customHeight="1">
      <c r="A4" s="2" t="s">
        <v>3</v>
      </c>
      <c r="B4" s="22">
        <f>SUM(B12,B5,B16,B32,B39)</f>
        <v>1721821</v>
      </c>
      <c r="C4" s="22">
        <f aca="true" t="shared" si="0" ref="C4:I4">SUM(C12,C5,C16,C32,C39)</f>
        <v>1774781</v>
      </c>
      <c r="D4" s="22">
        <f t="shared" si="0"/>
        <v>87895</v>
      </c>
      <c r="E4" s="22">
        <f t="shared" si="0"/>
        <v>153890</v>
      </c>
      <c r="F4" s="22">
        <f t="shared" si="0"/>
        <v>187405</v>
      </c>
      <c r="G4" s="22">
        <f t="shared" si="0"/>
        <v>187719</v>
      </c>
      <c r="H4" s="22">
        <f t="shared" si="0"/>
        <v>1997121</v>
      </c>
      <c r="I4" s="22">
        <f t="shared" si="0"/>
        <v>2116390</v>
      </c>
    </row>
    <row r="5" spans="1:9" ht="15" customHeight="1">
      <c r="A5" s="10" t="s">
        <v>4</v>
      </c>
      <c r="B5" s="23">
        <f>SUM(B6:B11)</f>
        <v>865407</v>
      </c>
      <c r="C5" s="23">
        <f aca="true" t="shared" si="1" ref="C5:I5">SUM(C6:C11)</f>
        <v>887609</v>
      </c>
      <c r="D5" s="23">
        <f t="shared" si="1"/>
        <v>0</v>
      </c>
      <c r="E5" s="23">
        <f t="shared" si="1"/>
        <v>0</v>
      </c>
      <c r="F5" s="23">
        <f t="shared" si="1"/>
        <v>187105</v>
      </c>
      <c r="G5" s="23">
        <f t="shared" si="1"/>
        <v>187105</v>
      </c>
      <c r="H5" s="23">
        <f t="shared" si="1"/>
        <v>1052512</v>
      </c>
      <c r="I5" s="23">
        <f t="shared" si="1"/>
        <v>1074714</v>
      </c>
    </row>
    <row r="6" spans="1:9" ht="15" customHeight="1">
      <c r="A6" s="1" t="s">
        <v>5</v>
      </c>
      <c r="B6" s="24">
        <v>309291</v>
      </c>
      <c r="C6" s="24">
        <v>357282</v>
      </c>
      <c r="D6" s="24"/>
      <c r="E6" s="24"/>
      <c r="F6" s="24"/>
      <c r="G6" s="24"/>
      <c r="H6" s="27">
        <f aca="true" t="shared" si="2" ref="H6:H11">SUM(B6,D6,F6)</f>
        <v>309291</v>
      </c>
      <c r="I6" s="30">
        <f aca="true" t="shared" si="3" ref="I6:I40">SUM(C6,E6,G6)</f>
        <v>357282</v>
      </c>
    </row>
    <row r="7" spans="1:9" ht="15" customHeight="1">
      <c r="A7" s="1" t="s">
        <v>6</v>
      </c>
      <c r="B7" s="25">
        <v>224792</v>
      </c>
      <c r="C7" s="25">
        <v>224792</v>
      </c>
      <c r="D7" s="25"/>
      <c r="E7" s="25"/>
      <c r="F7" s="25"/>
      <c r="G7" s="24"/>
      <c r="H7" s="27">
        <f t="shared" si="2"/>
        <v>224792</v>
      </c>
      <c r="I7" s="30">
        <f t="shared" si="3"/>
        <v>224792</v>
      </c>
    </row>
    <row r="8" spans="1:9" ht="15" customHeight="1">
      <c r="A8" s="11" t="s">
        <v>7</v>
      </c>
      <c r="B8" s="25">
        <v>290593</v>
      </c>
      <c r="C8" s="25">
        <v>239491</v>
      </c>
      <c r="D8" s="25"/>
      <c r="E8" s="25"/>
      <c r="F8" s="25">
        <v>187105</v>
      </c>
      <c r="G8" s="25">
        <v>187105</v>
      </c>
      <c r="H8" s="27">
        <f t="shared" si="2"/>
        <v>477698</v>
      </c>
      <c r="I8" s="30">
        <f t="shared" si="3"/>
        <v>426596</v>
      </c>
    </row>
    <row r="9" spans="1:9" ht="15" customHeight="1">
      <c r="A9" s="12" t="s">
        <v>8</v>
      </c>
      <c r="B9" s="34">
        <v>26935</v>
      </c>
      <c r="C9" s="34">
        <v>26935</v>
      </c>
      <c r="D9" s="26"/>
      <c r="E9" s="26"/>
      <c r="F9" s="26"/>
      <c r="G9" s="29"/>
      <c r="H9" s="27">
        <f t="shared" si="2"/>
        <v>26935</v>
      </c>
      <c r="I9" s="30">
        <f t="shared" si="3"/>
        <v>26935</v>
      </c>
    </row>
    <row r="10" spans="1:9" ht="15" customHeight="1">
      <c r="A10" s="3" t="s">
        <v>9</v>
      </c>
      <c r="B10" s="27"/>
      <c r="C10" s="27">
        <v>25313</v>
      </c>
      <c r="D10" s="27"/>
      <c r="E10" s="27"/>
      <c r="F10" s="27"/>
      <c r="G10" s="27"/>
      <c r="H10" s="27">
        <f t="shared" si="2"/>
        <v>0</v>
      </c>
      <c r="I10" s="30">
        <f t="shared" si="3"/>
        <v>25313</v>
      </c>
    </row>
    <row r="11" spans="1:9" ht="15" customHeight="1">
      <c r="A11" s="3" t="s">
        <v>10</v>
      </c>
      <c r="B11" s="27">
        <v>13796</v>
      </c>
      <c r="C11" s="27">
        <v>13796</v>
      </c>
      <c r="D11" s="27"/>
      <c r="E11" s="27"/>
      <c r="F11" s="27"/>
      <c r="G11" s="27"/>
      <c r="H11" s="27">
        <f t="shared" si="2"/>
        <v>13796</v>
      </c>
      <c r="I11" s="30">
        <f t="shared" si="3"/>
        <v>13796</v>
      </c>
    </row>
    <row r="12" spans="1:9" ht="15" customHeight="1">
      <c r="A12" s="10" t="s">
        <v>11</v>
      </c>
      <c r="B12" s="23">
        <f>SUM(B13:B15)</f>
        <v>168490</v>
      </c>
      <c r="C12" s="23">
        <f aca="true" t="shared" si="4" ref="C12:I12">SUM(C13:C15)</f>
        <v>181156</v>
      </c>
      <c r="D12" s="23">
        <f t="shared" si="4"/>
        <v>50064</v>
      </c>
      <c r="E12" s="23">
        <f t="shared" si="4"/>
        <v>49264</v>
      </c>
      <c r="F12" s="23">
        <f t="shared" si="4"/>
        <v>0</v>
      </c>
      <c r="G12" s="23">
        <f t="shared" si="4"/>
        <v>314</v>
      </c>
      <c r="H12" s="23">
        <f t="shared" si="4"/>
        <v>218554</v>
      </c>
      <c r="I12" s="23">
        <f t="shared" si="4"/>
        <v>230734</v>
      </c>
    </row>
    <row r="13" spans="1:9" ht="15" customHeight="1">
      <c r="A13" s="1" t="s">
        <v>12</v>
      </c>
      <c r="B13" s="25"/>
      <c r="C13" s="25"/>
      <c r="D13" s="25"/>
      <c r="E13" s="25"/>
      <c r="F13" s="25"/>
      <c r="G13" s="24"/>
      <c r="H13" s="27">
        <f>SUM(B13,D13,F13)</f>
        <v>0</v>
      </c>
      <c r="I13" s="30">
        <f t="shared" si="3"/>
        <v>0</v>
      </c>
    </row>
    <row r="14" spans="1:9" ht="15" customHeight="1">
      <c r="A14" s="1" t="s">
        <v>13</v>
      </c>
      <c r="B14" s="24"/>
      <c r="C14" s="24"/>
      <c r="D14" s="24">
        <v>800</v>
      </c>
      <c r="E14" s="24"/>
      <c r="F14" s="24"/>
      <c r="G14" s="24"/>
      <c r="H14" s="27">
        <f>SUM(B14,D14,F14)</f>
        <v>800</v>
      </c>
      <c r="I14" s="30">
        <f t="shared" si="3"/>
        <v>0</v>
      </c>
    </row>
    <row r="15" spans="1:9" ht="15" customHeight="1">
      <c r="A15" s="4" t="s">
        <v>14</v>
      </c>
      <c r="B15" s="27">
        <v>168490</v>
      </c>
      <c r="C15" s="27">
        <v>181156</v>
      </c>
      <c r="D15" s="27">
        <v>49264</v>
      </c>
      <c r="E15" s="27">
        <v>49264</v>
      </c>
      <c r="F15" s="28"/>
      <c r="G15" s="27">
        <v>314</v>
      </c>
      <c r="H15" s="27">
        <f>SUM(B15,D15,F15)</f>
        <v>217754</v>
      </c>
      <c r="I15" s="30">
        <f t="shared" si="3"/>
        <v>230734</v>
      </c>
    </row>
    <row r="16" spans="1:9" ht="15" customHeight="1">
      <c r="A16" s="10" t="s">
        <v>15</v>
      </c>
      <c r="B16" s="32">
        <f>SUM(B17,B21,B23,B24,B27)</f>
        <v>606900</v>
      </c>
      <c r="C16" s="32">
        <f aca="true" t="shared" si="5" ref="C16:I16">SUM(C17,C21,C23,C24,C27)</f>
        <v>606900</v>
      </c>
      <c r="D16" s="32">
        <f t="shared" si="5"/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606900</v>
      </c>
      <c r="I16" s="32">
        <f t="shared" si="5"/>
        <v>606900</v>
      </c>
    </row>
    <row r="17" spans="1:9" ht="15" customHeight="1">
      <c r="A17" s="5" t="s">
        <v>16</v>
      </c>
      <c r="B17" s="26">
        <f>SUM(B18:B20)</f>
        <v>113200</v>
      </c>
      <c r="C17" s="26">
        <f>SUM(C18:C20)</f>
        <v>113200</v>
      </c>
      <c r="D17" s="26"/>
      <c r="E17" s="26"/>
      <c r="F17" s="26"/>
      <c r="G17" s="29"/>
      <c r="H17" s="28">
        <f>SUM(B17,D17,F17)</f>
        <v>113200</v>
      </c>
      <c r="I17" s="30">
        <f t="shared" si="3"/>
        <v>113200</v>
      </c>
    </row>
    <row r="18" spans="1:9" ht="15" customHeight="1">
      <c r="A18" s="39" t="s">
        <v>70</v>
      </c>
      <c r="B18" s="34">
        <v>76000</v>
      </c>
      <c r="C18" s="34">
        <v>76000</v>
      </c>
      <c r="D18" s="26"/>
      <c r="E18" s="26"/>
      <c r="F18" s="26"/>
      <c r="G18" s="29"/>
      <c r="H18" s="28">
        <f aca="true" t="shared" si="6" ref="H18:H31">SUM(B18,D18,F18)</f>
        <v>76000</v>
      </c>
      <c r="I18" s="30">
        <f t="shared" si="3"/>
        <v>76000</v>
      </c>
    </row>
    <row r="19" spans="1:9" ht="15" customHeight="1">
      <c r="A19" s="4" t="s">
        <v>71</v>
      </c>
      <c r="B19" s="34">
        <v>7200</v>
      </c>
      <c r="C19" s="34">
        <v>7200</v>
      </c>
      <c r="D19" s="26"/>
      <c r="E19" s="26"/>
      <c r="F19" s="26"/>
      <c r="G19" s="29"/>
      <c r="H19" s="28">
        <f t="shared" si="6"/>
        <v>7200</v>
      </c>
      <c r="I19" s="30">
        <f t="shared" si="3"/>
        <v>7200</v>
      </c>
    </row>
    <row r="20" spans="1:9" ht="15" customHeight="1">
      <c r="A20" s="4" t="s">
        <v>72</v>
      </c>
      <c r="B20" s="34">
        <v>30000</v>
      </c>
      <c r="C20" s="34">
        <v>30000</v>
      </c>
      <c r="D20" s="26"/>
      <c r="E20" s="26"/>
      <c r="F20" s="26"/>
      <c r="G20" s="29"/>
      <c r="H20" s="28">
        <f t="shared" si="6"/>
        <v>30000</v>
      </c>
      <c r="I20" s="30">
        <f t="shared" si="3"/>
        <v>30000</v>
      </c>
    </row>
    <row r="21" spans="1:9" ht="15" customHeight="1">
      <c r="A21" s="5" t="s">
        <v>17</v>
      </c>
      <c r="B21" s="26">
        <f>SUM(B22)</f>
        <v>450000</v>
      </c>
      <c r="C21" s="26">
        <f>SUM(C22)</f>
        <v>450000</v>
      </c>
      <c r="D21" s="26"/>
      <c r="E21" s="26"/>
      <c r="F21" s="26"/>
      <c r="G21" s="29"/>
      <c r="H21" s="28">
        <f t="shared" si="6"/>
        <v>450000</v>
      </c>
      <c r="I21" s="30">
        <f t="shared" si="3"/>
        <v>450000</v>
      </c>
    </row>
    <row r="22" spans="1:9" ht="15" customHeight="1">
      <c r="A22" s="1" t="s">
        <v>73</v>
      </c>
      <c r="B22" s="25">
        <v>450000</v>
      </c>
      <c r="C22" s="25">
        <v>450000</v>
      </c>
      <c r="D22" s="25"/>
      <c r="E22" s="25"/>
      <c r="F22" s="25"/>
      <c r="G22" s="24"/>
      <c r="H22" s="28">
        <f t="shared" si="6"/>
        <v>450000</v>
      </c>
      <c r="I22" s="30">
        <f t="shared" si="3"/>
        <v>450000</v>
      </c>
    </row>
    <row r="23" spans="1:9" ht="15" customHeight="1">
      <c r="A23" s="8" t="s">
        <v>18</v>
      </c>
      <c r="B23" s="29">
        <v>36500</v>
      </c>
      <c r="C23" s="29">
        <v>36500</v>
      </c>
      <c r="D23" s="29"/>
      <c r="E23" s="29"/>
      <c r="F23" s="29"/>
      <c r="G23" s="29"/>
      <c r="H23" s="28">
        <f t="shared" si="6"/>
        <v>36500</v>
      </c>
      <c r="I23" s="30">
        <f t="shared" si="3"/>
        <v>36500</v>
      </c>
    </row>
    <row r="24" spans="1:9" ht="15" customHeight="1">
      <c r="A24" s="5" t="s">
        <v>19</v>
      </c>
      <c r="B24" s="28">
        <f>SUM(B25:B26)</f>
        <v>500</v>
      </c>
      <c r="C24" s="28">
        <f>SUM(C25:C26)</f>
        <v>500</v>
      </c>
      <c r="D24" s="28"/>
      <c r="E24" s="28"/>
      <c r="F24" s="28"/>
      <c r="G24" s="28"/>
      <c r="H24" s="28">
        <f t="shared" si="6"/>
        <v>500</v>
      </c>
      <c r="I24" s="30">
        <f t="shared" si="3"/>
        <v>500</v>
      </c>
    </row>
    <row r="25" spans="1:9" ht="15" customHeight="1">
      <c r="A25" s="1" t="s">
        <v>74</v>
      </c>
      <c r="B25" s="24">
        <v>100</v>
      </c>
      <c r="C25" s="24">
        <v>100</v>
      </c>
      <c r="D25" s="24"/>
      <c r="E25" s="24"/>
      <c r="F25" s="24"/>
      <c r="G25" s="24"/>
      <c r="H25" s="28">
        <f t="shared" si="6"/>
        <v>100</v>
      </c>
      <c r="I25" s="30">
        <f t="shared" si="3"/>
        <v>100</v>
      </c>
    </row>
    <row r="26" spans="1:9" ht="15" customHeight="1">
      <c r="A26" s="1" t="s">
        <v>75</v>
      </c>
      <c r="B26" s="24">
        <v>400</v>
      </c>
      <c r="C26" s="24">
        <v>400</v>
      </c>
      <c r="D26" s="24"/>
      <c r="E26" s="24"/>
      <c r="F26" s="24"/>
      <c r="G26" s="24"/>
      <c r="H26" s="28">
        <f t="shared" si="6"/>
        <v>400</v>
      </c>
      <c r="I26" s="30">
        <f t="shared" si="3"/>
        <v>400</v>
      </c>
    </row>
    <row r="27" spans="1:9" ht="15" customHeight="1">
      <c r="A27" s="5" t="s">
        <v>20</v>
      </c>
      <c r="B27" s="28">
        <f>SUM(B28:B31)</f>
        <v>6700</v>
      </c>
      <c r="C27" s="28">
        <f>SUM(C28:C31)</f>
        <v>6700</v>
      </c>
      <c r="D27" s="28"/>
      <c r="E27" s="28"/>
      <c r="F27" s="28"/>
      <c r="G27" s="28"/>
      <c r="H27" s="28">
        <f t="shared" si="6"/>
        <v>6700</v>
      </c>
      <c r="I27" s="30">
        <f t="shared" si="3"/>
        <v>6700</v>
      </c>
    </row>
    <row r="28" spans="1:9" ht="15" customHeight="1">
      <c r="A28" s="4" t="s">
        <v>76</v>
      </c>
      <c r="B28" s="27">
        <v>400</v>
      </c>
      <c r="C28" s="27">
        <v>400</v>
      </c>
      <c r="D28" s="27"/>
      <c r="E28" s="27"/>
      <c r="F28" s="27"/>
      <c r="G28" s="27"/>
      <c r="H28" s="28">
        <f t="shared" si="6"/>
        <v>400</v>
      </c>
      <c r="I28" s="30">
        <f t="shared" si="3"/>
        <v>400</v>
      </c>
    </row>
    <row r="29" spans="1:9" ht="15" customHeight="1">
      <c r="A29" s="4" t="s">
        <v>77</v>
      </c>
      <c r="B29" s="27">
        <v>200</v>
      </c>
      <c r="C29" s="27">
        <v>200</v>
      </c>
      <c r="D29" s="27"/>
      <c r="E29" s="27"/>
      <c r="F29" s="27"/>
      <c r="G29" s="27"/>
      <c r="H29" s="28">
        <f t="shared" si="6"/>
        <v>200</v>
      </c>
      <c r="I29" s="30">
        <f t="shared" si="3"/>
        <v>200</v>
      </c>
    </row>
    <row r="30" spans="1:9" ht="15" customHeight="1">
      <c r="A30" s="4" t="s">
        <v>78</v>
      </c>
      <c r="B30" s="27">
        <v>1000</v>
      </c>
      <c r="C30" s="27">
        <v>1000</v>
      </c>
      <c r="D30" s="27"/>
      <c r="E30" s="27"/>
      <c r="F30" s="27"/>
      <c r="G30" s="27"/>
      <c r="H30" s="28">
        <f t="shared" si="6"/>
        <v>1000</v>
      </c>
      <c r="I30" s="30">
        <f t="shared" si="3"/>
        <v>1000</v>
      </c>
    </row>
    <row r="31" spans="1:9" ht="15" customHeight="1">
      <c r="A31" s="4" t="s">
        <v>79</v>
      </c>
      <c r="B31" s="27">
        <v>5100</v>
      </c>
      <c r="C31" s="27">
        <v>5100</v>
      </c>
      <c r="D31" s="27"/>
      <c r="E31" s="27"/>
      <c r="F31" s="27"/>
      <c r="G31" s="27"/>
      <c r="H31" s="28">
        <f t="shared" si="6"/>
        <v>5100</v>
      </c>
      <c r="I31" s="30">
        <f t="shared" si="3"/>
        <v>5100</v>
      </c>
    </row>
    <row r="32" spans="1:9" ht="15" customHeight="1">
      <c r="A32" s="10" t="s">
        <v>21</v>
      </c>
      <c r="B32" s="23">
        <f>SUM(B33)</f>
        <v>73846</v>
      </c>
      <c r="C32" s="23">
        <f aca="true" t="shared" si="7" ref="C32:I32">SUM(C33)</f>
        <v>75903</v>
      </c>
      <c r="D32" s="23">
        <f t="shared" si="7"/>
        <v>27831</v>
      </c>
      <c r="E32" s="23">
        <f t="shared" si="7"/>
        <v>27831</v>
      </c>
      <c r="F32" s="23">
        <f t="shared" si="7"/>
        <v>300</v>
      </c>
      <c r="G32" s="23">
        <f t="shared" si="7"/>
        <v>300</v>
      </c>
      <c r="H32" s="23">
        <f t="shared" si="7"/>
        <v>101977</v>
      </c>
      <c r="I32" s="23">
        <f t="shared" si="7"/>
        <v>104034</v>
      </c>
    </row>
    <row r="33" spans="1:9" ht="15" customHeight="1">
      <c r="A33" s="1" t="s">
        <v>22</v>
      </c>
      <c r="B33" s="40">
        <v>73846</v>
      </c>
      <c r="C33" s="40">
        <v>75903</v>
      </c>
      <c r="D33" s="40">
        <v>27831</v>
      </c>
      <c r="E33" s="40">
        <v>27831</v>
      </c>
      <c r="F33" s="40">
        <v>300</v>
      </c>
      <c r="G33" s="40">
        <v>300</v>
      </c>
      <c r="H33" s="41">
        <f>SUM(F33,D33,B33)</f>
        <v>101977</v>
      </c>
      <c r="I33" s="30">
        <f t="shared" si="3"/>
        <v>104034</v>
      </c>
    </row>
    <row r="34" spans="1:9" ht="15" customHeight="1">
      <c r="A34" s="61"/>
      <c r="B34" s="62"/>
      <c r="C34" s="62"/>
      <c r="D34" s="62"/>
      <c r="E34" s="62"/>
      <c r="F34" s="62"/>
      <c r="G34" s="62"/>
      <c r="H34" s="63"/>
      <c r="I34" s="64"/>
    </row>
    <row r="35" spans="1:9" ht="15" customHeight="1">
      <c r="A35" s="70" t="s">
        <v>91</v>
      </c>
      <c r="B35" s="70"/>
      <c r="C35" s="70"/>
      <c r="D35" s="70"/>
      <c r="E35" s="70"/>
      <c r="F35" s="70"/>
      <c r="G35" s="70"/>
      <c r="H35" s="70"/>
      <c r="I35" s="70"/>
    </row>
    <row r="36" spans="1:9" ht="15" customHeight="1" thickBot="1">
      <c r="A36" s="71" t="s">
        <v>90</v>
      </c>
      <c r="B36" s="71"/>
      <c r="C36" s="71"/>
      <c r="D36" s="71"/>
      <c r="E36" s="71"/>
      <c r="F36" s="71"/>
      <c r="G36" s="71"/>
      <c r="H36" s="71"/>
      <c r="I36" s="71"/>
    </row>
    <row r="37" spans="1:9" ht="66" customHeight="1" thickBot="1">
      <c r="A37" s="65" t="s">
        <v>2</v>
      </c>
      <c r="B37" s="66" t="s">
        <v>82</v>
      </c>
      <c r="C37" s="66" t="s">
        <v>87</v>
      </c>
      <c r="D37" s="66" t="s">
        <v>83</v>
      </c>
      <c r="E37" s="66" t="s">
        <v>88</v>
      </c>
      <c r="F37" s="66" t="s">
        <v>86</v>
      </c>
      <c r="G37" s="66" t="s">
        <v>89</v>
      </c>
      <c r="H37" s="66" t="s">
        <v>84</v>
      </c>
      <c r="I37" s="66" t="s">
        <v>85</v>
      </c>
    </row>
    <row r="38" spans="1:9" ht="15" customHeight="1">
      <c r="A38" s="1"/>
      <c r="B38" s="40"/>
      <c r="C38" s="40"/>
      <c r="D38" s="40"/>
      <c r="E38" s="40"/>
      <c r="F38" s="40"/>
      <c r="G38" s="40"/>
      <c r="H38" s="41"/>
      <c r="I38" s="27"/>
    </row>
    <row r="39" spans="1:9" ht="15" customHeight="1">
      <c r="A39" s="10" t="s">
        <v>23</v>
      </c>
      <c r="B39" s="50">
        <f>SUM(B40:B41)</f>
        <v>7178</v>
      </c>
      <c r="C39" s="50">
        <f aca="true" t="shared" si="8" ref="C39:I39">SUM(C40:C41)</f>
        <v>23213</v>
      </c>
      <c r="D39" s="50">
        <f t="shared" si="8"/>
        <v>10000</v>
      </c>
      <c r="E39" s="50">
        <f t="shared" si="8"/>
        <v>76795</v>
      </c>
      <c r="F39" s="50">
        <f t="shared" si="8"/>
        <v>0</v>
      </c>
      <c r="G39" s="50">
        <f t="shared" si="8"/>
        <v>0</v>
      </c>
      <c r="H39" s="50">
        <f t="shared" si="8"/>
        <v>17178</v>
      </c>
      <c r="I39" s="50">
        <f t="shared" si="8"/>
        <v>100008</v>
      </c>
    </row>
    <row r="40" spans="1:9" ht="15" customHeight="1">
      <c r="A40" s="4" t="s">
        <v>25</v>
      </c>
      <c r="B40" s="41"/>
      <c r="C40" s="41"/>
      <c r="D40" s="41"/>
      <c r="E40" s="41">
        <v>71319</v>
      </c>
      <c r="F40" s="41"/>
      <c r="G40" s="41"/>
      <c r="H40" s="41">
        <f>SUM(F40,D40,B40)</f>
        <v>0</v>
      </c>
      <c r="I40" s="30">
        <f t="shared" si="3"/>
        <v>71319</v>
      </c>
    </row>
    <row r="41" spans="1:9" ht="15" customHeight="1">
      <c r="A41" s="4" t="s">
        <v>24</v>
      </c>
      <c r="B41" s="41">
        <v>7178</v>
      </c>
      <c r="C41" s="41">
        <v>23213</v>
      </c>
      <c r="D41" s="41">
        <v>10000</v>
      </c>
      <c r="E41" s="41">
        <v>5476</v>
      </c>
      <c r="F41" s="41"/>
      <c r="G41" s="41"/>
      <c r="H41" s="41">
        <f>SUM(F41,D41,B41)</f>
        <v>17178</v>
      </c>
      <c r="I41" s="30">
        <f aca="true" t="shared" si="9" ref="I41:I60">SUM(C41,E41,G41)</f>
        <v>28689</v>
      </c>
    </row>
    <row r="42" spans="1:11" ht="15" customHeight="1">
      <c r="A42" s="13" t="s">
        <v>26</v>
      </c>
      <c r="B42" s="44">
        <f>SUM(B43,B47,B51)</f>
        <v>549689</v>
      </c>
      <c r="C42" s="44">
        <f aca="true" t="shared" si="10" ref="C42:I42">SUM(C43,C47,C51)</f>
        <v>550326</v>
      </c>
      <c r="D42" s="44">
        <f t="shared" si="10"/>
        <v>389191</v>
      </c>
      <c r="E42" s="44">
        <f t="shared" si="10"/>
        <v>407890</v>
      </c>
      <c r="F42" s="44">
        <f t="shared" si="10"/>
        <v>0</v>
      </c>
      <c r="G42" s="44">
        <f t="shared" si="10"/>
        <v>0</v>
      </c>
      <c r="H42" s="44">
        <f t="shared" si="10"/>
        <v>938880</v>
      </c>
      <c r="I42" s="44">
        <f t="shared" si="10"/>
        <v>958216</v>
      </c>
      <c r="K42" s="49"/>
    </row>
    <row r="43" spans="1:9" ht="15" customHeight="1">
      <c r="A43" s="10" t="s">
        <v>81</v>
      </c>
      <c r="B43" s="43">
        <f>SUM(B44:B46)</f>
        <v>506824</v>
      </c>
      <c r="C43" s="43">
        <f aca="true" t="shared" si="11" ref="C43:I43">SUM(C44:C46)</f>
        <v>507461</v>
      </c>
      <c r="D43" s="43">
        <f t="shared" si="11"/>
        <v>379191</v>
      </c>
      <c r="E43" s="43">
        <f t="shared" si="11"/>
        <v>393366</v>
      </c>
      <c r="F43" s="43">
        <f t="shared" si="11"/>
        <v>0</v>
      </c>
      <c r="G43" s="43">
        <f t="shared" si="11"/>
        <v>0</v>
      </c>
      <c r="H43" s="43">
        <f t="shared" si="11"/>
        <v>886015</v>
      </c>
      <c r="I43" s="43">
        <f t="shared" si="11"/>
        <v>900827</v>
      </c>
    </row>
    <row r="44" spans="1:9" ht="13.5" customHeight="1">
      <c r="A44" s="14" t="s">
        <v>27</v>
      </c>
      <c r="B44" s="42"/>
      <c r="C44" s="42">
        <v>637</v>
      </c>
      <c r="D44" s="42"/>
      <c r="E44" s="42"/>
      <c r="F44" s="44"/>
      <c r="G44" s="51"/>
      <c r="H44" s="54">
        <f aca="true" t="shared" si="12" ref="H44:H60">SUM(B44,D44,F44)</f>
        <v>0</v>
      </c>
      <c r="I44" s="30">
        <f t="shared" si="9"/>
        <v>637</v>
      </c>
    </row>
    <row r="45" spans="1:9" ht="13.5" customHeight="1">
      <c r="A45" s="15" t="s">
        <v>28</v>
      </c>
      <c r="B45" s="42"/>
      <c r="C45" s="42"/>
      <c r="D45" s="42"/>
      <c r="E45" s="42"/>
      <c r="F45" s="42"/>
      <c r="G45" s="41"/>
      <c r="H45" s="54">
        <f t="shared" si="12"/>
        <v>0</v>
      </c>
      <c r="I45" s="30">
        <f t="shared" si="9"/>
        <v>0</v>
      </c>
    </row>
    <row r="46" spans="1:9" ht="13.5" customHeight="1">
      <c r="A46" s="16" t="s">
        <v>29</v>
      </c>
      <c r="B46" s="42">
        <v>506824</v>
      </c>
      <c r="C46" s="42">
        <v>506824</v>
      </c>
      <c r="D46" s="42">
        <v>379191</v>
      </c>
      <c r="E46" s="42">
        <v>393366</v>
      </c>
      <c r="F46" s="42"/>
      <c r="G46" s="41"/>
      <c r="H46" s="41">
        <f t="shared" si="12"/>
        <v>886015</v>
      </c>
      <c r="I46" s="30">
        <f t="shared" si="9"/>
        <v>900190</v>
      </c>
    </row>
    <row r="47" spans="1:9" ht="15.75" customHeight="1">
      <c r="A47" s="17" t="s">
        <v>30</v>
      </c>
      <c r="B47" s="43">
        <f>SUM(B48:B50)</f>
        <v>42865</v>
      </c>
      <c r="C47" s="43">
        <f aca="true" t="shared" si="13" ref="C47:I47">SUM(C48:C50)</f>
        <v>42865</v>
      </c>
      <c r="D47" s="43">
        <f t="shared" si="13"/>
        <v>10000</v>
      </c>
      <c r="E47" s="43">
        <f t="shared" si="13"/>
        <v>10000</v>
      </c>
      <c r="F47" s="43">
        <f t="shared" si="13"/>
        <v>0</v>
      </c>
      <c r="G47" s="43">
        <f t="shared" si="13"/>
        <v>0</v>
      </c>
      <c r="H47" s="43">
        <f t="shared" si="13"/>
        <v>52865</v>
      </c>
      <c r="I47" s="43">
        <f t="shared" si="13"/>
        <v>52865</v>
      </c>
    </row>
    <row r="48" spans="1:9" ht="13.5" customHeight="1">
      <c r="A48" s="18" t="s">
        <v>31</v>
      </c>
      <c r="B48" s="42"/>
      <c r="C48" s="42"/>
      <c r="D48" s="42">
        <v>10000</v>
      </c>
      <c r="E48" s="42">
        <v>10000</v>
      </c>
      <c r="F48" s="42"/>
      <c r="G48" s="41"/>
      <c r="H48" s="41">
        <f t="shared" si="12"/>
        <v>10000</v>
      </c>
      <c r="I48" s="30">
        <f t="shared" si="9"/>
        <v>10000</v>
      </c>
    </row>
    <row r="49" spans="1:9" ht="13.5" customHeight="1">
      <c r="A49" s="4" t="s">
        <v>32</v>
      </c>
      <c r="B49" s="42">
        <v>42865</v>
      </c>
      <c r="C49" s="42">
        <v>42865</v>
      </c>
      <c r="D49" s="42"/>
      <c r="E49" s="42"/>
      <c r="F49" s="42"/>
      <c r="G49" s="41"/>
      <c r="H49" s="41">
        <f t="shared" si="12"/>
        <v>42865</v>
      </c>
      <c r="I49" s="30">
        <f t="shared" si="9"/>
        <v>42865</v>
      </c>
    </row>
    <row r="50" spans="1:9" ht="13.5" customHeight="1">
      <c r="A50" s="4" t="s">
        <v>33</v>
      </c>
      <c r="B50" s="45"/>
      <c r="C50" s="45"/>
      <c r="D50" s="45"/>
      <c r="E50" s="45"/>
      <c r="F50" s="45"/>
      <c r="G50" s="54"/>
      <c r="H50" s="41">
        <f t="shared" si="12"/>
        <v>0</v>
      </c>
      <c r="I50" s="30">
        <f t="shared" si="9"/>
        <v>0</v>
      </c>
    </row>
    <row r="51" spans="1:9" ht="13.5" customHeight="1">
      <c r="A51" s="10" t="s">
        <v>34</v>
      </c>
      <c r="B51" s="43">
        <f>SUM(B52:B53)</f>
        <v>0</v>
      </c>
      <c r="C51" s="43">
        <f aca="true" t="shared" si="14" ref="C51:I51">SUM(C52:C53)</f>
        <v>0</v>
      </c>
      <c r="D51" s="43">
        <f t="shared" si="14"/>
        <v>0</v>
      </c>
      <c r="E51" s="43">
        <f t="shared" si="14"/>
        <v>4524</v>
      </c>
      <c r="F51" s="43">
        <f t="shared" si="14"/>
        <v>0</v>
      </c>
      <c r="G51" s="43">
        <f t="shared" si="14"/>
        <v>0</v>
      </c>
      <c r="H51" s="43">
        <f t="shared" si="14"/>
        <v>0</v>
      </c>
      <c r="I51" s="43">
        <f t="shared" si="14"/>
        <v>4524</v>
      </c>
    </row>
    <row r="52" spans="1:9" ht="13.5" customHeight="1">
      <c r="A52" s="4" t="s">
        <v>35</v>
      </c>
      <c r="B52" s="42"/>
      <c r="C52" s="42"/>
      <c r="D52" s="42"/>
      <c r="E52" s="42"/>
      <c r="F52" s="42"/>
      <c r="G52" s="41"/>
      <c r="H52" s="41">
        <f t="shared" si="12"/>
        <v>0</v>
      </c>
      <c r="I52" s="30">
        <f t="shared" si="9"/>
        <v>0</v>
      </c>
    </row>
    <row r="53" spans="1:9" ht="13.5" customHeight="1">
      <c r="A53" s="4" t="s">
        <v>36</v>
      </c>
      <c r="B53" s="42"/>
      <c r="C53" s="42"/>
      <c r="D53" s="42"/>
      <c r="E53" s="42">
        <v>4524</v>
      </c>
      <c r="F53" s="42"/>
      <c r="G53" s="41"/>
      <c r="H53" s="41">
        <f t="shared" si="12"/>
        <v>0</v>
      </c>
      <c r="I53" s="30">
        <f t="shared" si="9"/>
        <v>4524</v>
      </c>
    </row>
    <row r="54" spans="1:9" ht="13.5" customHeight="1">
      <c r="A54" s="13" t="s">
        <v>37</v>
      </c>
      <c r="B54" s="44">
        <f aca="true" t="shared" si="15" ref="B54:I54">SUM(B4,B42)</f>
        <v>2271510</v>
      </c>
      <c r="C54" s="44">
        <f t="shared" si="15"/>
        <v>2325107</v>
      </c>
      <c r="D54" s="44">
        <f t="shared" si="15"/>
        <v>477086</v>
      </c>
      <c r="E54" s="44">
        <f t="shared" si="15"/>
        <v>561780</v>
      </c>
      <c r="F54" s="44">
        <f t="shared" si="15"/>
        <v>187405</v>
      </c>
      <c r="G54" s="44">
        <f t="shared" si="15"/>
        <v>187719</v>
      </c>
      <c r="H54" s="44">
        <f t="shared" si="15"/>
        <v>2936001</v>
      </c>
      <c r="I54" s="44">
        <f t="shared" si="15"/>
        <v>3074606</v>
      </c>
    </row>
    <row r="55" spans="1:9" ht="13.5" customHeight="1">
      <c r="A55" s="13" t="s">
        <v>38</v>
      </c>
      <c r="B55" s="44">
        <f>SUM(B56:B58)</f>
        <v>50000</v>
      </c>
      <c r="C55" s="44">
        <f aca="true" t="shared" si="16" ref="C55:I55">SUM(C56:C58)</f>
        <v>66609</v>
      </c>
      <c r="D55" s="44">
        <f t="shared" si="16"/>
        <v>513340</v>
      </c>
      <c r="E55" s="44">
        <f t="shared" si="16"/>
        <v>668462</v>
      </c>
      <c r="F55" s="44">
        <f t="shared" si="16"/>
        <v>0</v>
      </c>
      <c r="G55" s="44">
        <f t="shared" si="16"/>
        <v>0</v>
      </c>
      <c r="H55" s="44">
        <f t="shared" si="16"/>
        <v>563340</v>
      </c>
      <c r="I55" s="44">
        <f t="shared" si="16"/>
        <v>735071</v>
      </c>
    </row>
    <row r="56" spans="1:9" ht="13.5" customHeight="1">
      <c r="A56" s="1" t="s">
        <v>39</v>
      </c>
      <c r="B56" s="46"/>
      <c r="C56" s="46"/>
      <c r="D56" s="46">
        <v>109040</v>
      </c>
      <c r="E56" s="46">
        <v>134115</v>
      </c>
      <c r="F56" s="46"/>
      <c r="G56" s="40"/>
      <c r="H56" s="41">
        <f t="shared" si="12"/>
        <v>109040</v>
      </c>
      <c r="I56" s="30">
        <f t="shared" si="9"/>
        <v>134115</v>
      </c>
    </row>
    <row r="57" spans="1:9" ht="13.5" customHeight="1">
      <c r="A57" s="1" t="s">
        <v>40</v>
      </c>
      <c r="B57" s="46"/>
      <c r="C57" s="46"/>
      <c r="D57" s="46"/>
      <c r="E57" s="46"/>
      <c r="F57" s="46"/>
      <c r="G57" s="40"/>
      <c r="H57" s="41">
        <f t="shared" si="12"/>
        <v>0</v>
      </c>
      <c r="I57" s="30">
        <f t="shared" si="9"/>
        <v>0</v>
      </c>
    </row>
    <row r="58" spans="1:9" ht="13.5" customHeight="1">
      <c r="A58" s="1" t="s">
        <v>41</v>
      </c>
      <c r="B58" s="46">
        <f>SUM(B59:B60)</f>
        <v>50000</v>
      </c>
      <c r="C58" s="46">
        <f aca="true" t="shared" si="17" ref="C58:I58">SUM(C59:C60)</f>
        <v>66609</v>
      </c>
      <c r="D58" s="46">
        <f t="shared" si="17"/>
        <v>404300</v>
      </c>
      <c r="E58" s="46">
        <f t="shared" si="17"/>
        <v>534347</v>
      </c>
      <c r="F58" s="46">
        <f t="shared" si="17"/>
        <v>0</v>
      </c>
      <c r="G58" s="46">
        <f t="shared" si="17"/>
        <v>0</v>
      </c>
      <c r="H58" s="46">
        <f t="shared" si="17"/>
        <v>454300</v>
      </c>
      <c r="I58" s="46">
        <f t="shared" si="17"/>
        <v>600956</v>
      </c>
    </row>
    <row r="59" spans="1:9" ht="13.5" customHeight="1">
      <c r="A59" s="1" t="s">
        <v>42</v>
      </c>
      <c r="B59" s="46">
        <v>50000</v>
      </c>
      <c r="C59" s="46">
        <v>66609</v>
      </c>
      <c r="D59" s="46">
        <v>67770</v>
      </c>
      <c r="E59" s="46">
        <v>334830</v>
      </c>
      <c r="F59" s="46"/>
      <c r="G59" s="40"/>
      <c r="H59" s="41">
        <f t="shared" si="12"/>
        <v>117770</v>
      </c>
      <c r="I59" s="30">
        <f t="shared" si="9"/>
        <v>401439</v>
      </c>
    </row>
    <row r="60" spans="1:9" ht="13.5" customHeight="1" thickBot="1">
      <c r="A60" s="35" t="s">
        <v>43</v>
      </c>
      <c r="B60" s="47"/>
      <c r="C60" s="47"/>
      <c r="D60" s="47">
        <v>336530</v>
      </c>
      <c r="E60" s="47">
        <v>199517</v>
      </c>
      <c r="F60" s="47"/>
      <c r="G60" s="55"/>
      <c r="H60" s="41">
        <f t="shared" si="12"/>
        <v>336530</v>
      </c>
      <c r="I60" s="30">
        <f t="shared" si="9"/>
        <v>199517</v>
      </c>
    </row>
    <row r="61" spans="1:9" ht="13.5" customHeight="1" thickBot="1">
      <c r="A61" s="37" t="s">
        <v>0</v>
      </c>
      <c r="B61" s="48">
        <f>SUM(B54:B55)</f>
        <v>2321510</v>
      </c>
      <c r="C61" s="48">
        <f aca="true" t="shared" si="18" ref="C61:I61">SUM(C54:C55)</f>
        <v>2391716</v>
      </c>
      <c r="D61" s="48">
        <f t="shared" si="18"/>
        <v>990426</v>
      </c>
      <c r="E61" s="48">
        <f t="shared" si="18"/>
        <v>1230242</v>
      </c>
      <c r="F61" s="48">
        <f t="shared" si="18"/>
        <v>187405</v>
      </c>
      <c r="G61" s="48">
        <f t="shared" si="18"/>
        <v>187719</v>
      </c>
      <c r="H61" s="48">
        <f t="shared" si="18"/>
        <v>3499341</v>
      </c>
      <c r="I61" s="48">
        <f t="shared" si="18"/>
        <v>3809677</v>
      </c>
    </row>
    <row r="62" spans="1:9" ht="13.5" customHeight="1">
      <c r="A62" s="67"/>
      <c r="B62" s="68"/>
      <c r="C62" s="68"/>
      <c r="D62" s="68"/>
      <c r="E62" s="68"/>
      <c r="F62" s="68"/>
      <c r="G62" s="68"/>
      <c r="H62" s="68"/>
      <c r="I62" s="68"/>
    </row>
    <row r="63" spans="1:9" ht="13.5" customHeight="1">
      <c r="A63" s="67"/>
      <c r="B63" s="68"/>
      <c r="C63" s="68"/>
      <c r="D63" s="68"/>
      <c r="E63" s="68"/>
      <c r="F63" s="68"/>
      <c r="G63" s="68"/>
      <c r="H63" s="68"/>
      <c r="I63" s="68"/>
    </row>
    <row r="64" spans="1:9" ht="13.5" customHeight="1">
      <c r="A64" s="67"/>
      <c r="B64" s="68"/>
      <c r="C64" s="68"/>
      <c r="D64" s="68"/>
      <c r="E64" s="68"/>
      <c r="F64" s="68"/>
      <c r="G64" s="68"/>
      <c r="H64" s="68"/>
      <c r="I64" s="68"/>
    </row>
    <row r="65" spans="1:9" ht="13.5" customHeight="1">
      <c r="A65" s="67"/>
      <c r="B65" s="68"/>
      <c r="C65" s="68"/>
      <c r="D65" s="68"/>
      <c r="E65" s="68"/>
      <c r="F65" s="68"/>
      <c r="G65" s="68"/>
      <c r="H65" s="68"/>
      <c r="I65" s="68"/>
    </row>
    <row r="66" spans="1:9" ht="13.5" customHeight="1">
      <c r="A66" s="67"/>
      <c r="B66" s="68"/>
      <c r="C66" s="68"/>
      <c r="D66" s="68"/>
      <c r="E66" s="68"/>
      <c r="F66" s="68"/>
      <c r="G66" s="68"/>
      <c r="H66" s="68"/>
      <c r="I66" s="68"/>
    </row>
    <row r="67" spans="1:9" ht="13.5" customHeight="1">
      <c r="A67" s="67"/>
      <c r="B67" s="68"/>
      <c r="C67" s="68"/>
      <c r="D67" s="68"/>
      <c r="E67" s="68"/>
      <c r="F67" s="68"/>
      <c r="G67" s="68"/>
      <c r="H67" s="68"/>
      <c r="I67" s="68"/>
    </row>
    <row r="68" spans="1:9" ht="13.5" customHeight="1">
      <c r="A68" s="67"/>
      <c r="B68" s="68"/>
      <c r="C68" s="68"/>
      <c r="D68" s="68"/>
      <c r="E68" s="68"/>
      <c r="F68" s="68"/>
      <c r="G68" s="68"/>
      <c r="H68" s="68"/>
      <c r="I68" s="68"/>
    </row>
    <row r="69" spans="1:9" ht="13.5" customHeight="1">
      <c r="A69" s="67"/>
      <c r="B69" s="68"/>
      <c r="C69" s="68"/>
      <c r="D69" s="68"/>
      <c r="E69" s="68"/>
      <c r="F69" s="68"/>
      <c r="G69" s="68"/>
      <c r="H69" s="68"/>
      <c r="I69" s="68"/>
    </row>
    <row r="70" spans="1:9" ht="13.5" customHeight="1">
      <c r="A70" s="67"/>
      <c r="B70" s="68"/>
      <c r="C70" s="68"/>
      <c r="D70" s="68"/>
      <c r="E70" s="68"/>
      <c r="F70" s="68"/>
      <c r="G70" s="68"/>
      <c r="H70" s="68"/>
      <c r="I70" s="68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10" ht="14.25" customHeight="1">
      <c r="A73" s="70" t="s">
        <v>45</v>
      </c>
      <c r="B73" s="70"/>
      <c r="C73" s="70"/>
      <c r="D73" s="70"/>
      <c r="E73" s="70"/>
      <c r="F73" s="70"/>
      <c r="G73" s="70"/>
      <c r="H73" s="70"/>
      <c r="I73" s="70"/>
      <c r="J73" s="70"/>
    </row>
    <row r="75" spans="1:10" ht="15.75" thickBot="1">
      <c r="A75" s="77" t="s">
        <v>44</v>
      </c>
      <c r="B75" s="77"/>
      <c r="C75" s="77"/>
      <c r="D75" s="77"/>
      <c r="E75" s="77"/>
      <c r="F75" s="77"/>
      <c r="G75" s="77"/>
      <c r="H75" s="77"/>
      <c r="I75" s="77"/>
      <c r="J75" s="57"/>
    </row>
    <row r="76" spans="1:9" ht="12.75">
      <c r="A76" s="72" t="s">
        <v>80</v>
      </c>
      <c r="B76" s="74"/>
      <c r="C76" s="75"/>
      <c r="D76" s="75"/>
      <c r="E76" s="75"/>
      <c r="F76" s="75"/>
      <c r="G76" s="75"/>
      <c r="H76" s="76"/>
      <c r="I76" s="60"/>
    </row>
    <row r="77" spans="1:9" ht="85.5" customHeight="1" thickBot="1">
      <c r="A77" s="73"/>
      <c r="B77" s="9" t="s">
        <v>82</v>
      </c>
      <c r="C77" s="9" t="s">
        <v>87</v>
      </c>
      <c r="D77" s="9" t="s">
        <v>83</v>
      </c>
      <c r="E77" s="9" t="s">
        <v>88</v>
      </c>
      <c r="F77" s="9" t="s">
        <v>86</v>
      </c>
      <c r="G77" s="9" t="s">
        <v>89</v>
      </c>
      <c r="H77" s="9" t="s">
        <v>84</v>
      </c>
      <c r="I77" s="59" t="s">
        <v>85</v>
      </c>
    </row>
    <row r="78" spans="1:9" ht="14.25">
      <c r="A78" s="2" t="s">
        <v>46</v>
      </c>
      <c r="B78" s="22">
        <f>SUM(B79:B83)</f>
        <v>1620626</v>
      </c>
      <c r="C78" s="22">
        <f aca="true" t="shared" si="19" ref="C78:I78">SUM(C79:C83)</f>
        <v>1660505</v>
      </c>
      <c r="D78" s="22">
        <f t="shared" si="19"/>
        <v>204990</v>
      </c>
      <c r="E78" s="22">
        <f t="shared" si="19"/>
        <v>535526</v>
      </c>
      <c r="F78" s="22">
        <f t="shared" si="19"/>
        <v>237774</v>
      </c>
      <c r="G78" s="22">
        <f t="shared" si="19"/>
        <v>238088</v>
      </c>
      <c r="H78" s="22">
        <f t="shared" si="19"/>
        <v>2063390</v>
      </c>
      <c r="I78" s="22">
        <f t="shared" si="19"/>
        <v>2434119</v>
      </c>
    </row>
    <row r="79" spans="1:9" ht="15">
      <c r="A79" s="4" t="s">
        <v>47</v>
      </c>
      <c r="B79" s="27">
        <v>306745</v>
      </c>
      <c r="C79" s="27">
        <v>316928</v>
      </c>
      <c r="D79" s="27">
        <v>25435</v>
      </c>
      <c r="E79" s="27">
        <v>29338</v>
      </c>
      <c r="F79" s="27">
        <v>7924</v>
      </c>
      <c r="G79" s="27">
        <v>7924</v>
      </c>
      <c r="H79" s="27">
        <f>SUM(B79,D79,F79)</f>
        <v>340104</v>
      </c>
      <c r="I79" s="27">
        <f>SUM(C79,E79,G79)</f>
        <v>354190</v>
      </c>
    </row>
    <row r="80" spans="1:9" ht="30">
      <c r="A80" s="19" t="s">
        <v>48</v>
      </c>
      <c r="B80" s="27">
        <v>67107</v>
      </c>
      <c r="C80" s="27">
        <v>69924</v>
      </c>
      <c r="D80" s="27">
        <v>6348</v>
      </c>
      <c r="E80" s="27">
        <v>7369</v>
      </c>
      <c r="F80" s="27">
        <v>2140</v>
      </c>
      <c r="G80" s="27">
        <v>2140</v>
      </c>
      <c r="H80" s="27">
        <f aca="true" t="shared" si="20" ref="H80:H93">SUM(B80,D80,F80)</f>
        <v>75595</v>
      </c>
      <c r="I80" s="27">
        <f aca="true" t="shared" si="21" ref="I80:I93">SUM(C80,E80,G80)</f>
        <v>79433</v>
      </c>
    </row>
    <row r="81" spans="1:9" ht="15">
      <c r="A81" s="1" t="s">
        <v>49</v>
      </c>
      <c r="B81" s="30">
        <v>425887</v>
      </c>
      <c r="C81" s="30">
        <v>427852</v>
      </c>
      <c r="D81" s="30">
        <v>115864</v>
      </c>
      <c r="E81" s="30">
        <v>366606</v>
      </c>
      <c r="F81" s="30">
        <v>1600</v>
      </c>
      <c r="G81" s="30">
        <v>1600</v>
      </c>
      <c r="H81" s="27">
        <f t="shared" si="20"/>
        <v>543351</v>
      </c>
      <c r="I81" s="27">
        <f t="shared" si="21"/>
        <v>796058</v>
      </c>
    </row>
    <row r="82" spans="1:9" ht="15">
      <c r="A82" s="11" t="s">
        <v>50</v>
      </c>
      <c r="B82" s="25">
        <v>5000</v>
      </c>
      <c r="C82" s="25">
        <v>4000</v>
      </c>
      <c r="D82" s="25">
        <v>5800</v>
      </c>
      <c r="E82" s="25">
        <v>5800</v>
      </c>
      <c r="F82" s="25">
        <v>226110</v>
      </c>
      <c r="G82" s="24">
        <v>226424</v>
      </c>
      <c r="H82" s="27">
        <f t="shared" si="20"/>
        <v>236910</v>
      </c>
      <c r="I82" s="27">
        <f t="shared" si="21"/>
        <v>236224</v>
      </c>
    </row>
    <row r="83" spans="1:9" ht="15">
      <c r="A83" s="20" t="s">
        <v>51</v>
      </c>
      <c r="B83" s="25">
        <f>SUM(B84:B87)</f>
        <v>815887</v>
      </c>
      <c r="C83" s="25">
        <f aca="true" t="shared" si="22" ref="C83:I83">SUM(C84:C87)</f>
        <v>841801</v>
      </c>
      <c r="D83" s="25">
        <f t="shared" si="22"/>
        <v>51543</v>
      </c>
      <c r="E83" s="25">
        <f t="shared" si="22"/>
        <v>126413</v>
      </c>
      <c r="F83" s="25">
        <f t="shared" si="22"/>
        <v>0</v>
      </c>
      <c r="G83" s="25">
        <f t="shared" si="22"/>
        <v>0</v>
      </c>
      <c r="H83" s="25">
        <f t="shared" si="22"/>
        <v>867430</v>
      </c>
      <c r="I83" s="25">
        <f t="shared" si="22"/>
        <v>968214</v>
      </c>
    </row>
    <row r="84" spans="1:9" ht="15">
      <c r="A84" s="12" t="s">
        <v>52</v>
      </c>
      <c r="B84" s="26"/>
      <c r="C84" s="26"/>
      <c r="D84" s="26"/>
      <c r="E84" s="26"/>
      <c r="F84" s="26"/>
      <c r="G84" s="29"/>
      <c r="H84" s="27">
        <f t="shared" si="20"/>
        <v>0</v>
      </c>
      <c r="I84" s="27">
        <f t="shared" si="21"/>
        <v>0</v>
      </c>
    </row>
    <row r="85" spans="1:9" ht="15">
      <c r="A85" s="3" t="s">
        <v>53</v>
      </c>
      <c r="B85" s="27"/>
      <c r="C85" s="27"/>
      <c r="D85" s="27"/>
      <c r="E85" s="27">
        <v>71519</v>
      </c>
      <c r="F85" s="27"/>
      <c r="G85" s="27"/>
      <c r="H85" s="27">
        <f t="shared" si="20"/>
        <v>0</v>
      </c>
      <c r="I85" s="27">
        <f t="shared" si="21"/>
        <v>71519</v>
      </c>
    </row>
    <row r="86" spans="1:9" ht="15">
      <c r="A86" s="3" t="s">
        <v>54</v>
      </c>
      <c r="B86" s="27">
        <v>401660</v>
      </c>
      <c r="C86" s="27">
        <v>410328</v>
      </c>
      <c r="D86" s="27"/>
      <c r="E86" s="27"/>
      <c r="F86" s="27"/>
      <c r="G86" s="27"/>
      <c r="H86" s="27">
        <f t="shared" si="20"/>
        <v>401660</v>
      </c>
      <c r="I86" s="27">
        <f t="shared" si="21"/>
        <v>410328</v>
      </c>
    </row>
    <row r="87" spans="1:9" ht="15">
      <c r="A87" s="3" t="s">
        <v>55</v>
      </c>
      <c r="B87" s="27">
        <v>414227</v>
      </c>
      <c r="C87" s="27">
        <v>431473</v>
      </c>
      <c r="D87" s="27">
        <v>51543</v>
      </c>
      <c r="E87" s="27">
        <v>54894</v>
      </c>
      <c r="F87" s="27"/>
      <c r="G87" s="27"/>
      <c r="H87" s="27">
        <f t="shared" si="20"/>
        <v>465770</v>
      </c>
      <c r="I87" s="27">
        <f t="shared" si="21"/>
        <v>486367</v>
      </c>
    </row>
    <row r="88" spans="1:9" ht="14.25">
      <c r="A88" s="13" t="s">
        <v>56</v>
      </c>
      <c r="B88" s="31">
        <f>SUM(B89:B91)</f>
        <v>218809</v>
      </c>
      <c r="C88" s="31">
        <f aca="true" t="shared" si="23" ref="C88:I88">SUM(C89:C91)</f>
        <v>196391</v>
      </c>
      <c r="D88" s="31">
        <f t="shared" si="23"/>
        <v>871681</v>
      </c>
      <c r="E88" s="31">
        <f t="shared" si="23"/>
        <v>949662</v>
      </c>
      <c r="F88" s="31">
        <f t="shared" si="23"/>
        <v>0</v>
      </c>
      <c r="G88" s="31">
        <f t="shared" si="23"/>
        <v>0</v>
      </c>
      <c r="H88" s="31">
        <f t="shared" si="23"/>
        <v>1090490</v>
      </c>
      <c r="I88" s="69">
        <f t="shared" si="23"/>
        <v>1146053</v>
      </c>
    </row>
    <row r="89" spans="1:9" ht="15">
      <c r="A89" s="1" t="s">
        <v>58</v>
      </c>
      <c r="B89" s="24">
        <v>187196</v>
      </c>
      <c r="C89" s="24">
        <v>191196</v>
      </c>
      <c r="D89" s="24">
        <v>864681</v>
      </c>
      <c r="E89" s="24">
        <v>586927</v>
      </c>
      <c r="F89" s="24"/>
      <c r="G89" s="24"/>
      <c r="H89" s="27">
        <f t="shared" si="20"/>
        <v>1051877</v>
      </c>
      <c r="I89" s="27">
        <f t="shared" si="21"/>
        <v>778123</v>
      </c>
    </row>
    <row r="90" spans="1:9" ht="15">
      <c r="A90" s="4" t="s">
        <v>57</v>
      </c>
      <c r="B90" s="28"/>
      <c r="C90" s="28"/>
      <c r="D90" s="28"/>
      <c r="E90" s="28">
        <v>355735</v>
      </c>
      <c r="F90" s="28"/>
      <c r="G90" s="28"/>
      <c r="H90" s="27">
        <f t="shared" si="20"/>
        <v>0</v>
      </c>
      <c r="I90" s="27">
        <f t="shared" si="21"/>
        <v>355735</v>
      </c>
    </row>
    <row r="91" spans="1:9" ht="15">
      <c r="A91" s="10" t="s">
        <v>59</v>
      </c>
      <c r="B91" s="32">
        <f>SUM(B92:B93)</f>
        <v>31613</v>
      </c>
      <c r="C91" s="32">
        <f aca="true" t="shared" si="24" ref="C91:I91">SUM(C92:C93)</f>
        <v>5195</v>
      </c>
      <c r="D91" s="32">
        <f t="shared" si="24"/>
        <v>7000</v>
      </c>
      <c r="E91" s="32">
        <f t="shared" si="24"/>
        <v>7000</v>
      </c>
      <c r="F91" s="32">
        <f t="shared" si="24"/>
        <v>0</v>
      </c>
      <c r="G91" s="32">
        <f t="shared" si="24"/>
        <v>0</v>
      </c>
      <c r="H91" s="32">
        <f t="shared" si="24"/>
        <v>38613</v>
      </c>
      <c r="I91" s="27">
        <f t="shared" si="24"/>
        <v>12195</v>
      </c>
    </row>
    <row r="92" spans="1:9" ht="15">
      <c r="A92" s="12" t="s">
        <v>60</v>
      </c>
      <c r="B92" s="26"/>
      <c r="C92" s="26"/>
      <c r="D92" s="26"/>
      <c r="E92" s="26"/>
      <c r="F92" s="26"/>
      <c r="G92" s="29"/>
      <c r="H92" s="27">
        <f t="shared" si="20"/>
        <v>0</v>
      </c>
      <c r="I92" s="27">
        <f t="shared" si="21"/>
        <v>0</v>
      </c>
    </row>
    <row r="93" spans="1:9" ht="15">
      <c r="A93" s="12" t="s">
        <v>61</v>
      </c>
      <c r="B93" s="25">
        <v>31613</v>
      </c>
      <c r="C93" s="25">
        <v>5195</v>
      </c>
      <c r="D93" s="25">
        <v>7000</v>
      </c>
      <c r="E93" s="25">
        <v>7000</v>
      </c>
      <c r="F93" s="25"/>
      <c r="G93" s="24"/>
      <c r="H93" s="27">
        <f t="shared" si="20"/>
        <v>38613</v>
      </c>
      <c r="I93" s="27">
        <f t="shared" si="21"/>
        <v>12195</v>
      </c>
    </row>
    <row r="94" spans="1:9" ht="12.75">
      <c r="A94" s="21" t="s">
        <v>63</v>
      </c>
      <c r="B94" s="52">
        <f>SUM(B95:B96)</f>
        <v>51501</v>
      </c>
      <c r="C94" s="52">
        <f aca="true" t="shared" si="25" ref="C94:I94">SUM(C95:C96)</f>
        <v>83710</v>
      </c>
      <c r="D94" s="52">
        <f t="shared" si="25"/>
        <v>261799</v>
      </c>
      <c r="E94" s="52">
        <f t="shared" si="25"/>
        <v>128512</v>
      </c>
      <c r="F94" s="52">
        <f t="shared" si="25"/>
        <v>0</v>
      </c>
      <c r="G94" s="52">
        <f t="shared" si="25"/>
        <v>0</v>
      </c>
      <c r="H94" s="52">
        <f t="shared" si="25"/>
        <v>313300</v>
      </c>
      <c r="I94" s="52">
        <f t="shared" si="25"/>
        <v>212222</v>
      </c>
    </row>
    <row r="95" spans="1:9" ht="15">
      <c r="A95" s="12" t="s">
        <v>64</v>
      </c>
      <c r="B95" s="33"/>
      <c r="C95" s="33"/>
      <c r="D95" s="33"/>
      <c r="E95" s="33"/>
      <c r="F95" s="33"/>
      <c r="G95" s="33"/>
      <c r="H95" s="27">
        <f aca="true" t="shared" si="26" ref="H95:I101">SUM(B95,D95,F95)</f>
        <v>0</v>
      </c>
      <c r="I95" s="58">
        <f t="shared" si="26"/>
        <v>0</v>
      </c>
    </row>
    <row r="96" spans="1:9" ht="15">
      <c r="A96" s="12" t="s">
        <v>65</v>
      </c>
      <c r="B96" s="53">
        <v>51501</v>
      </c>
      <c r="C96" s="53">
        <v>83710</v>
      </c>
      <c r="D96" s="53">
        <v>261799</v>
      </c>
      <c r="E96" s="53">
        <v>128512</v>
      </c>
      <c r="F96" s="33"/>
      <c r="G96" s="33"/>
      <c r="H96" s="27">
        <f t="shared" si="26"/>
        <v>313300</v>
      </c>
      <c r="I96" s="27">
        <f t="shared" si="26"/>
        <v>212222</v>
      </c>
    </row>
    <row r="97" spans="1:9" ht="12.75">
      <c r="A97" s="21" t="s">
        <v>62</v>
      </c>
      <c r="B97" s="52">
        <f>SUM(B78,B88,B94)</f>
        <v>1890936</v>
      </c>
      <c r="C97" s="52">
        <f aca="true" t="shared" si="27" ref="C97:I97">SUM(C78,C88,C94)</f>
        <v>1940606</v>
      </c>
      <c r="D97" s="52">
        <f t="shared" si="27"/>
        <v>1338470</v>
      </c>
      <c r="E97" s="52">
        <f t="shared" si="27"/>
        <v>1613700</v>
      </c>
      <c r="F97" s="52">
        <f t="shared" si="27"/>
        <v>237774</v>
      </c>
      <c r="G97" s="52">
        <f t="shared" si="27"/>
        <v>238088</v>
      </c>
      <c r="H97" s="52">
        <f t="shared" si="27"/>
        <v>3467180</v>
      </c>
      <c r="I97" s="52">
        <f t="shared" si="27"/>
        <v>3792394</v>
      </c>
    </row>
    <row r="98" spans="1:9" ht="14.25">
      <c r="A98" s="13" t="s">
        <v>66</v>
      </c>
      <c r="B98" s="31">
        <f>SUM(B99:B101)</f>
        <v>0</v>
      </c>
      <c r="C98" s="31">
        <f aca="true" t="shared" si="28" ref="C98:I98">SUM(C99:C101)</f>
        <v>0</v>
      </c>
      <c r="D98" s="31">
        <f t="shared" si="28"/>
        <v>32161</v>
      </c>
      <c r="E98" s="31">
        <f t="shared" si="28"/>
        <v>17283</v>
      </c>
      <c r="F98" s="31">
        <f t="shared" si="28"/>
        <v>0</v>
      </c>
      <c r="G98" s="31">
        <f t="shared" si="28"/>
        <v>0</v>
      </c>
      <c r="H98" s="31">
        <f t="shared" si="28"/>
        <v>32161</v>
      </c>
      <c r="I98" s="31">
        <f t="shared" si="28"/>
        <v>17283</v>
      </c>
    </row>
    <row r="99" spans="1:9" ht="15">
      <c r="A99" s="1" t="s">
        <v>67</v>
      </c>
      <c r="B99" s="25"/>
      <c r="C99" s="25"/>
      <c r="D99" s="25">
        <v>32161</v>
      </c>
      <c r="E99" s="25">
        <v>17283</v>
      </c>
      <c r="F99" s="25"/>
      <c r="G99" s="24"/>
      <c r="H99" s="27">
        <f t="shared" si="26"/>
        <v>32161</v>
      </c>
      <c r="I99" s="27">
        <f t="shared" si="26"/>
        <v>17283</v>
      </c>
    </row>
    <row r="100" spans="1:9" ht="15">
      <c r="A100" s="1" t="s">
        <v>68</v>
      </c>
      <c r="B100" s="25"/>
      <c r="C100" s="25"/>
      <c r="D100" s="25"/>
      <c r="E100" s="25"/>
      <c r="F100" s="25"/>
      <c r="G100" s="24"/>
      <c r="H100" s="27">
        <f t="shared" si="26"/>
        <v>0</v>
      </c>
      <c r="I100" s="58">
        <f t="shared" si="26"/>
        <v>0</v>
      </c>
    </row>
    <row r="101" spans="1:9" ht="15.75" thickBot="1">
      <c r="A101" s="35" t="s">
        <v>69</v>
      </c>
      <c r="B101" s="36"/>
      <c r="C101" s="36"/>
      <c r="D101" s="36"/>
      <c r="E101" s="36"/>
      <c r="F101" s="36"/>
      <c r="G101" s="56"/>
      <c r="H101" s="27">
        <f t="shared" si="26"/>
        <v>0</v>
      </c>
      <c r="I101" s="58">
        <f t="shared" si="26"/>
        <v>0</v>
      </c>
    </row>
    <row r="102" spans="1:9" ht="15" thickBot="1">
      <c r="A102" s="37" t="s">
        <v>1</v>
      </c>
      <c r="B102" s="38">
        <f>SUM(B97,B98)</f>
        <v>1890936</v>
      </c>
      <c r="C102" s="38">
        <f aca="true" t="shared" si="29" ref="C102:I102">SUM(C97,C98)</f>
        <v>1940606</v>
      </c>
      <c r="D102" s="38">
        <f t="shared" si="29"/>
        <v>1370631</v>
      </c>
      <c r="E102" s="38">
        <f t="shared" si="29"/>
        <v>1630983</v>
      </c>
      <c r="F102" s="38">
        <f t="shared" si="29"/>
        <v>237774</v>
      </c>
      <c r="G102" s="38">
        <f t="shared" si="29"/>
        <v>238088</v>
      </c>
      <c r="H102" s="38">
        <f t="shared" si="29"/>
        <v>3499341</v>
      </c>
      <c r="I102" s="38">
        <f t="shared" si="29"/>
        <v>3809677</v>
      </c>
    </row>
  </sheetData>
  <sheetProtection/>
  <mergeCells count="8">
    <mergeCell ref="A76:A77"/>
    <mergeCell ref="B76:H76"/>
    <mergeCell ref="A75:I75"/>
    <mergeCell ref="A2:I2"/>
    <mergeCell ref="A1:I1"/>
    <mergeCell ref="A35:I35"/>
    <mergeCell ref="A36:I36"/>
    <mergeCell ref="A73:J73"/>
  </mergeCells>
  <printOptions/>
  <pageMargins left="0.5905511811023623" right="0.5905511811023623" top="0.5118110236220472" bottom="0.3937007874015748" header="0.31496062992125984" footer="0.31496062992125984"/>
  <pageSetup horizontalDpi="600" verticalDpi="600" orientation="landscape" paperSize="9" scale="94" r:id="rId1"/>
  <headerFooter alignWithMargins="0">
    <oddHeader>&amp;R&amp;"Times New Roman CE,Normál"&amp;9 2. sz. melléklet a 15/2014. (VII.03.) önkormányzati rendelethez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Erzsébet</dc:creator>
  <cp:keywords/>
  <dc:description/>
  <cp:lastModifiedBy>eszabone</cp:lastModifiedBy>
  <cp:lastPrinted>2014-06-17T08:46:51Z</cp:lastPrinted>
  <dcterms:created xsi:type="dcterms:W3CDTF">2003-02-10T09:07:04Z</dcterms:created>
  <dcterms:modified xsi:type="dcterms:W3CDTF">2014-06-27T07:43:52Z</dcterms:modified>
  <cp:category/>
  <cp:version/>
  <cp:contentType/>
  <cp:contentStatus/>
</cp:coreProperties>
</file>