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F230F3E-2011-476A-A3C7-CB46D7CF83DC}" xr6:coauthVersionLast="45" xr6:coauthVersionMax="45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Kiemelt ei. " sheetId="1" r:id="rId1"/>
    <sheet name="Kiadások működési, felhalm. " sheetId="2" r:id="rId2"/>
    <sheet name="Bevételek működési, felhalm. " sheetId="3" r:id="rId3"/>
    <sheet name="Létszám" sheetId="4" r:id="rId4"/>
    <sheet name="Beruházások, felújítások" sheetId="5" r:id="rId5"/>
    <sheet name="Tartalék" sheetId="6" r:id="rId6"/>
    <sheet name="Szociális" sheetId="7" r:id="rId7"/>
    <sheet name="Adott támogatások" sheetId="8" r:id="rId8"/>
    <sheet name="Helyi adók" sheetId="9" r:id="rId9"/>
    <sheet name="Falhasználási üt." sheetId="10" r:id="rId10"/>
    <sheet name="Munka1" sheetId="11" r:id="rId11"/>
  </sheets>
  <calcPr calcId="181029"/>
</workbook>
</file>

<file path=xl/calcChain.xml><?xml version="1.0" encoding="utf-8"?>
<calcChain xmlns="http://schemas.openxmlformats.org/spreadsheetml/2006/main">
  <c r="O77" i="10" l="1"/>
  <c r="N77" i="10"/>
  <c r="M77" i="10"/>
  <c r="L77" i="10"/>
  <c r="K77" i="10"/>
  <c r="J77" i="10"/>
  <c r="I77" i="10"/>
  <c r="H77" i="10"/>
  <c r="G77" i="10"/>
  <c r="F77" i="10"/>
  <c r="E77" i="10"/>
  <c r="D77" i="10"/>
  <c r="C77" i="10"/>
  <c r="O74" i="10"/>
  <c r="N74" i="10"/>
  <c r="M74" i="10"/>
  <c r="M75" i="10" s="1"/>
  <c r="M78" i="10" s="1"/>
  <c r="L74" i="10"/>
  <c r="L75" i="10" s="1"/>
  <c r="L78" i="10" s="1"/>
  <c r="K74" i="10"/>
  <c r="J74" i="10"/>
  <c r="I74" i="10"/>
  <c r="I75" i="10" s="1"/>
  <c r="I78" i="10" s="1"/>
  <c r="H74" i="10"/>
  <c r="H75" i="10" s="1"/>
  <c r="H78" i="10" s="1"/>
  <c r="G74" i="10"/>
  <c r="F74" i="10"/>
  <c r="E74" i="10"/>
  <c r="E75" i="10" s="1"/>
  <c r="E78" i="10" s="1"/>
  <c r="D74" i="10"/>
  <c r="D75" i="10" s="1"/>
  <c r="D78" i="10" s="1"/>
  <c r="C74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O68" i="10"/>
  <c r="O67" i="10"/>
  <c r="O69" i="10" s="1"/>
  <c r="N65" i="10"/>
  <c r="M65" i="10"/>
  <c r="L65" i="10"/>
  <c r="K65" i="10"/>
  <c r="J65" i="10"/>
  <c r="I65" i="10"/>
  <c r="H65" i="10"/>
  <c r="G65" i="10"/>
  <c r="F65" i="10"/>
  <c r="E65" i="10"/>
  <c r="D65" i="10"/>
  <c r="C65" i="10"/>
  <c r="O64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3" i="10"/>
  <c r="C44" i="10" s="1"/>
  <c r="O41" i="10"/>
  <c r="O46" i="10" s="1"/>
  <c r="N41" i="10"/>
  <c r="N46" i="10" s="1"/>
  <c r="M41" i="10"/>
  <c r="M46" i="10" s="1"/>
  <c r="L41" i="10"/>
  <c r="L46" i="10" s="1"/>
  <c r="K41" i="10"/>
  <c r="K46" i="10" s="1"/>
  <c r="J41" i="10"/>
  <c r="J46" i="10" s="1"/>
  <c r="I41" i="10"/>
  <c r="I46" i="10" s="1"/>
  <c r="H41" i="10"/>
  <c r="H46" i="10" s="1"/>
  <c r="G41" i="10"/>
  <c r="G46" i="10" s="1"/>
  <c r="F41" i="10"/>
  <c r="F46" i="10" s="1"/>
  <c r="E41" i="10"/>
  <c r="E46" i="10" s="1"/>
  <c r="D41" i="10"/>
  <c r="D46" i="10" s="1"/>
  <c r="C41" i="10"/>
  <c r="C46" i="10" s="1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6" i="10"/>
  <c r="O29" i="10" s="1"/>
  <c r="N16" i="10"/>
  <c r="N29" i="10" s="1"/>
  <c r="M16" i="10"/>
  <c r="L16" i="10"/>
  <c r="K16" i="10"/>
  <c r="K29" i="10" s="1"/>
  <c r="J16" i="10"/>
  <c r="J29" i="10" s="1"/>
  <c r="I16" i="10"/>
  <c r="H16" i="10"/>
  <c r="G16" i="10"/>
  <c r="G29" i="10" s="1"/>
  <c r="F16" i="10"/>
  <c r="F29" i="10" s="1"/>
  <c r="E16" i="10"/>
  <c r="D16" i="10"/>
  <c r="C16" i="10"/>
  <c r="C29" i="10" s="1"/>
  <c r="G12" i="10"/>
  <c r="G37" i="10" s="1"/>
  <c r="O11" i="10"/>
  <c r="N11" i="10"/>
  <c r="N12" i="10" s="1"/>
  <c r="N37" i="10" s="1"/>
  <c r="N47" i="10" s="1"/>
  <c r="N50" i="10" s="1"/>
  <c r="M11" i="10"/>
  <c r="L11" i="10"/>
  <c r="K11" i="10"/>
  <c r="K12" i="10" s="1"/>
  <c r="J11" i="10"/>
  <c r="J12" i="10" s="1"/>
  <c r="I11" i="10"/>
  <c r="H11" i="10"/>
  <c r="G11" i="10"/>
  <c r="F11" i="10"/>
  <c r="F12" i="10" s="1"/>
  <c r="F37" i="10" s="1"/>
  <c r="F47" i="10" s="1"/>
  <c r="F50" i="10" s="1"/>
  <c r="E11" i="10"/>
  <c r="D11" i="10"/>
  <c r="C11" i="10"/>
  <c r="C12" i="10" s="1"/>
  <c r="N8" i="10"/>
  <c r="M8" i="10"/>
  <c r="L8" i="10"/>
  <c r="K8" i="10"/>
  <c r="J8" i="10"/>
  <c r="I8" i="10"/>
  <c r="H8" i="10"/>
  <c r="G8" i="10"/>
  <c r="F8" i="10"/>
  <c r="E8" i="10"/>
  <c r="D8" i="10"/>
  <c r="C8" i="10"/>
  <c r="O6" i="10"/>
  <c r="O8" i="10" s="1"/>
  <c r="O12" i="10" s="1"/>
  <c r="C17" i="9"/>
  <c r="C13" i="9"/>
  <c r="C17" i="8"/>
  <c r="C15" i="8"/>
  <c r="C11" i="7"/>
  <c r="C26" i="5"/>
  <c r="C14" i="5"/>
  <c r="C9" i="5"/>
  <c r="C19" i="5" s="1"/>
  <c r="B20" i="4"/>
  <c r="B16" i="4"/>
  <c r="B12" i="4"/>
  <c r="E28" i="3"/>
  <c r="E27" i="3"/>
  <c r="D27" i="3"/>
  <c r="D28" i="3" s="1"/>
  <c r="C27" i="3"/>
  <c r="C28" i="3" s="1"/>
  <c r="E22" i="3"/>
  <c r="D22" i="3"/>
  <c r="C22" i="3"/>
  <c r="E15" i="3"/>
  <c r="D15" i="3"/>
  <c r="C15" i="3"/>
  <c r="E10" i="3"/>
  <c r="D10" i="3"/>
  <c r="C10" i="3"/>
  <c r="C51" i="2"/>
  <c r="E50" i="2"/>
  <c r="E51" i="2" s="1"/>
  <c r="D50" i="2"/>
  <c r="D51" i="2" s="1"/>
  <c r="C50" i="2"/>
  <c r="E46" i="2"/>
  <c r="E47" i="2" s="1"/>
  <c r="D46" i="2"/>
  <c r="C46" i="2"/>
  <c r="E44" i="2"/>
  <c r="D44" i="2"/>
  <c r="D47" i="2" s="1"/>
  <c r="C44" i="2"/>
  <c r="E41" i="2"/>
  <c r="D41" i="2"/>
  <c r="C41" i="2"/>
  <c r="E36" i="2"/>
  <c r="D36" i="2"/>
  <c r="C36" i="2"/>
  <c r="E31" i="2"/>
  <c r="D31" i="2"/>
  <c r="C31" i="2"/>
  <c r="E28" i="2"/>
  <c r="D28" i="2"/>
  <c r="C28" i="2"/>
  <c r="E25" i="2"/>
  <c r="D25" i="2"/>
  <c r="C25" i="2"/>
  <c r="E19" i="2"/>
  <c r="D19" i="2"/>
  <c r="C19" i="2"/>
  <c r="E16" i="2"/>
  <c r="E29" i="2" s="1"/>
  <c r="D16" i="2"/>
  <c r="C16" i="2"/>
  <c r="E11" i="2"/>
  <c r="E12" i="2" s="1"/>
  <c r="E37" i="2" s="1"/>
  <c r="E48" i="2" s="1"/>
  <c r="D11" i="2"/>
  <c r="C11" i="2"/>
  <c r="C12" i="2" s="1"/>
  <c r="E8" i="2"/>
  <c r="D8" i="2"/>
  <c r="D12" i="2" s="1"/>
  <c r="C8" i="2"/>
  <c r="C25" i="1"/>
  <c r="C27" i="1" s="1"/>
  <c r="B25" i="1"/>
  <c r="B27" i="1" s="1"/>
  <c r="C19" i="1"/>
  <c r="C21" i="1" s="1"/>
  <c r="B19" i="1"/>
  <c r="B21" i="1" s="1"/>
  <c r="D23" i="3" l="1"/>
  <c r="D29" i="3" s="1"/>
  <c r="D29" i="10"/>
  <c r="H29" i="10"/>
  <c r="D29" i="2"/>
  <c r="D37" i="2" s="1"/>
  <c r="D48" i="2" s="1"/>
  <c r="D52" i="2" s="1"/>
  <c r="E23" i="3"/>
  <c r="E29" i="3" s="1"/>
  <c r="D12" i="10"/>
  <c r="D37" i="10" s="1"/>
  <c r="H12" i="10"/>
  <c r="H37" i="10" s="1"/>
  <c r="L12" i="10"/>
  <c r="E29" i="10"/>
  <c r="I29" i="10"/>
  <c r="M29" i="10"/>
  <c r="C75" i="10"/>
  <c r="C78" i="10" s="1"/>
  <c r="G75" i="10"/>
  <c r="G78" i="10" s="1"/>
  <c r="K75" i="10"/>
  <c r="K78" i="10" s="1"/>
  <c r="E12" i="10"/>
  <c r="E37" i="10" s="1"/>
  <c r="I12" i="10"/>
  <c r="I37" i="10" s="1"/>
  <c r="M12" i="10"/>
  <c r="M37" i="10" s="1"/>
  <c r="O65" i="10"/>
  <c r="E52" i="2"/>
  <c r="G47" i="10"/>
  <c r="G50" i="10" s="1"/>
  <c r="C29" i="2"/>
  <c r="C37" i="2" s="1"/>
  <c r="C48" i="2" s="1"/>
  <c r="C52" i="2" s="1"/>
  <c r="C47" i="2"/>
  <c r="C23" i="3"/>
  <c r="L29" i="10"/>
  <c r="F75" i="10"/>
  <c r="F78" i="10" s="1"/>
  <c r="J75" i="10"/>
  <c r="J78" i="10" s="1"/>
  <c r="N75" i="10"/>
  <c r="N78" i="10" s="1"/>
  <c r="E47" i="10"/>
  <c r="E50" i="10" s="1"/>
  <c r="I47" i="10"/>
  <c r="I50" i="10" s="1"/>
  <c r="M47" i="10"/>
  <c r="M50" i="10" s="1"/>
  <c r="D47" i="10"/>
  <c r="D50" i="10" s="1"/>
  <c r="H47" i="10"/>
  <c r="H50" i="10" s="1"/>
  <c r="K37" i="10"/>
  <c r="K47" i="10" s="1"/>
  <c r="K50" i="10" s="1"/>
  <c r="O75" i="10"/>
  <c r="O78" i="10" s="1"/>
  <c r="J37" i="10"/>
  <c r="J47" i="10" s="1"/>
  <c r="J50" i="10" s="1"/>
  <c r="C37" i="10"/>
  <c r="C29" i="3"/>
  <c r="L37" i="10" l="1"/>
  <c r="L47" i="10" s="1"/>
  <c r="L50" i="10" s="1"/>
  <c r="C47" i="10"/>
  <c r="C50" i="10" s="1"/>
  <c r="O37" i="10"/>
  <c r="O47" i="10" s="1"/>
  <c r="O50" i="10" s="1"/>
</calcChain>
</file>

<file path=xl/sharedStrings.xml><?xml version="1.0" encoding="utf-8"?>
<sst xmlns="http://schemas.openxmlformats.org/spreadsheetml/2006/main" count="471" uniqueCount="274">
  <si>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</si>
  <si>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</si>
  <si>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</si>
  <si>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</si>
  <si>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</si>
  <si>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</si>
  <si>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</si>
  <si>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</si>
  <si>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</si>
  <si>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</si>
  <si>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</si>
  <si>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</si>
  <si>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</si>
  <si>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</si>
  <si>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</si>
  <si>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</si>
  <si>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</si>
  <si>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</si>
  <si>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</si>
  <si>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</si>
  <si>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</si>
  <si>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</si>
  <si>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</si>
  <si>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 xml:space="preserve">1.  melléklet a    2/ 2020.(II.26.)  önkormányzati rendelethez </t>
  </si>
  <si>
    <t>Völcsej Község Önkormányzat  2020. évi költségvetése</t>
  </si>
  <si>
    <t xml:space="preserve">Kiadási előirányzatok és azok teljesítése </t>
  </si>
  <si>
    <t>Rovat megnevezése</t>
  </si>
  <si>
    <t>Rovat-szám</t>
  </si>
  <si>
    <t>Eredeti ei.</t>
  </si>
  <si>
    <t>Kötelező feladatok</t>
  </si>
  <si>
    <t>Önként vállalat feladatok</t>
  </si>
  <si>
    <t>Törvény szerinti illetmények, munkabérek</t>
  </si>
  <si>
    <t>K1101</t>
  </si>
  <si>
    <t>Béren kívüli juttatások</t>
  </si>
  <si>
    <t>K1107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</si>
  <si>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</si>
  <si>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</si>
  <si>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</si>
  <si>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</si>
  <si>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</si>
  <si>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</si>
  <si>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</si>
  <si>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</si>
  <si>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</si>
  <si>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</si>
  <si>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</si>
  <si>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</si>
  <si>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</si>
  <si>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</si>
  <si>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</si>
  <si>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</si>
  <si>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</si>
  <si>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</si>
  <si>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</si>
  <si>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</si>
  <si>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</si>
  <si>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</si>
  <si>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</si>
  <si>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</si>
  <si>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</si>
  <si>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</si>
  <si>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</si>
  <si>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</si>
  <si>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</si>
  <si>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</si>
  <si>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</si>
  <si>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</si>
  <si>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</si>
  <si>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</si>
  <si>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</si>
  <si>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</si>
  <si>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</si>
  <si>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</si>
  <si>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</si>
  <si>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</si>
  <si>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</si>
  <si>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</si>
  <si>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</si>
  <si>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</si>
  <si>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</si>
  <si>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</si>
  <si>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</si>
  <si>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</si>
  <si>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</si>
  <si>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</si>
  <si>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</si>
  <si>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</si>
  <si>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</si>
  <si>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</si>
  <si>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</si>
  <si>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</si>
  <si>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</si>
  <si>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</si>
  <si>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</si>
  <si>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</si>
  <si>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</si>
  <si>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</si>
  <si>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</si>
  <si>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</si>
  <si>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</si>
  <si>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</si>
  <si>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</si>
  <si>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</si>
  <si>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</si>
  <si>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</si>
  <si>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</si>
  <si>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</si>
  <si>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</si>
  <si>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</si>
  <si>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</si>
  <si>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</si>
  <si>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</si>
  <si>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</si>
  <si>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</si>
  <si>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</si>
  <si>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</si>
  <si>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</si>
  <si>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</si>
  <si>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</si>
  <si>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</si>
  <si>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</si>
  <si>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>Bevételi előirányzatok és teljesítésük</t>
  </si>
  <si>
    <t>Rovat-
szám</t>
  </si>
  <si>
    <t xml:space="preserve">Eredeti ei. </t>
  </si>
  <si>
    <t>Önként v. feladatok</t>
  </si>
  <si>
    <t xml:space="preserve">állami (államigazgatási) feladatok </t>
  </si>
  <si>
    <t xml:space="preserve">Helyi önkormányzatok működési támogatásai </t>
  </si>
  <si>
    <t>B11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</si>
  <si>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</si>
  <si>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</si>
  <si>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</si>
  <si>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</si>
  <si>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</si>
  <si>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</si>
  <si>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</si>
  <si>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</si>
  <si>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</si>
  <si>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</si>
  <si>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</si>
  <si>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</si>
  <si>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</si>
  <si>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</si>
  <si>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</si>
  <si>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</si>
  <si>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</si>
  <si>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</si>
  <si>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</si>
  <si>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</si>
  <si>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</si>
  <si>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</si>
  <si>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</si>
  <si>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</si>
  <si>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</si>
  <si>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</si>
  <si>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</si>
  <si>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</si>
  <si>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</si>
  <si>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</si>
  <si>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</si>
  <si>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</si>
  <si>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</si>
  <si>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</si>
  <si>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</si>
  <si>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 xml:space="preserve">3.melléklet a  2/2020.(II.26.)  önkormányzati rendelethez 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</si>
  <si>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</si>
  <si>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</si>
  <si>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</si>
  <si>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</si>
  <si>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</si>
  <si>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;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</si>
  <si>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</si>
  <si>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</si>
  <si>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</si>
  <si>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</si>
  <si>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</si>
  <si>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</si>
  <si>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</si>
  <si>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</si>
  <si>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</si>
  <si>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</si>
  <si>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</si>
  <si>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</si>
  <si>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</si>
  <si>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</si>
  <si>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</si>
  <si>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</si>
  <si>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</si>
  <si>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</si>
  <si>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</si>
  <si>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 xml:space="preserve">4.melléklet a  2/2020.(II.26.)  önkormányzati rendelethez </t>
  </si>
  <si>
    <t xml:space="preserve">3.sz.melléklet a  2/2020.(II.26.) sz. önkormányzati rendelethez </t>
  </si>
  <si>
    <t xml:space="preserve">Beruházások, Felújítások </t>
  </si>
  <si>
    <t>KÖLTSÉGVETÉSI SZERV</t>
  </si>
  <si>
    <t xml:space="preserve">Ingatlanok beszerzése, létesítése </t>
  </si>
  <si>
    <t>Soproni Vízmű Zrt. Saját rezsis beruházása szennyvíz-csatorna hálózat</t>
  </si>
  <si>
    <t>Soproni Vízmű Zrt. Saját rezsis beruházás vízközmű hálózat</t>
  </si>
  <si>
    <t>Fő utca 50. Redndezvény szín építése</t>
  </si>
  <si>
    <t>Ravatalozó széfogó építés</t>
  </si>
  <si>
    <t>Egyéb tárgyi eszköz beszerzés, létesítés</t>
  </si>
  <si>
    <t>Husqarna fűnyíró traktor beszerezése falugondnoki szolgálat számára</t>
  </si>
  <si>
    <t>Ford típusú gépkocsi vásárlása falugondnoki szologálat számára</t>
  </si>
  <si>
    <t>Soproni Vízmű Zrt. Saját rezsis beruházása szvcs., vízközmű hálózat számára egyéb gép beszerzése</t>
  </si>
  <si>
    <t>Fő u.38-44., 79-99. házszámok előtti  járda felújítás</t>
  </si>
  <si>
    <t>Járdafelújítás anyagköltsége MVH pályázata szerint</t>
  </si>
  <si>
    <t>Járdafelújítás munkadíja</t>
  </si>
  <si>
    <t>Temetőkerítés északi oldal felújítása</t>
  </si>
  <si>
    <t xml:space="preserve">Szvcs saját rezsis felújítás </t>
  </si>
  <si>
    <t>Általános- és céltartalékok (forint)</t>
  </si>
  <si>
    <t>Eredeti előirányzat</t>
  </si>
  <si>
    <t>Általános tartalékok</t>
  </si>
  <si>
    <t>Céltartalékok-</t>
  </si>
  <si>
    <t>6. melléklet a   2/2020.(II. 26.) önkormányzati rendelethez</t>
  </si>
  <si>
    <t>Völcsej Község Önkormányzat 2020. évi költségvetése</t>
  </si>
  <si>
    <t>Lakosságnak juttatott támogatások, szociális, rászorultsági jellegű ellátások (forint)</t>
  </si>
  <si>
    <t>Megnevezés</t>
  </si>
  <si>
    <t>eredeti ei.</t>
  </si>
  <si>
    <t>önkormányzat által saját hatáskörben (nem szociális és gyermekvédelmi előírások alapján) adott pénzügyi ellátás</t>
  </si>
  <si>
    <t>K488</t>
  </si>
  <si>
    <t>Működési célú támogatások államháztartáson belülre - központi költségvetési szervnek</t>
  </si>
  <si>
    <t xml:space="preserve">Egyéb felhalmozási célú támogatások államháztartáson kívülre - háztartásoknak </t>
  </si>
  <si>
    <t>7. melléklet a   2/2020.(II.26.) önkormányzati rendelethez</t>
  </si>
  <si>
    <t>Völcsej  Község Önkormányzat 2020. évi költségvetése</t>
  </si>
  <si>
    <t>Támogatások, kölcsönök nyújtása és törlesztése (forint)</t>
  </si>
  <si>
    <t>helyi önkormányzatok és költségvetési szerveik részére</t>
  </si>
  <si>
    <t>társulások és költségvetési szerveik részére</t>
  </si>
  <si>
    <t>egyéb civil szervezetek részére</t>
  </si>
  <si>
    <t xml:space="preserve">Egyéb működési célú támogatások államháztartáson kívülre </t>
  </si>
  <si>
    <t>Helyi adó és egyéb közhatalmi bevételek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</si>
  <si>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</si>
  <si>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</si>
  <si>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</si>
  <si>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</si>
  <si>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</si>
  <si>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</si>
  <si>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 xml:space="preserve"> Völcsej Község Önkormányzata 2020. évi költségvetése</t>
  </si>
  <si>
    <t>Előirányzat felhasználási terv (forint)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</si>
  <si>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</si>
  <si>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</si>
  <si>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</si>
  <si>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</si>
  <si>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</si>
  <si>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</si>
  <si>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</si>
  <si>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</si>
  <si>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</si>
  <si>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</si>
  <si>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</si>
  <si>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</si>
  <si>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</si>
  <si>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Szakmai anyag</t>
  </si>
  <si>
    <t xml:space="preserve">Egyéb üzemelétetési anyagok </t>
  </si>
  <si>
    <t xml:space="preserve">Szolgáltatási kiadások </t>
  </si>
  <si>
    <t>Működési célú előzetesen felszámított általános forgalmi adó</t>
  </si>
  <si>
    <t>Egyéb dologi kiadás</t>
  </si>
  <si>
    <t>Elvonások és befizetések</t>
  </si>
  <si>
    <t>Egyéb felhalmozás c. támogatások áh. Kívülre</t>
  </si>
  <si>
    <t>Rovat
száma</t>
  </si>
  <si>
    <t>Helyi önkormányzatok működésének általános támogatása</t>
  </si>
  <si>
    <t>B111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</si>
  <si>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</si>
  <si>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</si>
  <si>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</si>
  <si>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</si>
  <si>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Elszámolásból származó bevételek</t>
  </si>
  <si>
    <t>B116</t>
  </si>
  <si>
    <t xml:space="preserve">Önkormányzatok működési támogatásai </t>
  </si>
  <si>
    <t>Közvetített szolgáltatás</t>
  </si>
  <si>
    <t>Előző évi kv.maradvány igénybevétele</t>
  </si>
  <si>
    <t>Finanszírozási bevételek</t>
  </si>
  <si>
    <t xml:space="preserve">2.1. melléklet a 2 /2020.(II.26 .)  önkormányzati rendelethez </t>
  </si>
  <si>
    <t xml:space="preserve">2.2. melléklet a 2/2020.(II.26.)  önkormányzati rendelethez </t>
  </si>
  <si>
    <t>8. melléklet a  2 /2020.(II. 26.) önkormányzati rendelethez</t>
  </si>
  <si>
    <t>9. melléklet a  2/2020.(II. 26.) önkormányzati rendelethez</t>
  </si>
  <si>
    <t xml:space="preserve">5. melléklet a 2/2020.(II.26.)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</si>
</sst>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[$-40E]yyyy/\ mmmm;@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2" fillId="0" borderId="0"/>
  </cellStyleXfs>
  <cellXfs count="19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3" borderId="1" xfId="0" applyFont="1" applyFill="1" applyBorder="1"/>
    <xf numFmtId="0" fontId="9" fillId="0" borderId="0" xfId="0" applyFont="1"/>
    <xf numFmtId="3" fontId="2" fillId="0" borderId="0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11" fillId="0" borderId="0" xfId="0" applyFont="1"/>
    <xf numFmtId="0" fontId="6" fillId="0" borderId="0" xfId="0" applyFont="1"/>
    <xf numFmtId="3" fontId="10" fillId="0" borderId="1" xfId="0" applyNumberFormat="1" applyFont="1" applyBorder="1"/>
    <xf numFmtId="0" fontId="12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5" fillId="4" borderId="1" xfId="0" applyFont="1" applyFill="1" applyBorder="1"/>
    <xf numFmtId="3" fontId="16" fillId="0" borderId="1" xfId="0" applyNumberFormat="1" applyFont="1" applyBorder="1"/>
    <xf numFmtId="165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19" fillId="4" borderId="1" xfId="0" applyFont="1" applyFill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left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3" fontId="6" fillId="0" borderId="1" xfId="0" applyNumberFormat="1" applyFont="1" applyBorder="1"/>
    <xf numFmtId="0" fontId="18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/>
    <xf numFmtId="0" fontId="17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NumberFormat="1" applyFont="1"/>
    <xf numFmtId="0" fontId="13" fillId="0" borderId="1" xfId="0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/>
    <xf numFmtId="0" fontId="2" fillId="4" borderId="1" xfId="0" applyFont="1" applyFill="1" applyBorder="1"/>
    <xf numFmtId="0" fontId="2" fillId="4" borderId="0" xfId="0" applyFont="1" applyFill="1"/>
    <xf numFmtId="0" fontId="20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/>
    <xf numFmtId="0" fontId="1" fillId="4" borderId="0" xfId="1" applyFill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0" fontId="8" fillId="0" borderId="0" xfId="0" applyFont="1"/>
    <xf numFmtId="3" fontId="7" fillId="0" borderId="1" xfId="0" applyNumberFormat="1" applyFont="1" applyBorder="1" applyAlignment="1">
      <alignment horizontal="center"/>
    </xf>
    <xf numFmtId="0" fontId="1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7" fillId="0" borderId="0" xfId="0" applyFont="1"/>
    <xf numFmtId="0" fontId="4" fillId="0" borderId="0" xfId="0" applyFont="1"/>
    <xf numFmtId="3" fontId="4" fillId="0" borderId="0" xfId="0" applyNumberFormat="1" applyFont="1"/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3" fontId="30" fillId="0" borderId="1" xfId="0" applyNumberFormat="1" applyFont="1" applyBorder="1"/>
    <xf numFmtId="0" fontId="30" fillId="0" borderId="0" xfId="0" applyFont="1"/>
    <xf numFmtId="0" fontId="16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3" fontId="8" fillId="0" borderId="0" xfId="0" applyNumberFormat="1" applyFont="1"/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/>
    </xf>
    <xf numFmtId="0" fontId="33" fillId="0" borderId="0" xfId="0" applyFont="1"/>
    <xf numFmtId="0" fontId="34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5" fillId="4" borderId="1" xfId="0" applyFont="1" applyFill="1" applyBorder="1"/>
    <xf numFmtId="164" fontId="35" fillId="4" borderId="1" xfId="0" applyNumberFormat="1" applyFont="1" applyFill="1" applyBorder="1" applyAlignment="1">
      <alignment vertical="center"/>
    </xf>
    <xf numFmtId="3" fontId="35" fillId="4" borderId="1" xfId="0" applyNumberFormat="1" applyFont="1" applyFill="1" applyBorder="1"/>
    <xf numFmtId="0" fontId="35" fillId="0" borderId="0" xfId="0" applyFont="1"/>
    <xf numFmtId="0" fontId="36" fillId="4" borderId="0" xfId="0" applyFont="1" applyFill="1"/>
    <xf numFmtId="165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/>
    <xf numFmtId="0" fontId="6" fillId="4" borderId="0" xfId="0" applyFont="1" applyFill="1"/>
    <xf numFmtId="0" fontId="30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/>
    <xf numFmtId="0" fontId="7" fillId="4" borderId="1" xfId="0" applyFont="1" applyFill="1" applyBorder="1"/>
    <xf numFmtId="0" fontId="7" fillId="4" borderId="0" xfId="0" applyFont="1" applyFill="1" applyBorder="1"/>
    <xf numFmtId="3" fontId="7" fillId="4" borderId="0" xfId="0" applyNumberFormat="1" applyFont="1" applyFill="1" applyBorder="1"/>
    <xf numFmtId="3" fontId="7" fillId="0" borderId="0" xfId="0" applyNumberFormat="1" applyFont="1" applyBorder="1"/>
    <xf numFmtId="0" fontId="14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2" fontId="2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3">
    <cellStyle name="Jó" xfId="1" builtinId="26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workbookViewId="0">
      <selection activeCell="J15" sqref="J15"/>
    </sheetView>
  </sheetViews>
  <sheetFormatPr defaultColWidth="75" defaultRowHeight="15" x14ac:dyDescent="0.25"/>
  <cols>
    <col min="1" max="1" width="75" style="1" customWidth="1"/>
    <col min="2" max="2" width="11.28515625" style="2" bestFit="1" customWidth="1"/>
    <col min="3" max="3" width="14.42578125" style="1" customWidth="1"/>
    <col min="4" max="255" width="9.140625" style="1" customWidth="1"/>
    <col min="256" max="256" width="75" style="1"/>
    <col min="257" max="257" width="75" style="1" customWidth="1"/>
    <col min="258" max="258" width="11.28515625" style="1" bestFit="1" customWidth="1"/>
    <col min="259" max="259" width="14.42578125" style="1" customWidth="1"/>
    <col min="260" max="511" width="9.140625" style="1" customWidth="1"/>
    <col min="512" max="512" width="75" style="1"/>
    <col min="513" max="513" width="75" style="1" customWidth="1"/>
    <col min="514" max="514" width="11.28515625" style="1" bestFit="1" customWidth="1"/>
    <col min="515" max="515" width="14.42578125" style="1" customWidth="1"/>
    <col min="516" max="767" width="9.140625" style="1" customWidth="1"/>
    <col min="768" max="768" width="75" style="1"/>
    <col min="769" max="769" width="75" style="1" customWidth="1"/>
    <col min="770" max="770" width="11.28515625" style="1" bestFit="1" customWidth="1"/>
    <col min="771" max="771" width="14.42578125" style="1" customWidth="1"/>
    <col min="772" max="1023" width="9.140625" style="1" customWidth="1"/>
    <col min="1024" max="1024" width="75" style="1"/>
    <col min="1025" max="1025" width="75" style="1" customWidth="1"/>
    <col min="1026" max="1026" width="11.28515625" style="1" bestFit="1" customWidth="1"/>
    <col min="1027" max="1027" width="14.42578125" style="1" customWidth="1"/>
    <col min="1028" max="1279" width="9.140625" style="1" customWidth="1"/>
    <col min="1280" max="1280" width="75" style="1"/>
    <col min="1281" max="1281" width="75" style="1" customWidth="1"/>
    <col min="1282" max="1282" width="11.28515625" style="1" bestFit="1" customWidth="1"/>
    <col min="1283" max="1283" width="14.42578125" style="1" customWidth="1"/>
    <col min="1284" max="1535" width="9.140625" style="1" customWidth="1"/>
    <col min="1536" max="1536" width="75" style="1"/>
    <col min="1537" max="1537" width="75" style="1" customWidth="1"/>
    <col min="1538" max="1538" width="11.28515625" style="1" bestFit="1" customWidth="1"/>
    <col min="1539" max="1539" width="14.42578125" style="1" customWidth="1"/>
    <col min="1540" max="1791" width="9.140625" style="1" customWidth="1"/>
    <col min="1792" max="1792" width="75" style="1"/>
    <col min="1793" max="1793" width="75" style="1" customWidth="1"/>
    <col min="1794" max="1794" width="11.28515625" style="1" bestFit="1" customWidth="1"/>
    <col min="1795" max="1795" width="14.42578125" style="1" customWidth="1"/>
    <col min="1796" max="2047" width="9.140625" style="1" customWidth="1"/>
    <col min="2048" max="2048" width="75" style="1"/>
    <col min="2049" max="2049" width="75" style="1" customWidth="1"/>
    <col min="2050" max="2050" width="11.28515625" style="1" bestFit="1" customWidth="1"/>
    <col min="2051" max="2051" width="14.42578125" style="1" customWidth="1"/>
    <col min="2052" max="2303" width="9.140625" style="1" customWidth="1"/>
    <col min="2304" max="2304" width="75" style="1"/>
    <col min="2305" max="2305" width="75" style="1" customWidth="1"/>
    <col min="2306" max="2306" width="11.28515625" style="1" bestFit="1" customWidth="1"/>
    <col min="2307" max="2307" width="14.42578125" style="1" customWidth="1"/>
    <col min="2308" max="2559" width="9.140625" style="1" customWidth="1"/>
    <col min="2560" max="2560" width="75" style="1"/>
    <col min="2561" max="2561" width="75" style="1" customWidth="1"/>
    <col min="2562" max="2562" width="11.28515625" style="1" bestFit="1" customWidth="1"/>
    <col min="2563" max="2563" width="14.42578125" style="1" customWidth="1"/>
    <col min="2564" max="2815" width="9.140625" style="1" customWidth="1"/>
    <col min="2816" max="2816" width="75" style="1"/>
    <col min="2817" max="2817" width="75" style="1" customWidth="1"/>
    <col min="2818" max="2818" width="11.28515625" style="1" bestFit="1" customWidth="1"/>
    <col min="2819" max="2819" width="14.42578125" style="1" customWidth="1"/>
    <col min="2820" max="3071" width="9.140625" style="1" customWidth="1"/>
    <col min="3072" max="3072" width="75" style="1"/>
    <col min="3073" max="3073" width="75" style="1" customWidth="1"/>
    <col min="3074" max="3074" width="11.28515625" style="1" bestFit="1" customWidth="1"/>
    <col min="3075" max="3075" width="14.42578125" style="1" customWidth="1"/>
    <col min="3076" max="3327" width="9.140625" style="1" customWidth="1"/>
    <col min="3328" max="3328" width="75" style="1"/>
    <col min="3329" max="3329" width="75" style="1" customWidth="1"/>
    <col min="3330" max="3330" width="11.28515625" style="1" bestFit="1" customWidth="1"/>
    <col min="3331" max="3331" width="14.42578125" style="1" customWidth="1"/>
    <col min="3332" max="3583" width="9.140625" style="1" customWidth="1"/>
    <col min="3584" max="3584" width="75" style="1"/>
    <col min="3585" max="3585" width="75" style="1" customWidth="1"/>
    <col min="3586" max="3586" width="11.28515625" style="1" bestFit="1" customWidth="1"/>
    <col min="3587" max="3587" width="14.42578125" style="1" customWidth="1"/>
    <col min="3588" max="3839" width="9.140625" style="1" customWidth="1"/>
    <col min="3840" max="3840" width="75" style="1"/>
    <col min="3841" max="3841" width="75" style="1" customWidth="1"/>
    <col min="3842" max="3842" width="11.28515625" style="1" bestFit="1" customWidth="1"/>
    <col min="3843" max="3843" width="14.42578125" style="1" customWidth="1"/>
    <col min="3844" max="4095" width="9.140625" style="1" customWidth="1"/>
    <col min="4096" max="4096" width="75" style="1"/>
    <col min="4097" max="4097" width="75" style="1" customWidth="1"/>
    <col min="4098" max="4098" width="11.28515625" style="1" bestFit="1" customWidth="1"/>
    <col min="4099" max="4099" width="14.42578125" style="1" customWidth="1"/>
    <col min="4100" max="4351" width="9.140625" style="1" customWidth="1"/>
    <col min="4352" max="4352" width="75" style="1"/>
    <col min="4353" max="4353" width="75" style="1" customWidth="1"/>
    <col min="4354" max="4354" width="11.28515625" style="1" bestFit="1" customWidth="1"/>
    <col min="4355" max="4355" width="14.42578125" style="1" customWidth="1"/>
    <col min="4356" max="4607" width="9.140625" style="1" customWidth="1"/>
    <col min="4608" max="4608" width="75" style="1"/>
    <col min="4609" max="4609" width="75" style="1" customWidth="1"/>
    <col min="4610" max="4610" width="11.28515625" style="1" bestFit="1" customWidth="1"/>
    <col min="4611" max="4611" width="14.42578125" style="1" customWidth="1"/>
    <col min="4612" max="4863" width="9.140625" style="1" customWidth="1"/>
    <col min="4864" max="4864" width="75" style="1"/>
    <col min="4865" max="4865" width="75" style="1" customWidth="1"/>
    <col min="4866" max="4866" width="11.28515625" style="1" bestFit="1" customWidth="1"/>
    <col min="4867" max="4867" width="14.42578125" style="1" customWidth="1"/>
    <col min="4868" max="5119" width="9.140625" style="1" customWidth="1"/>
    <col min="5120" max="5120" width="75" style="1"/>
    <col min="5121" max="5121" width="75" style="1" customWidth="1"/>
    <col min="5122" max="5122" width="11.28515625" style="1" bestFit="1" customWidth="1"/>
    <col min="5123" max="5123" width="14.42578125" style="1" customWidth="1"/>
    <col min="5124" max="5375" width="9.140625" style="1" customWidth="1"/>
    <col min="5376" max="5376" width="75" style="1"/>
    <col min="5377" max="5377" width="75" style="1" customWidth="1"/>
    <col min="5378" max="5378" width="11.28515625" style="1" bestFit="1" customWidth="1"/>
    <col min="5379" max="5379" width="14.42578125" style="1" customWidth="1"/>
    <col min="5380" max="5631" width="9.140625" style="1" customWidth="1"/>
    <col min="5632" max="5632" width="75" style="1"/>
    <col min="5633" max="5633" width="75" style="1" customWidth="1"/>
    <col min="5634" max="5634" width="11.28515625" style="1" bestFit="1" customWidth="1"/>
    <col min="5635" max="5635" width="14.42578125" style="1" customWidth="1"/>
    <col min="5636" max="5887" width="9.140625" style="1" customWidth="1"/>
    <col min="5888" max="5888" width="75" style="1"/>
    <col min="5889" max="5889" width="75" style="1" customWidth="1"/>
    <col min="5890" max="5890" width="11.28515625" style="1" bestFit="1" customWidth="1"/>
    <col min="5891" max="5891" width="14.42578125" style="1" customWidth="1"/>
    <col min="5892" max="6143" width="9.140625" style="1" customWidth="1"/>
    <col min="6144" max="6144" width="75" style="1"/>
    <col min="6145" max="6145" width="75" style="1" customWidth="1"/>
    <col min="6146" max="6146" width="11.28515625" style="1" bestFit="1" customWidth="1"/>
    <col min="6147" max="6147" width="14.42578125" style="1" customWidth="1"/>
    <col min="6148" max="6399" width="9.140625" style="1" customWidth="1"/>
    <col min="6400" max="6400" width="75" style="1"/>
    <col min="6401" max="6401" width="75" style="1" customWidth="1"/>
    <col min="6402" max="6402" width="11.28515625" style="1" bestFit="1" customWidth="1"/>
    <col min="6403" max="6403" width="14.42578125" style="1" customWidth="1"/>
    <col min="6404" max="6655" width="9.140625" style="1" customWidth="1"/>
    <col min="6656" max="6656" width="75" style="1"/>
    <col min="6657" max="6657" width="75" style="1" customWidth="1"/>
    <col min="6658" max="6658" width="11.28515625" style="1" bestFit="1" customWidth="1"/>
    <col min="6659" max="6659" width="14.42578125" style="1" customWidth="1"/>
    <col min="6660" max="6911" width="9.140625" style="1" customWidth="1"/>
    <col min="6912" max="6912" width="75" style="1"/>
    <col min="6913" max="6913" width="75" style="1" customWidth="1"/>
    <col min="6914" max="6914" width="11.28515625" style="1" bestFit="1" customWidth="1"/>
    <col min="6915" max="6915" width="14.42578125" style="1" customWidth="1"/>
    <col min="6916" max="7167" width="9.140625" style="1" customWidth="1"/>
    <col min="7168" max="7168" width="75" style="1"/>
    <col min="7169" max="7169" width="75" style="1" customWidth="1"/>
    <col min="7170" max="7170" width="11.28515625" style="1" bestFit="1" customWidth="1"/>
    <col min="7171" max="7171" width="14.42578125" style="1" customWidth="1"/>
    <col min="7172" max="7423" width="9.140625" style="1" customWidth="1"/>
    <col min="7424" max="7424" width="75" style="1"/>
    <col min="7425" max="7425" width="75" style="1" customWidth="1"/>
    <col min="7426" max="7426" width="11.28515625" style="1" bestFit="1" customWidth="1"/>
    <col min="7427" max="7427" width="14.42578125" style="1" customWidth="1"/>
    <col min="7428" max="7679" width="9.140625" style="1" customWidth="1"/>
    <col min="7680" max="7680" width="75" style="1"/>
    <col min="7681" max="7681" width="75" style="1" customWidth="1"/>
    <col min="7682" max="7682" width="11.28515625" style="1" bestFit="1" customWidth="1"/>
    <col min="7683" max="7683" width="14.42578125" style="1" customWidth="1"/>
    <col min="7684" max="7935" width="9.140625" style="1" customWidth="1"/>
    <col min="7936" max="7936" width="75" style="1"/>
    <col min="7937" max="7937" width="75" style="1" customWidth="1"/>
    <col min="7938" max="7938" width="11.28515625" style="1" bestFit="1" customWidth="1"/>
    <col min="7939" max="7939" width="14.42578125" style="1" customWidth="1"/>
    <col min="7940" max="8191" width="9.140625" style="1" customWidth="1"/>
    <col min="8192" max="8192" width="75" style="1"/>
    <col min="8193" max="8193" width="75" style="1" customWidth="1"/>
    <col min="8194" max="8194" width="11.28515625" style="1" bestFit="1" customWidth="1"/>
    <col min="8195" max="8195" width="14.42578125" style="1" customWidth="1"/>
    <col min="8196" max="8447" width="9.140625" style="1" customWidth="1"/>
    <col min="8448" max="8448" width="75" style="1"/>
    <col min="8449" max="8449" width="75" style="1" customWidth="1"/>
    <col min="8450" max="8450" width="11.28515625" style="1" bestFit="1" customWidth="1"/>
    <col min="8451" max="8451" width="14.42578125" style="1" customWidth="1"/>
    <col min="8452" max="8703" width="9.140625" style="1" customWidth="1"/>
    <col min="8704" max="8704" width="75" style="1"/>
    <col min="8705" max="8705" width="75" style="1" customWidth="1"/>
    <col min="8706" max="8706" width="11.28515625" style="1" bestFit="1" customWidth="1"/>
    <col min="8707" max="8707" width="14.42578125" style="1" customWidth="1"/>
    <col min="8708" max="8959" width="9.140625" style="1" customWidth="1"/>
    <col min="8960" max="8960" width="75" style="1"/>
    <col min="8961" max="8961" width="75" style="1" customWidth="1"/>
    <col min="8962" max="8962" width="11.28515625" style="1" bestFit="1" customWidth="1"/>
    <col min="8963" max="8963" width="14.42578125" style="1" customWidth="1"/>
    <col min="8964" max="9215" width="9.140625" style="1" customWidth="1"/>
    <col min="9216" max="9216" width="75" style="1"/>
    <col min="9217" max="9217" width="75" style="1" customWidth="1"/>
    <col min="9218" max="9218" width="11.28515625" style="1" bestFit="1" customWidth="1"/>
    <col min="9219" max="9219" width="14.42578125" style="1" customWidth="1"/>
    <col min="9220" max="9471" width="9.140625" style="1" customWidth="1"/>
    <col min="9472" max="9472" width="75" style="1"/>
    <col min="9473" max="9473" width="75" style="1" customWidth="1"/>
    <col min="9474" max="9474" width="11.28515625" style="1" bestFit="1" customWidth="1"/>
    <col min="9475" max="9475" width="14.42578125" style="1" customWidth="1"/>
    <col min="9476" max="9727" width="9.140625" style="1" customWidth="1"/>
    <col min="9728" max="9728" width="75" style="1"/>
    <col min="9729" max="9729" width="75" style="1" customWidth="1"/>
    <col min="9730" max="9730" width="11.28515625" style="1" bestFit="1" customWidth="1"/>
    <col min="9731" max="9731" width="14.42578125" style="1" customWidth="1"/>
    <col min="9732" max="9983" width="9.140625" style="1" customWidth="1"/>
    <col min="9984" max="9984" width="75" style="1"/>
    <col min="9985" max="9985" width="75" style="1" customWidth="1"/>
    <col min="9986" max="9986" width="11.28515625" style="1" bestFit="1" customWidth="1"/>
    <col min="9987" max="9987" width="14.42578125" style="1" customWidth="1"/>
    <col min="9988" max="10239" width="9.140625" style="1" customWidth="1"/>
    <col min="10240" max="10240" width="75" style="1"/>
    <col min="10241" max="10241" width="75" style="1" customWidth="1"/>
    <col min="10242" max="10242" width="11.28515625" style="1" bestFit="1" customWidth="1"/>
    <col min="10243" max="10243" width="14.42578125" style="1" customWidth="1"/>
    <col min="10244" max="10495" width="9.140625" style="1" customWidth="1"/>
    <col min="10496" max="10496" width="75" style="1"/>
    <col min="10497" max="10497" width="75" style="1" customWidth="1"/>
    <col min="10498" max="10498" width="11.28515625" style="1" bestFit="1" customWidth="1"/>
    <col min="10499" max="10499" width="14.42578125" style="1" customWidth="1"/>
    <col min="10500" max="10751" width="9.140625" style="1" customWidth="1"/>
    <col min="10752" max="10752" width="75" style="1"/>
    <col min="10753" max="10753" width="75" style="1" customWidth="1"/>
    <col min="10754" max="10754" width="11.28515625" style="1" bestFit="1" customWidth="1"/>
    <col min="10755" max="10755" width="14.42578125" style="1" customWidth="1"/>
    <col min="10756" max="11007" width="9.140625" style="1" customWidth="1"/>
    <col min="11008" max="11008" width="75" style="1"/>
    <col min="11009" max="11009" width="75" style="1" customWidth="1"/>
    <col min="11010" max="11010" width="11.28515625" style="1" bestFit="1" customWidth="1"/>
    <col min="11011" max="11011" width="14.42578125" style="1" customWidth="1"/>
    <col min="11012" max="11263" width="9.140625" style="1" customWidth="1"/>
    <col min="11264" max="11264" width="75" style="1"/>
    <col min="11265" max="11265" width="75" style="1" customWidth="1"/>
    <col min="11266" max="11266" width="11.28515625" style="1" bestFit="1" customWidth="1"/>
    <col min="11267" max="11267" width="14.42578125" style="1" customWidth="1"/>
    <col min="11268" max="11519" width="9.140625" style="1" customWidth="1"/>
    <col min="11520" max="11520" width="75" style="1"/>
    <col min="11521" max="11521" width="75" style="1" customWidth="1"/>
    <col min="11522" max="11522" width="11.28515625" style="1" bestFit="1" customWidth="1"/>
    <col min="11523" max="11523" width="14.42578125" style="1" customWidth="1"/>
    <col min="11524" max="11775" width="9.140625" style="1" customWidth="1"/>
    <col min="11776" max="11776" width="75" style="1"/>
    <col min="11777" max="11777" width="75" style="1" customWidth="1"/>
    <col min="11778" max="11778" width="11.28515625" style="1" bestFit="1" customWidth="1"/>
    <col min="11779" max="11779" width="14.42578125" style="1" customWidth="1"/>
    <col min="11780" max="12031" width="9.140625" style="1" customWidth="1"/>
    <col min="12032" max="12032" width="75" style="1"/>
    <col min="12033" max="12033" width="75" style="1" customWidth="1"/>
    <col min="12034" max="12034" width="11.28515625" style="1" bestFit="1" customWidth="1"/>
    <col min="12035" max="12035" width="14.42578125" style="1" customWidth="1"/>
    <col min="12036" max="12287" width="9.140625" style="1" customWidth="1"/>
    <col min="12288" max="12288" width="75" style="1"/>
    <col min="12289" max="12289" width="75" style="1" customWidth="1"/>
    <col min="12290" max="12290" width="11.28515625" style="1" bestFit="1" customWidth="1"/>
    <col min="12291" max="12291" width="14.42578125" style="1" customWidth="1"/>
    <col min="12292" max="12543" width="9.140625" style="1" customWidth="1"/>
    <col min="12544" max="12544" width="75" style="1"/>
    <col min="12545" max="12545" width="75" style="1" customWidth="1"/>
    <col min="12546" max="12546" width="11.28515625" style="1" bestFit="1" customWidth="1"/>
    <col min="12547" max="12547" width="14.42578125" style="1" customWidth="1"/>
    <col min="12548" max="12799" width="9.140625" style="1" customWidth="1"/>
    <col min="12800" max="12800" width="75" style="1"/>
    <col min="12801" max="12801" width="75" style="1" customWidth="1"/>
    <col min="12802" max="12802" width="11.28515625" style="1" bestFit="1" customWidth="1"/>
    <col min="12803" max="12803" width="14.42578125" style="1" customWidth="1"/>
    <col min="12804" max="13055" width="9.140625" style="1" customWidth="1"/>
    <col min="13056" max="13056" width="75" style="1"/>
    <col min="13057" max="13057" width="75" style="1" customWidth="1"/>
    <col min="13058" max="13058" width="11.28515625" style="1" bestFit="1" customWidth="1"/>
    <col min="13059" max="13059" width="14.42578125" style="1" customWidth="1"/>
    <col min="13060" max="13311" width="9.140625" style="1" customWidth="1"/>
    <col min="13312" max="13312" width="75" style="1"/>
    <col min="13313" max="13313" width="75" style="1" customWidth="1"/>
    <col min="13314" max="13314" width="11.28515625" style="1" bestFit="1" customWidth="1"/>
    <col min="13315" max="13315" width="14.42578125" style="1" customWidth="1"/>
    <col min="13316" max="13567" width="9.140625" style="1" customWidth="1"/>
    <col min="13568" max="13568" width="75" style="1"/>
    <col min="13569" max="13569" width="75" style="1" customWidth="1"/>
    <col min="13570" max="13570" width="11.28515625" style="1" bestFit="1" customWidth="1"/>
    <col min="13571" max="13571" width="14.42578125" style="1" customWidth="1"/>
    <col min="13572" max="13823" width="9.140625" style="1" customWidth="1"/>
    <col min="13824" max="13824" width="75" style="1"/>
    <col min="13825" max="13825" width="75" style="1" customWidth="1"/>
    <col min="13826" max="13826" width="11.28515625" style="1" bestFit="1" customWidth="1"/>
    <col min="13827" max="13827" width="14.42578125" style="1" customWidth="1"/>
    <col min="13828" max="14079" width="9.140625" style="1" customWidth="1"/>
    <col min="14080" max="14080" width="75" style="1"/>
    <col min="14081" max="14081" width="75" style="1" customWidth="1"/>
    <col min="14082" max="14082" width="11.28515625" style="1" bestFit="1" customWidth="1"/>
    <col min="14083" max="14083" width="14.42578125" style="1" customWidth="1"/>
    <col min="14084" max="14335" width="9.140625" style="1" customWidth="1"/>
    <col min="14336" max="14336" width="75" style="1"/>
    <col min="14337" max="14337" width="75" style="1" customWidth="1"/>
    <col min="14338" max="14338" width="11.28515625" style="1" bestFit="1" customWidth="1"/>
    <col min="14339" max="14339" width="14.42578125" style="1" customWidth="1"/>
    <col min="14340" max="14591" width="9.140625" style="1" customWidth="1"/>
    <col min="14592" max="14592" width="75" style="1"/>
    <col min="14593" max="14593" width="75" style="1" customWidth="1"/>
    <col min="14594" max="14594" width="11.28515625" style="1" bestFit="1" customWidth="1"/>
    <col min="14595" max="14595" width="14.42578125" style="1" customWidth="1"/>
    <col min="14596" max="14847" width="9.140625" style="1" customWidth="1"/>
    <col min="14848" max="14848" width="75" style="1"/>
    <col min="14849" max="14849" width="75" style="1" customWidth="1"/>
    <col min="14850" max="14850" width="11.28515625" style="1" bestFit="1" customWidth="1"/>
    <col min="14851" max="14851" width="14.42578125" style="1" customWidth="1"/>
    <col min="14852" max="15103" width="9.140625" style="1" customWidth="1"/>
    <col min="15104" max="15104" width="75" style="1"/>
    <col min="15105" max="15105" width="75" style="1" customWidth="1"/>
    <col min="15106" max="15106" width="11.28515625" style="1" bestFit="1" customWidth="1"/>
    <col min="15107" max="15107" width="14.42578125" style="1" customWidth="1"/>
    <col min="15108" max="15359" width="9.140625" style="1" customWidth="1"/>
    <col min="15360" max="15360" width="75" style="1"/>
    <col min="15361" max="15361" width="75" style="1" customWidth="1"/>
    <col min="15362" max="15362" width="11.28515625" style="1" bestFit="1" customWidth="1"/>
    <col min="15363" max="15363" width="14.42578125" style="1" customWidth="1"/>
    <col min="15364" max="15615" width="9.140625" style="1" customWidth="1"/>
    <col min="15616" max="15616" width="75" style="1"/>
    <col min="15617" max="15617" width="75" style="1" customWidth="1"/>
    <col min="15618" max="15618" width="11.28515625" style="1" bestFit="1" customWidth="1"/>
    <col min="15619" max="15619" width="14.42578125" style="1" customWidth="1"/>
    <col min="15620" max="15871" width="9.140625" style="1" customWidth="1"/>
    <col min="15872" max="15872" width="75" style="1"/>
    <col min="15873" max="15873" width="75" style="1" customWidth="1"/>
    <col min="15874" max="15874" width="11.28515625" style="1" bestFit="1" customWidth="1"/>
    <col min="15875" max="15875" width="14.42578125" style="1" customWidth="1"/>
    <col min="15876" max="16127" width="9.140625" style="1" customWidth="1"/>
    <col min="16128" max="16128" width="75" style="1"/>
    <col min="16129" max="16129" width="75" style="1" customWidth="1"/>
    <col min="16130" max="16130" width="11.28515625" style="1" bestFit="1" customWidth="1"/>
    <col min="16131" max="16131" width="14.42578125" style="1" customWidth="1"/>
    <col min="16132" max="16383" width="9.140625" style="1" customWidth="1"/>
    <col min="16384" max="16384" width="75" style="1"/>
  </cols>
  <sheetData>
    <row r="3" spans="1:3" x14ac:dyDescent="0.25">
      <c r="A3" s="171" t="s">
        <v>23</v>
      </c>
      <c r="B3" s="171"/>
      <c r="C3" s="172"/>
    </row>
    <row r="4" spans="1:3" ht="15.75" x14ac:dyDescent="0.25">
      <c r="A4" s="173" t="s">
        <v>0</v>
      </c>
      <c r="B4" s="174"/>
      <c r="C4" s="172"/>
    </row>
    <row r="5" spans="1:3" ht="20.25" customHeight="1" x14ac:dyDescent="0.25">
      <c r="A5" s="175" t="s">
        <v>1</v>
      </c>
      <c r="B5" s="174"/>
      <c r="C5" s="172"/>
    </row>
    <row r="9" spans="1:3" x14ac:dyDescent="0.25">
      <c r="C9" s="3" t="s">
        <v>2</v>
      </c>
    </row>
    <row r="10" spans="1:3" ht="28.5" x14ac:dyDescent="0.25">
      <c r="A10" s="4" t="s">
        <v>3</v>
      </c>
      <c r="B10" s="5" t="s">
        <v>4</v>
      </c>
      <c r="C10" s="6" t="s">
        <v>5</v>
      </c>
    </row>
    <row r="11" spans="1:3" x14ac:dyDescent="0.25">
      <c r="A11" s="7" t="s">
        <v>6</v>
      </c>
      <c r="B11" s="8">
        <v>6421200</v>
      </c>
      <c r="C11" s="8">
        <v>6616152</v>
      </c>
    </row>
    <row r="12" spans="1:3" x14ac:dyDescent="0.25">
      <c r="A12" s="7" t="s">
        <v>7</v>
      </c>
      <c r="B12" s="8">
        <v>1072910</v>
      </c>
      <c r="C12" s="8">
        <v>1107028</v>
      </c>
    </row>
    <row r="13" spans="1:3" x14ac:dyDescent="0.25">
      <c r="A13" s="7" t="s">
        <v>8</v>
      </c>
      <c r="B13" s="8">
        <v>20105283</v>
      </c>
      <c r="C13" s="8">
        <v>20245283</v>
      </c>
    </row>
    <row r="14" spans="1:3" x14ac:dyDescent="0.25">
      <c r="A14" s="7" t="s">
        <v>9</v>
      </c>
      <c r="B14" s="8">
        <v>500000</v>
      </c>
      <c r="C14" s="8">
        <v>500000</v>
      </c>
    </row>
    <row r="15" spans="1:3" x14ac:dyDescent="0.25">
      <c r="A15" s="7" t="s">
        <v>10</v>
      </c>
      <c r="B15" s="8">
        <v>19177837</v>
      </c>
      <c r="C15" s="8">
        <v>19259277</v>
      </c>
    </row>
    <row r="16" spans="1:3" x14ac:dyDescent="0.25">
      <c r="A16" s="7" t="s">
        <v>11</v>
      </c>
      <c r="B16" s="8">
        <v>21042500</v>
      </c>
      <c r="C16" s="8">
        <v>21042500</v>
      </c>
    </row>
    <row r="17" spans="1:3" x14ac:dyDescent="0.25">
      <c r="A17" s="7" t="s">
        <v>12</v>
      </c>
      <c r="B17" s="8">
        <v>21696249</v>
      </c>
      <c r="C17" s="8">
        <v>21696249</v>
      </c>
    </row>
    <row r="18" spans="1:3" x14ac:dyDescent="0.25">
      <c r="A18" s="7" t="s">
        <v>13</v>
      </c>
      <c r="B18" s="8">
        <v>450000</v>
      </c>
      <c r="C18" s="8">
        <v>450000</v>
      </c>
    </row>
    <row r="19" spans="1:3" x14ac:dyDescent="0.25">
      <c r="A19" s="9" t="s">
        <v>14</v>
      </c>
      <c r="B19" s="10">
        <f>SUM(B11:B18)</f>
        <v>90465979</v>
      </c>
      <c r="C19" s="10">
        <f>SUM(C11:C18)</f>
        <v>90916489</v>
      </c>
    </row>
    <row r="20" spans="1:3" x14ac:dyDescent="0.25">
      <c r="A20" s="9" t="s">
        <v>15</v>
      </c>
      <c r="B20" s="10">
        <v>924994</v>
      </c>
      <c r="C20" s="10">
        <v>924994</v>
      </c>
    </row>
    <row r="21" spans="1:3" x14ac:dyDescent="0.25">
      <c r="A21" s="11" t="s">
        <v>16</v>
      </c>
      <c r="B21" s="10">
        <f>SUM(B19:B20)</f>
        <v>91390973</v>
      </c>
      <c r="C21" s="10">
        <f>SUM(C19:C20)</f>
        <v>91841483</v>
      </c>
    </row>
    <row r="22" spans="1:3" x14ac:dyDescent="0.25">
      <c r="A22" s="7" t="s">
        <v>17</v>
      </c>
      <c r="B22" s="8">
        <v>23124834</v>
      </c>
      <c r="C22" s="8">
        <v>23575344</v>
      </c>
    </row>
    <row r="23" spans="1:3" x14ac:dyDescent="0.25">
      <c r="A23" s="7" t="s">
        <v>18</v>
      </c>
      <c r="B23" s="8">
        <v>4921634</v>
      </c>
      <c r="C23" s="8">
        <v>4921634</v>
      </c>
    </row>
    <row r="24" spans="1:3" x14ac:dyDescent="0.25">
      <c r="A24" s="7" t="s">
        <v>19</v>
      </c>
      <c r="B24" s="8">
        <v>9101013</v>
      </c>
      <c r="C24" s="8">
        <v>9101013</v>
      </c>
    </row>
    <row r="25" spans="1:3" x14ac:dyDescent="0.25">
      <c r="A25" s="9" t="s">
        <v>20</v>
      </c>
      <c r="B25" s="10">
        <f>SUM(B22:B24)</f>
        <v>37147481</v>
      </c>
      <c r="C25" s="10">
        <f>SUM(C22:C24)</f>
        <v>37597991</v>
      </c>
    </row>
    <row r="26" spans="1:3" x14ac:dyDescent="0.25">
      <c r="A26" s="9" t="s">
        <v>21</v>
      </c>
      <c r="B26" s="10">
        <v>54243492</v>
      </c>
      <c r="C26" s="10">
        <v>54243492</v>
      </c>
    </row>
    <row r="27" spans="1:3" x14ac:dyDescent="0.25">
      <c r="A27" s="11" t="s">
        <v>22</v>
      </c>
      <c r="B27" s="10">
        <f>SUM(B25:B26)</f>
        <v>91390973</v>
      </c>
      <c r="C27" s="10">
        <f>SUM(C25:C26)</f>
        <v>91841483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91"/>
  <sheetViews>
    <sheetView workbookViewId="0">
      <selection activeCell="Q32" sqref="Q32"/>
    </sheetView>
  </sheetViews>
  <sheetFormatPr defaultRowHeight="15" x14ac:dyDescent="0.25"/>
  <cols>
    <col min="1" max="1" width="64.140625" style="1" customWidth="1"/>
    <col min="2" max="2" width="8.5703125" style="1" customWidth="1"/>
    <col min="3" max="3" width="13.7109375" style="1" customWidth="1"/>
    <col min="4" max="4" width="12.28515625" style="1" customWidth="1"/>
    <col min="5" max="5" width="12.7109375" style="1" customWidth="1"/>
    <col min="6" max="6" width="13.140625" style="1" customWidth="1"/>
    <col min="7" max="7" width="13.28515625" style="1" customWidth="1"/>
    <col min="8" max="8" width="13.85546875" style="1" customWidth="1"/>
    <col min="9" max="9" width="12.7109375" style="1" customWidth="1"/>
    <col min="10" max="13" width="10.7109375" style="1" bestFit="1" customWidth="1"/>
    <col min="14" max="14" width="12" style="1" customWidth="1"/>
    <col min="15" max="15" width="14.140625" style="1" customWidth="1"/>
    <col min="16" max="16" width="11.85546875" style="2" bestFit="1" customWidth="1"/>
    <col min="17" max="17" width="10.42578125" style="1" customWidth="1"/>
    <col min="18" max="18" width="10.140625" style="1" bestFit="1" customWidth="1"/>
    <col min="19" max="256" width="9.140625" style="1"/>
    <col min="257" max="257" width="64.140625" style="1" customWidth="1"/>
    <col min="258" max="258" width="8.5703125" style="1" customWidth="1"/>
    <col min="259" max="259" width="13.7109375" style="1" customWidth="1"/>
    <col min="260" max="260" width="12.28515625" style="1" customWidth="1"/>
    <col min="261" max="261" width="12.7109375" style="1" customWidth="1"/>
    <col min="262" max="262" width="13.140625" style="1" customWidth="1"/>
    <col min="263" max="263" width="13.28515625" style="1" customWidth="1"/>
    <col min="264" max="264" width="13.85546875" style="1" customWidth="1"/>
    <col min="265" max="265" width="12.7109375" style="1" customWidth="1"/>
    <col min="266" max="269" width="10.7109375" style="1" bestFit="1" customWidth="1"/>
    <col min="270" max="270" width="12" style="1" customWidth="1"/>
    <col min="271" max="271" width="14.140625" style="1" customWidth="1"/>
    <col min="272" max="272" width="11.85546875" style="1" bestFit="1" customWidth="1"/>
    <col min="273" max="273" width="10.42578125" style="1" customWidth="1"/>
    <col min="274" max="274" width="10.140625" style="1" bestFit="1" customWidth="1"/>
    <col min="275" max="512" width="9.140625" style="1"/>
    <col min="513" max="513" width="64.140625" style="1" customWidth="1"/>
    <col min="514" max="514" width="8.5703125" style="1" customWidth="1"/>
    <col min="515" max="515" width="13.7109375" style="1" customWidth="1"/>
    <col min="516" max="516" width="12.28515625" style="1" customWidth="1"/>
    <col min="517" max="517" width="12.7109375" style="1" customWidth="1"/>
    <col min="518" max="518" width="13.140625" style="1" customWidth="1"/>
    <col min="519" max="519" width="13.28515625" style="1" customWidth="1"/>
    <col min="520" max="520" width="13.85546875" style="1" customWidth="1"/>
    <col min="521" max="521" width="12.7109375" style="1" customWidth="1"/>
    <col min="522" max="525" width="10.7109375" style="1" bestFit="1" customWidth="1"/>
    <col min="526" max="526" width="12" style="1" customWidth="1"/>
    <col min="527" max="527" width="14.140625" style="1" customWidth="1"/>
    <col min="528" max="528" width="11.85546875" style="1" bestFit="1" customWidth="1"/>
    <col min="529" max="529" width="10.42578125" style="1" customWidth="1"/>
    <col min="530" max="530" width="10.140625" style="1" bestFit="1" customWidth="1"/>
    <col min="531" max="768" width="9.140625" style="1"/>
    <col min="769" max="769" width="64.140625" style="1" customWidth="1"/>
    <col min="770" max="770" width="8.5703125" style="1" customWidth="1"/>
    <col min="771" max="771" width="13.7109375" style="1" customWidth="1"/>
    <col min="772" max="772" width="12.28515625" style="1" customWidth="1"/>
    <col min="773" max="773" width="12.7109375" style="1" customWidth="1"/>
    <col min="774" max="774" width="13.140625" style="1" customWidth="1"/>
    <col min="775" max="775" width="13.28515625" style="1" customWidth="1"/>
    <col min="776" max="776" width="13.85546875" style="1" customWidth="1"/>
    <col min="777" max="777" width="12.7109375" style="1" customWidth="1"/>
    <col min="778" max="781" width="10.7109375" style="1" bestFit="1" customWidth="1"/>
    <col min="782" max="782" width="12" style="1" customWidth="1"/>
    <col min="783" max="783" width="14.140625" style="1" customWidth="1"/>
    <col min="784" max="784" width="11.85546875" style="1" bestFit="1" customWidth="1"/>
    <col min="785" max="785" width="10.42578125" style="1" customWidth="1"/>
    <col min="786" max="786" width="10.140625" style="1" bestFit="1" customWidth="1"/>
    <col min="787" max="1024" width="9.140625" style="1"/>
    <col min="1025" max="1025" width="64.140625" style="1" customWidth="1"/>
    <col min="1026" max="1026" width="8.5703125" style="1" customWidth="1"/>
    <col min="1027" max="1027" width="13.7109375" style="1" customWidth="1"/>
    <col min="1028" max="1028" width="12.28515625" style="1" customWidth="1"/>
    <col min="1029" max="1029" width="12.7109375" style="1" customWidth="1"/>
    <col min="1030" max="1030" width="13.140625" style="1" customWidth="1"/>
    <col min="1031" max="1031" width="13.28515625" style="1" customWidth="1"/>
    <col min="1032" max="1032" width="13.85546875" style="1" customWidth="1"/>
    <col min="1033" max="1033" width="12.7109375" style="1" customWidth="1"/>
    <col min="1034" max="1037" width="10.7109375" style="1" bestFit="1" customWidth="1"/>
    <col min="1038" max="1038" width="12" style="1" customWidth="1"/>
    <col min="1039" max="1039" width="14.140625" style="1" customWidth="1"/>
    <col min="1040" max="1040" width="11.85546875" style="1" bestFit="1" customWidth="1"/>
    <col min="1041" max="1041" width="10.42578125" style="1" customWidth="1"/>
    <col min="1042" max="1042" width="10.140625" style="1" bestFit="1" customWidth="1"/>
    <col min="1043" max="1280" width="9.140625" style="1"/>
    <col min="1281" max="1281" width="64.140625" style="1" customWidth="1"/>
    <col min="1282" max="1282" width="8.5703125" style="1" customWidth="1"/>
    <col min="1283" max="1283" width="13.7109375" style="1" customWidth="1"/>
    <col min="1284" max="1284" width="12.28515625" style="1" customWidth="1"/>
    <col min="1285" max="1285" width="12.7109375" style="1" customWidth="1"/>
    <col min="1286" max="1286" width="13.140625" style="1" customWidth="1"/>
    <col min="1287" max="1287" width="13.28515625" style="1" customWidth="1"/>
    <col min="1288" max="1288" width="13.85546875" style="1" customWidth="1"/>
    <col min="1289" max="1289" width="12.7109375" style="1" customWidth="1"/>
    <col min="1290" max="1293" width="10.7109375" style="1" bestFit="1" customWidth="1"/>
    <col min="1294" max="1294" width="12" style="1" customWidth="1"/>
    <col min="1295" max="1295" width="14.140625" style="1" customWidth="1"/>
    <col min="1296" max="1296" width="11.85546875" style="1" bestFit="1" customWidth="1"/>
    <col min="1297" max="1297" width="10.42578125" style="1" customWidth="1"/>
    <col min="1298" max="1298" width="10.140625" style="1" bestFit="1" customWidth="1"/>
    <col min="1299" max="1536" width="9.140625" style="1"/>
    <col min="1537" max="1537" width="64.140625" style="1" customWidth="1"/>
    <col min="1538" max="1538" width="8.5703125" style="1" customWidth="1"/>
    <col min="1539" max="1539" width="13.7109375" style="1" customWidth="1"/>
    <col min="1540" max="1540" width="12.28515625" style="1" customWidth="1"/>
    <col min="1541" max="1541" width="12.7109375" style="1" customWidth="1"/>
    <col min="1542" max="1542" width="13.140625" style="1" customWidth="1"/>
    <col min="1543" max="1543" width="13.28515625" style="1" customWidth="1"/>
    <col min="1544" max="1544" width="13.85546875" style="1" customWidth="1"/>
    <col min="1545" max="1545" width="12.7109375" style="1" customWidth="1"/>
    <col min="1546" max="1549" width="10.7109375" style="1" bestFit="1" customWidth="1"/>
    <col min="1550" max="1550" width="12" style="1" customWidth="1"/>
    <col min="1551" max="1551" width="14.140625" style="1" customWidth="1"/>
    <col min="1552" max="1552" width="11.85546875" style="1" bestFit="1" customWidth="1"/>
    <col min="1553" max="1553" width="10.42578125" style="1" customWidth="1"/>
    <col min="1554" max="1554" width="10.140625" style="1" bestFit="1" customWidth="1"/>
    <col min="1555" max="1792" width="9.140625" style="1"/>
    <col min="1793" max="1793" width="64.140625" style="1" customWidth="1"/>
    <col min="1794" max="1794" width="8.5703125" style="1" customWidth="1"/>
    <col min="1795" max="1795" width="13.7109375" style="1" customWidth="1"/>
    <col min="1796" max="1796" width="12.28515625" style="1" customWidth="1"/>
    <col min="1797" max="1797" width="12.7109375" style="1" customWidth="1"/>
    <col min="1798" max="1798" width="13.140625" style="1" customWidth="1"/>
    <col min="1799" max="1799" width="13.28515625" style="1" customWidth="1"/>
    <col min="1800" max="1800" width="13.85546875" style="1" customWidth="1"/>
    <col min="1801" max="1801" width="12.7109375" style="1" customWidth="1"/>
    <col min="1802" max="1805" width="10.7109375" style="1" bestFit="1" customWidth="1"/>
    <col min="1806" max="1806" width="12" style="1" customWidth="1"/>
    <col min="1807" max="1807" width="14.140625" style="1" customWidth="1"/>
    <col min="1808" max="1808" width="11.85546875" style="1" bestFit="1" customWidth="1"/>
    <col min="1809" max="1809" width="10.42578125" style="1" customWidth="1"/>
    <col min="1810" max="1810" width="10.140625" style="1" bestFit="1" customWidth="1"/>
    <col min="1811" max="2048" width="9.140625" style="1"/>
    <col min="2049" max="2049" width="64.140625" style="1" customWidth="1"/>
    <col min="2050" max="2050" width="8.5703125" style="1" customWidth="1"/>
    <col min="2051" max="2051" width="13.7109375" style="1" customWidth="1"/>
    <col min="2052" max="2052" width="12.28515625" style="1" customWidth="1"/>
    <col min="2053" max="2053" width="12.7109375" style="1" customWidth="1"/>
    <col min="2054" max="2054" width="13.140625" style="1" customWidth="1"/>
    <col min="2055" max="2055" width="13.28515625" style="1" customWidth="1"/>
    <col min="2056" max="2056" width="13.85546875" style="1" customWidth="1"/>
    <col min="2057" max="2057" width="12.7109375" style="1" customWidth="1"/>
    <col min="2058" max="2061" width="10.7109375" style="1" bestFit="1" customWidth="1"/>
    <col min="2062" max="2062" width="12" style="1" customWidth="1"/>
    <col min="2063" max="2063" width="14.140625" style="1" customWidth="1"/>
    <col min="2064" max="2064" width="11.85546875" style="1" bestFit="1" customWidth="1"/>
    <col min="2065" max="2065" width="10.42578125" style="1" customWidth="1"/>
    <col min="2066" max="2066" width="10.140625" style="1" bestFit="1" customWidth="1"/>
    <col min="2067" max="2304" width="9.140625" style="1"/>
    <col min="2305" max="2305" width="64.140625" style="1" customWidth="1"/>
    <col min="2306" max="2306" width="8.5703125" style="1" customWidth="1"/>
    <col min="2307" max="2307" width="13.7109375" style="1" customWidth="1"/>
    <col min="2308" max="2308" width="12.28515625" style="1" customWidth="1"/>
    <col min="2309" max="2309" width="12.7109375" style="1" customWidth="1"/>
    <col min="2310" max="2310" width="13.140625" style="1" customWidth="1"/>
    <col min="2311" max="2311" width="13.28515625" style="1" customWidth="1"/>
    <col min="2312" max="2312" width="13.85546875" style="1" customWidth="1"/>
    <col min="2313" max="2313" width="12.7109375" style="1" customWidth="1"/>
    <col min="2314" max="2317" width="10.7109375" style="1" bestFit="1" customWidth="1"/>
    <col min="2318" max="2318" width="12" style="1" customWidth="1"/>
    <col min="2319" max="2319" width="14.140625" style="1" customWidth="1"/>
    <col min="2320" max="2320" width="11.85546875" style="1" bestFit="1" customWidth="1"/>
    <col min="2321" max="2321" width="10.42578125" style="1" customWidth="1"/>
    <col min="2322" max="2322" width="10.140625" style="1" bestFit="1" customWidth="1"/>
    <col min="2323" max="2560" width="9.140625" style="1"/>
    <col min="2561" max="2561" width="64.140625" style="1" customWidth="1"/>
    <col min="2562" max="2562" width="8.5703125" style="1" customWidth="1"/>
    <col min="2563" max="2563" width="13.7109375" style="1" customWidth="1"/>
    <col min="2564" max="2564" width="12.28515625" style="1" customWidth="1"/>
    <col min="2565" max="2565" width="12.7109375" style="1" customWidth="1"/>
    <col min="2566" max="2566" width="13.140625" style="1" customWidth="1"/>
    <col min="2567" max="2567" width="13.28515625" style="1" customWidth="1"/>
    <col min="2568" max="2568" width="13.85546875" style="1" customWidth="1"/>
    <col min="2569" max="2569" width="12.7109375" style="1" customWidth="1"/>
    <col min="2570" max="2573" width="10.7109375" style="1" bestFit="1" customWidth="1"/>
    <col min="2574" max="2574" width="12" style="1" customWidth="1"/>
    <col min="2575" max="2575" width="14.140625" style="1" customWidth="1"/>
    <col min="2576" max="2576" width="11.85546875" style="1" bestFit="1" customWidth="1"/>
    <col min="2577" max="2577" width="10.42578125" style="1" customWidth="1"/>
    <col min="2578" max="2578" width="10.140625" style="1" bestFit="1" customWidth="1"/>
    <col min="2579" max="2816" width="9.140625" style="1"/>
    <col min="2817" max="2817" width="64.140625" style="1" customWidth="1"/>
    <col min="2818" max="2818" width="8.5703125" style="1" customWidth="1"/>
    <col min="2819" max="2819" width="13.7109375" style="1" customWidth="1"/>
    <col min="2820" max="2820" width="12.28515625" style="1" customWidth="1"/>
    <col min="2821" max="2821" width="12.7109375" style="1" customWidth="1"/>
    <col min="2822" max="2822" width="13.140625" style="1" customWidth="1"/>
    <col min="2823" max="2823" width="13.28515625" style="1" customWidth="1"/>
    <col min="2824" max="2824" width="13.85546875" style="1" customWidth="1"/>
    <col min="2825" max="2825" width="12.7109375" style="1" customWidth="1"/>
    <col min="2826" max="2829" width="10.7109375" style="1" bestFit="1" customWidth="1"/>
    <col min="2830" max="2830" width="12" style="1" customWidth="1"/>
    <col min="2831" max="2831" width="14.140625" style="1" customWidth="1"/>
    <col min="2832" max="2832" width="11.85546875" style="1" bestFit="1" customWidth="1"/>
    <col min="2833" max="2833" width="10.42578125" style="1" customWidth="1"/>
    <col min="2834" max="2834" width="10.140625" style="1" bestFit="1" customWidth="1"/>
    <col min="2835" max="3072" width="9.140625" style="1"/>
    <col min="3073" max="3073" width="64.140625" style="1" customWidth="1"/>
    <col min="3074" max="3074" width="8.5703125" style="1" customWidth="1"/>
    <col min="3075" max="3075" width="13.7109375" style="1" customWidth="1"/>
    <col min="3076" max="3076" width="12.28515625" style="1" customWidth="1"/>
    <col min="3077" max="3077" width="12.7109375" style="1" customWidth="1"/>
    <col min="3078" max="3078" width="13.140625" style="1" customWidth="1"/>
    <col min="3079" max="3079" width="13.28515625" style="1" customWidth="1"/>
    <col min="3080" max="3080" width="13.85546875" style="1" customWidth="1"/>
    <col min="3081" max="3081" width="12.7109375" style="1" customWidth="1"/>
    <col min="3082" max="3085" width="10.7109375" style="1" bestFit="1" customWidth="1"/>
    <col min="3086" max="3086" width="12" style="1" customWidth="1"/>
    <col min="3087" max="3087" width="14.140625" style="1" customWidth="1"/>
    <col min="3088" max="3088" width="11.85546875" style="1" bestFit="1" customWidth="1"/>
    <col min="3089" max="3089" width="10.42578125" style="1" customWidth="1"/>
    <col min="3090" max="3090" width="10.140625" style="1" bestFit="1" customWidth="1"/>
    <col min="3091" max="3328" width="9.140625" style="1"/>
    <col min="3329" max="3329" width="64.140625" style="1" customWidth="1"/>
    <col min="3330" max="3330" width="8.5703125" style="1" customWidth="1"/>
    <col min="3331" max="3331" width="13.7109375" style="1" customWidth="1"/>
    <col min="3332" max="3332" width="12.28515625" style="1" customWidth="1"/>
    <col min="3333" max="3333" width="12.7109375" style="1" customWidth="1"/>
    <col min="3334" max="3334" width="13.140625" style="1" customWidth="1"/>
    <col min="3335" max="3335" width="13.28515625" style="1" customWidth="1"/>
    <col min="3336" max="3336" width="13.85546875" style="1" customWidth="1"/>
    <col min="3337" max="3337" width="12.7109375" style="1" customWidth="1"/>
    <col min="3338" max="3341" width="10.7109375" style="1" bestFit="1" customWidth="1"/>
    <col min="3342" max="3342" width="12" style="1" customWidth="1"/>
    <col min="3343" max="3343" width="14.140625" style="1" customWidth="1"/>
    <col min="3344" max="3344" width="11.85546875" style="1" bestFit="1" customWidth="1"/>
    <col min="3345" max="3345" width="10.42578125" style="1" customWidth="1"/>
    <col min="3346" max="3346" width="10.140625" style="1" bestFit="1" customWidth="1"/>
    <col min="3347" max="3584" width="9.140625" style="1"/>
    <col min="3585" max="3585" width="64.140625" style="1" customWidth="1"/>
    <col min="3586" max="3586" width="8.5703125" style="1" customWidth="1"/>
    <col min="3587" max="3587" width="13.7109375" style="1" customWidth="1"/>
    <col min="3588" max="3588" width="12.28515625" style="1" customWidth="1"/>
    <col min="3589" max="3589" width="12.7109375" style="1" customWidth="1"/>
    <col min="3590" max="3590" width="13.140625" style="1" customWidth="1"/>
    <col min="3591" max="3591" width="13.28515625" style="1" customWidth="1"/>
    <col min="3592" max="3592" width="13.85546875" style="1" customWidth="1"/>
    <col min="3593" max="3593" width="12.7109375" style="1" customWidth="1"/>
    <col min="3594" max="3597" width="10.7109375" style="1" bestFit="1" customWidth="1"/>
    <col min="3598" max="3598" width="12" style="1" customWidth="1"/>
    <col min="3599" max="3599" width="14.140625" style="1" customWidth="1"/>
    <col min="3600" max="3600" width="11.85546875" style="1" bestFit="1" customWidth="1"/>
    <col min="3601" max="3601" width="10.42578125" style="1" customWidth="1"/>
    <col min="3602" max="3602" width="10.140625" style="1" bestFit="1" customWidth="1"/>
    <col min="3603" max="3840" width="9.140625" style="1"/>
    <col min="3841" max="3841" width="64.140625" style="1" customWidth="1"/>
    <col min="3842" max="3842" width="8.5703125" style="1" customWidth="1"/>
    <col min="3843" max="3843" width="13.7109375" style="1" customWidth="1"/>
    <col min="3844" max="3844" width="12.28515625" style="1" customWidth="1"/>
    <col min="3845" max="3845" width="12.7109375" style="1" customWidth="1"/>
    <col min="3846" max="3846" width="13.140625" style="1" customWidth="1"/>
    <col min="3847" max="3847" width="13.28515625" style="1" customWidth="1"/>
    <col min="3848" max="3848" width="13.85546875" style="1" customWidth="1"/>
    <col min="3849" max="3849" width="12.7109375" style="1" customWidth="1"/>
    <col min="3850" max="3853" width="10.7109375" style="1" bestFit="1" customWidth="1"/>
    <col min="3854" max="3854" width="12" style="1" customWidth="1"/>
    <col min="3855" max="3855" width="14.140625" style="1" customWidth="1"/>
    <col min="3856" max="3856" width="11.85546875" style="1" bestFit="1" customWidth="1"/>
    <col min="3857" max="3857" width="10.42578125" style="1" customWidth="1"/>
    <col min="3858" max="3858" width="10.140625" style="1" bestFit="1" customWidth="1"/>
    <col min="3859" max="4096" width="9.140625" style="1"/>
    <col min="4097" max="4097" width="64.140625" style="1" customWidth="1"/>
    <col min="4098" max="4098" width="8.5703125" style="1" customWidth="1"/>
    <col min="4099" max="4099" width="13.7109375" style="1" customWidth="1"/>
    <col min="4100" max="4100" width="12.28515625" style="1" customWidth="1"/>
    <col min="4101" max="4101" width="12.7109375" style="1" customWidth="1"/>
    <col min="4102" max="4102" width="13.140625" style="1" customWidth="1"/>
    <col min="4103" max="4103" width="13.28515625" style="1" customWidth="1"/>
    <col min="4104" max="4104" width="13.85546875" style="1" customWidth="1"/>
    <col min="4105" max="4105" width="12.7109375" style="1" customWidth="1"/>
    <col min="4106" max="4109" width="10.7109375" style="1" bestFit="1" customWidth="1"/>
    <col min="4110" max="4110" width="12" style="1" customWidth="1"/>
    <col min="4111" max="4111" width="14.140625" style="1" customWidth="1"/>
    <col min="4112" max="4112" width="11.85546875" style="1" bestFit="1" customWidth="1"/>
    <col min="4113" max="4113" width="10.42578125" style="1" customWidth="1"/>
    <col min="4114" max="4114" width="10.140625" style="1" bestFit="1" customWidth="1"/>
    <col min="4115" max="4352" width="9.140625" style="1"/>
    <col min="4353" max="4353" width="64.140625" style="1" customWidth="1"/>
    <col min="4354" max="4354" width="8.5703125" style="1" customWidth="1"/>
    <col min="4355" max="4355" width="13.7109375" style="1" customWidth="1"/>
    <col min="4356" max="4356" width="12.28515625" style="1" customWidth="1"/>
    <col min="4357" max="4357" width="12.7109375" style="1" customWidth="1"/>
    <col min="4358" max="4358" width="13.140625" style="1" customWidth="1"/>
    <col min="4359" max="4359" width="13.28515625" style="1" customWidth="1"/>
    <col min="4360" max="4360" width="13.85546875" style="1" customWidth="1"/>
    <col min="4361" max="4361" width="12.7109375" style="1" customWidth="1"/>
    <col min="4362" max="4365" width="10.7109375" style="1" bestFit="1" customWidth="1"/>
    <col min="4366" max="4366" width="12" style="1" customWidth="1"/>
    <col min="4367" max="4367" width="14.140625" style="1" customWidth="1"/>
    <col min="4368" max="4368" width="11.85546875" style="1" bestFit="1" customWidth="1"/>
    <col min="4369" max="4369" width="10.42578125" style="1" customWidth="1"/>
    <col min="4370" max="4370" width="10.140625" style="1" bestFit="1" customWidth="1"/>
    <col min="4371" max="4608" width="9.140625" style="1"/>
    <col min="4609" max="4609" width="64.140625" style="1" customWidth="1"/>
    <col min="4610" max="4610" width="8.5703125" style="1" customWidth="1"/>
    <col min="4611" max="4611" width="13.7109375" style="1" customWidth="1"/>
    <col min="4612" max="4612" width="12.28515625" style="1" customWidth="1"/>
    <col min="4613" max="4613" width="12.7109375" style="1" customWidth="1"/>
    <col min="4614" max="4614" width="13.140625" style="1" customWidth="1"/>
    <col min="4615" max="4615" width="13.28515625" style="1" customWidth="1"/>
    <col min="4616" max="4616" width="13.85546875" style="1" customWidth="1"/>
    <col min="4617" max="4617" width="12.7109375" style="1" customWidth="1"/>
    <col min="4618" max="4621" width="10.7109375" style="1" bestFit="1" customWidth="1"/>
    <col min="4622" max="4622" width="12" style="1" customWidth="1"/>
    <col min="4623" max="4623" width="14.140625" style="1" customWidth="1"/>
    <col min="4624" max="4624" width="11.85546875" style="1" bestFit="1" customWidth="1"/>
    <col min="4625" max="4625" width="10.42578125" style="1" customWidth="1"/>
    <col min="4626" max="4626" width="10.140625" style="1" bestFit="1" customWidth="1"/>
    <col min="4627" max="4864" width="9.140625" style="1"/>
    <col min="4865" max="4865" width="64.140625" style="1" customWidth="1"/>
    <col min="4866" max="4866" width="8.5703125" style="1" customWidth="1"/>
    <col min="4867" max="4867" width="13.7109375" style="1" customWidth="1"/>
    <col min="4868" max="4868" width="12.28515625" style="1" customWidth="1"/>
    <col min="4869" max="4869" width="12.7109375" style="1" customWidth="1"/>
    <col min="4870" max="4870" width="13.140625" style="1" customWidth="1"/>
    <col min="4871" max="4871" width="13.28515625" style="1" customWidth="1"/>
    <col min="4872" max="4872" width="13.85546875" style="1" customWidth="1"/>
    <col min="4873" max="4873" width="12.7109375" style="1" customWidth="1"/>
    <col min="4874" max="4877" width="10.7109375" style="1" bestFit="1" customWidth="1"/>
    <col min="4878" max="4878" width="12" style="1" customWidth="1"/>
    <col min="4879" max="4879" width="14.140625" style="1" customWidth="1"/>
    <col min="4880" max="4880" width="11.85546875" style="1" bestFit="1" customWidth="1"/>
    <col min="4881" max="4881" width="10.42578125" style="1" customWidth="1"/>
    <col min="4882" max="4882" width="10.140625" style="1" bestFit="1" customWidth="1"/>
    <col min="4883" max="5120" width="9.140625" style="1"/>
    <col min="5121" max="5121" width="64.140625" style="1" customWidth="1"/>
    <col min="5122" max="5122" width="8.5703125" style="1" customWidth="1"/>
    <col min="5123" max="5123" width="13.7109375" style="1" customWidth="1"/>
    <col min="5124" max="5124" width="12.28515625" style="1" customWidth="1"/>
    <col min="5125" max="5125" width="12.7109375" style="1" customWidth="1"/>
    <col min="5126" max="5126" width="13.140625" style="1" customWidth="1"/>
    <col min="5127" max="5127" width="13.28515625" style="1" customWidth="1"/>
    <col min="5128" max="5128" width="13.85546875" style="1" customWidth="1"/>
    <col min="5129" max="5129" width="12.7109375" style="1" customWidth="1"/>
    <col min="5130" max="5133" width="10.7109375" style="1" bestFit="1" customWidth="1"/>
    <col min="5134" max="5134" width="12" style="1" customWidth="1"/>
    <col min="5135" max="5135" width="14.140625" style="1" customWidth="1"/>
    <col min="5136" max="5136" width="11.85546875" style="1" bestFit="1" customWidth="1"/>
    <col min="5137" max="5137" width="10.42578125" style="1" customWidth="1"/>
    <col min="5138" max="5138" width="10.140625" style="1" bestFit="1" customWidth="1"/>
    <col min="5139" max="5376" width="9.140625" style="1"/>
    <col min="5377" max="5377" width="64.140625" style="1" customWidth="1"/>
    <col min="5378" max="5378" width="8.5703125" style="1" customWidth="1"/>
    <col min="5379" max="5379" width="13.7109375" style="1" customWidth="1"/>
    <col min="5380" max="5380" width="12.28515625" style="1" customWidth="1"/>
    <col min="5381" max="5381" width="12.7109375" style="1" customWidth="1"/>
    <col min="5382" max="5382" width="13.140625" style="1" customWidth="1"/>
    <col min="5383" max="5383" width="13.28515625" style="1" customWidth="1"/>
    <col min="5384" max="5384" width="13.85546875" style="1" customWidth="1"/>
    <col min="5385" max="5385" width="12.7109375" style="1" customWidth="1"/>
    <col min="5386" max="5389" width="10.7109375" style="1" bestFit="1" customWidth="1"/>
    <col min="5390" max="5390" width="12" style="1" customWidth="1"/>
    <col min="5391" max="5391" width="14.140625" style="1" customWidth="1"/>
    <col min="5392" max="5392" width="11.85546875" style="1" bestFit="1" customWidth="1"/>
    <col min="5393" max="5393" width="10.42578125" style="1" customWidth="1"/>
    <col min="5394" max="5394" width="10.140625" style="1" bestFit="1" customWidth="1"/>
    <col min="5395" max="5632" width="9.140625" style="1"/>
    <col min="5633" max="5633" width="64.140625" style="1" customWidth="1"/>
    <col min="5634" max="5634" width="8.5703125" style="1" customWidth="1"/>
    <col min="5635" max="5635" width="13.7109375" style="1" customWidth="1"/>
    <col min="5636" max="5636" width="12.28515625" style="1" customWidth="1"/>
    <col min="5637" max="5637" width="12.7109375" style="1" customWidth="1"/>
    <col min="5638" max="5638" width="13.140625" style="1" customWidth="1"/>
    <col min="5639" max="5639" width="13.28515625" style="1" customWidth="1"/>
    <col min="5640" max="5640" width="13.85546875" style="1" customWidth="1"/>
    <col min="5641" max="5641" width="12.7109375" style="1" customWidth="1"/>
    <col min="5642" max="5645" width="10.7109375" style="1" bestFit="1" customWidth="1"/>
    <col min="5646" max="5646" width="12" style="1" customWidth="1"/>
    <col min="5647" max="5647" width="14.140625" style="1" customWidth="1"/>
    <col min="5648" max="5648" width="11.85546875" style="1" bestFit="1" customWidth="1"/>
    <col min="5649" max="5649" width="10.42578125" style="1" customWidth="1"/>
    <col min="5650" max="5650" width="10.140625" style="1" bestFit="1" customWidth="1"/>
    <col min="5651" max="5888" width="9.140625" style="1"/>
    <col min="5889" max="5889" width="64.140625" style="1" customWidth="1"/>
    <col min="5890" max="5890" width="8.5703125" style="1" customWidth="1"/>
    <col min="5891" max="5891" width="13.7109375" style="1" customWidth="1"/>
    <col min="5892" max="5892" width="12.28515625" style="1" customWidth="1"/>
    <col min="5893" max="5893" width="12.7109375" style="1" customWidth="1"/>
    <col min="5894" max="5894" width="13.140625" style="1" customWidth="1"/>
    <col min="5895" max="5895" width="13.28515625" style="1" customWidth="1"/>
    <col min="5896" max="5896" width="13.85546875" style="1" customWidth="1"/>
    <col min="5897" max="5897" width="12.7109375" style="1" customWidth="1"/>
    <col min="5898" max="5901" width="10.7109375" style="1" bestFit="1" customWidth="1"/>
    <col min="5902" max="5902" width="12" style="1" customWidth="1"/>
    <col min="5903" max="5903" width="14.140625" style="1" customWidth="1"/>
    <col min="5904" max="5904" width="11.85546875" style="1" bestFit="1" customWidth="1"/>
    <col min="5905" max="5905" width="10.42578125" style="1" customWidth="1"/>
    <col min="5906" max="5906" width="10.140625" style="1" bestFit="1" customWidth="1"/>
    <col min="5907" max="6144" width="9.140625" style="1"/>
    <col min="6145" max="6145" width="64.140625" style="1" customWidth="1"/>
    <col min="6146" max="6146" width="8.5703125" style="1" customWidth="1"/>
    <col min="6147" max="6147" width="13.7109375" style="1" customWidth="1"/>
    <col min="6148" max="6148" width="12.28515625" style="1" customWidth="1"/>
    <col min="6149" max="6149" width="12.7109375" style="1" customWidth="1"/>
    <col min="6150" max="6150" width="13.140625" style="1" customWidth="1"/>
    <col min="6151" max="6151" width="13.28515625" style="1" customWidth="1"/>
    <col min="6152" max="6152" width="13.85546875" style="1" customWidth="1"/>
    <col min="6153" max="6153" width="12.7109375" style="1" customWidth="1"/>
    <col min="6154" max="6157" width="10.7109375" style="1" bestFit="1" customWidth="1"/>
    <col min="6158" max="6158" width="12" style="1" customWidth="1"/>
    <col min="6159" max="6159" width="14.140625" style="1" customWidth="1"/>
    <col min="6160" max="6160" width="11.85546875" style="1" bestFit="1" customWidth="1"/>
    <col min="6161" max="6161" width="10.42578125" style="1" customWidth="1"/>
    <col min="6162" max="6162" width="10.140625" style="1" bestFit="1" customWidth="1"/>
    <col min="6163" max="6400" width="9.140625" style="1"/>
    <col min="6401" max="6401" width="64.140625" style="1" customWidth="1"/>
    <col min="6402" max="6402" width="8.5703125" style="1" customWidth="1"/>
    <col min="6403" max="6403" width="13.7109375" style="1" customWidth="1"/>
    <col min="6404" max="6404" width="12.28515625" style="1" customWidth="1"/>
    <col min="6405" max="6405" width="12.7109375" style="1" customWidth="1"/>
    <col min="6406" max="6406" width="13.140625" style="1" customWidth="1"/>
    <col min="6407" max="6407" width="13.28515625" style="1" customWidth="1"/>
    <col min="6408" max="6408" width="13.85546875" style="1" customWidth="1"/>
    <col min="6409" max="6409" width="12.7109375" style="1" customWidth="1"/>
    <col min="6410" max="6413" width="10.7109375" style="1" bestFit="1" customWidth="1"/>
    <col min="6414" max="6414" width="12" style="1" customWidth="1"/>
    <col min="6415" max="6415" width="14.140625" style="1" customWidth="1"/>
    <col min="6416" max="6416" width="11.85546875" style="1" bestFit="1" customWidth="1"/>
    <col min="6417" max="6417" width="10.42578125" style="1" customWidth="1"/>
    <col min="6418" max="6418" width="10.140625" style="1" bestFit="1" customWidth="1"/>
    <col min="6419" max="6656" width="9.140625" style="1"/>
    <col min="6657" max="6657" width="64.140625" style="1" customWidth="1"/>
    <col min="6658" max="6658" width="8.5703125" style="1" customWidth="1"/>
    <col min="6659" max="6659" width="13.7109375" style="1" customWidth="1"/>
    <col min="6660" max="6660" width="12.28515625" style="1" customWidth="1"/>
    <col min="6661" max="6661" width="12.7109375" style="1" customWidth="1"/>
    <col min="6662" max="6662" width="13.140625" style="1" customWidth="1"/>
    <col min="6663" max="6663" width="13.28515625" style="1" customWidth="1"/>
    <col min="6664" max="6664" width="13.85546875" style="1" customWidth="1"/>
    <col min="6665" max="6665" width="12.7109375" style="1" customWidth="1"/>
    <col min="6666" max="6669" width="10.7109375" style="1" bestFit="1" customWidth="1"/>
    <col min="6670" max="6670" width="12" style="1" customWidth="1"/>
    <col min="6671" max="6671" width="14.140625" style="1" customWidth="1"/>
    <col min="6672" max="6672" width="11.85546875" style="1" bestFit="1" customWidth="1"/>
    <col min="6673" max="6673" width="10.42578125" style="1" customWidth="1"/>
    <col min="6674" max="6674" width="10.140625" style="1" bestFit="1" customWidth="1"/>
    <col min="6675" max="6912" width="9.140625" style="1"/>
    <col min="6913" max="6913" width="64.140625" style="1" customWidth="1"/>
    <col min="6914" max="6914" width="8.5703125" style="1" customWidth="1"/>
    <col min="6915" max="6915" width="13.7109375" style="1" customWidth="1"/>
    <col min="6916" max="6916" width="12.28515625" style="1" customWidth="1"/>
    <col min="6917" max="6917" width="12.7109375" style="1" customWidth="1"/>
    <col min="6918" max="6918" width="13.140625" style="1" customWidth="1"/>
    <col min="6919" max="6919" width="13.28515625" style="1" customWidth="1"/>
    <col min="6920" max="6920" width="13.85546875" style="1" customWidth="1"/>
    <col min="6921" max="6921" width="12.7109375" style="1" customWidth="1"/>
    <col min="6922" max="6925" width="10.7109375" style="1" bestFit="1" customWidth="1"/>
    <col min="6926" max="6926" width="12" style="1" customWidth="1"/>
    <col min="6927" max="6927" width="14.140625" style="1" customWidth="1"/>
    <col min="6928" max="6928" width="11.85546875" style="1" bestFit="1" customWidth="1"/>
    <col min="6929" max="6929" width="10.42578125" style="1" customWidth="1"/>
    <col min="6930" max="6930" width="10.140625" style="1" bestFit="1" customWidth="1"/>
    <col min="6931" max="7168" width="9.140625" style="1"/>
    <col min="7169" max="7169" width="64.140625" style="1" customWidth="1"/>
    <col min="7170" max="7170" width="8.5703125" style="1" customWidth="1"/>
    <col min="7171" max="7171" width="13.7109375" style="1" customWidth="1"/>
    <col min="7172" max="7172" width="12.28515625" style="1" customWidth="1"/>
    <col min="7173" max="7173" width="12.7109375" style="1" customWidth="1"/>
    <col min="7174" max="7174" width="13.140625" style="1" customWidth="1"/>
    <col min="7175" max="7175" width="13.28515625" style="1" customWidth="1"/>
    <col min="7176" max="7176" width="13.85546875" style="1" customWidth="1"/>
    <col min="7177" max="7177" width="12.7109375" style="1" customWidth="1"/>
    <col min="7178" max="7181" width="10.7109375" style="1" bestFit="1" customWidth="1"/>
    <col min="7182" max="7182" width="12" style="1" customWidth="1"/>
    <col min="7183" max="7183" width="14.140625" style="1" customWidth="1"/>
    <col min="7184" max="7184" width="11.85546875" style="1" bestFit="1" customWidth="1"/>
    <col min="7185" max="7185" width="10.42578125" style="1" customWidth="1"/>
    <col min="7186" max="7186" width="10.140625" style="1" bestFit="1" customWidth="1"/>
    <col min="7187" max="7424" width="9.140625" style="1"/>
    <col min="7425" max="7425" width="64.140625" style="1" customWidth="1"/>
    <col min="7426" max="7426" width="8.5703125" style="1" customWidth="1"/>
    <col min="7427" max="7427" width="13.7109375" style="1" customWidth="1"/>
    <col min="7428" max="7428" width="12.28515625" style="1" customWidth="1"/>
    <col min="7429" max="7429" width="12.7109375" style="1" customWidth="1"/>
    <col min="7430" max="7430" width="13.140625" style="1" customWidth="1"/>
    <col min="7431" max="7431" width="13.28515625" style="1" customWidth="1"/>
    <col min="7432" max="7432" width="13.85546875" style="1" customWidth="1"/>
    <col min="7433" max="7433" width="12.7109375" style="1" customWidth="1"/>
    <col min="7434" max="7437" width="10.7109375" style="1" bestFit="1" customWidth="1"/>
    <col min="7438" max="7438" width="12" style="1" customWidth="1"/>
    <col min="7439" max="7439" width="14.140625" style="1" customWidth="1"/>
    <col min="7440" max="7440" width="11.85546875" style="1" bestFit="1" customWidth="1"/>
    <col min="7441" max="7441" width="10.42578125" style="1" customWidth="1"/>
    <col min="7442" max="7442" width="10.140625" style="1" bestFit="1" customWidth="1"/>
    <col min="7443" max="7680" width="9.140625" style="1"/>
    <col min="7681" max="7681" width="64.140625" style="1" customWidth="1"/>
    <col min="7682" max="7682" width="8.5703125" style="1" customWidth="1"/>
    <col min="7683" max="7683" width="13.7109375" style="1" customWidth="1"/>
    <col min="7684" max="7684" width="12.28515625" style="1" customWidth="1"/>
    <col min="7685" max="7685" width="12.7109375" style="1" customWidth="1"/>
    <col min="7686" max="7686" width="13.140625" style="1" customWidth="1"/>
    <col min="7687" max="7687" width="13.28515625" style="1" customWidth="1"/>
    <col min="7688" max="7688" width="13.85546875" style="1" customWidth="1"/>
    <col min="7689" max="7689" width="12.7109375" style="1" customWidth="1"/>
    <col min="7690" max="7693" width="10.7109375" style="1" bestFit="1" customWidth="1"/>
    <col min="7694" max="7694" width="12" style="1" customWidth="1"/>
    <col min="7695" max="7695" width="14.140625" style="1" customWidth="1"/>
    <col min="7696" max="7696" width="11.85546875" style="1" bestFit="1" customWidth="1"/>
    <col min="7697" max="7697" width="10.42578125" style="1" customWidth="1"/>
    <col min="7698" max="7698" width="10.140625" style="1" bestFit="1" customWidth="1"/>
    <col min="7699" max="7936" width="9.140625" style="1"/>
    <col min="7937" max="7937" width="64.140625" style="1" customWidth="1"/>
    <col min="7938" max="7938" width="8.5703125" style="1" customWidth="1"/>
    <col min="7939" max="7939" width="13.7109375" style="1" customWidth="1"/>
    <col min="7940" max="7940" width="12.28515625" style="1" customWidth="1"/>
    <col min="7941" max="7941" width="12.7109375" style="1" customWidth="1"/>
    <col min="7942" max="7942" width="13.140625" style="1" customWidth="1"/>
    <col min="7943" max="7943" width="13.28515625" style="1" customWidth="1"/>
    <col min="7944" max="7944" width="13.85546875" style="1" customWidth="1"/>
    <col min="7945" max="7945" width="12.7109375" style="1" customWidth="1"/>
    <col min="7946" max="7949" width="10.7109375" style="1" bestFit="1" customWidth="1"/>
    <col min="7950" max="7950" width="12" style="1" customWidth="1"/>
    <col min="7951" max="7951" width="14.140625" style="1" customWidth="1"/>
    <col min="7952" max="7952" width="11.85546875" style="1" bestFit="1" customWidth="1"/>
    <col min="7953" max="7953" width="10.42578125" style="1" customWidth="1"/>
    <col min="7954" max="7954" width="10.140625" style="1" bestFit="1" customWidth="1"/>
    <col min="7955" max="8192" width="9.140625" style="1"/>
    <col min="8193" max="8193" width="64.140625" style="1" customWidth="1"/>
    <col min="8194" max="8194" width="8.5703125" style="1" customWidth="1"/>
    <col min="8195" max="8195" width="13.7109375" style="1" customWidth="1"/>
    <col min="8196" max="8196" width="12.28515625" style="1" customWidth="1"/>
    <col min="8197" max="8197" width="12.7109375" style="1" customWidth="1"/>
    <col min="8198" max="8198" width="13.140625" style="1" customWidth="1"/>
    <col min="8199" max="8199" width="13.28515625" style="1" customWidth="1"/>
    <col min="8200" max="8200" width="13.85546875" style="1" customWidth="1"/>
    <col min="8201" max="8201" width="12.7109375" style="1" customWidth="1"/>
    <col min="8202" max="8205" width="10.7109375" style="1" bestFit="1" customWidth="1"/>
    <col min="8206" max="8206" width="12" style="1" customWidth="1"/>
    <col min="8207" max="8207" width="14.140625" style="1" customWidth="1"/>
    <col min="8208" max="8208" width="11.85546875" style="1" bestFit="1" customWidth="1"/>
    <col min="8209" max="8209" width="10.42578125" style="1" customWidth="1"/>
    <col min="8210" max="8210" width="10.140625" style="1" bestFit="1" customWidth="1"/>
    <col min="8211" max="8448" width="9.140625" style="1"/>
    <col min="8449" max="8449" width="64.140625" style="1" customWidth="1"/>
    <col min="8450" max="8450" width="8.5703125" style="1" customWidth="1"/>
    <col min="8451" max="8451" width="13.7109375" style="1" customWidth="1"/>
    <col min="8452" max="8452" width="12.28515625" style="1" customWidth="1"/>
    <col min="8453" max="8453" width="12.7109375" style="1" customWidth="1"/>
    <col min="8454" max="8454" width="13.140625" style="1" customWidth="1"/>
    <col min="8455" max="8455" width="13.28515625" style="1" customWidth="1"/>
    <col min="8456" max="8456" width="13.85546875" style="1" customWidth="1"/>
    <col min="8457" max="8457" width="12.7109375" style="1" customWidth="1"/>
    <col min="8458" max="8461" width="10.7109375" style="1" bestFit="1" customWidth="1"/>
    <col min="8462" max="8462" width="12" style="1" customWidth="1"/>
    <col min="8463" max="8463" width="14.140625" style="1" customWidth="1"/>
    <col min="8464" max="8464" width="11.85546875" style="1" bestFit="1" customWidth="1"/>
    <col min="8465" max="8465" width="10.42578125" style="1" customWidth="1"/>
    <col min="8466" max="8466" width="10.140625" style="1" bestFit="1" customWidth="1"/>
    <col min="8467" max="8704" width="9.140625" style="1"/>
    <col min="8705" max="8705" width="64.140625" style="1" customWidth="1"/>
    <col min="8706" max="8706" width="8.5703125" style="1" customWidth="1"/>
    <col min="8707" max="8707" width="13.7109375" style="1" customWidth="1"/>
    <col min="8708" max="8708" width="12.28515625" style="1" customWidth="1"/>
    <col min="8709" max="8709" width="12.7109375" style="1" customWidth="1"/>
    <col min="8710" max="8710" width="13.140625" style="1" customWidth="1"/>
    <col min="8711" max="8711" width="13.28515625" style="1" customWidth="1"/>
    <col min="8712" max="8712" width="13.85546875" style="1" customWidth="1"/>
    <col min="8713" max="8713" width="12.7109375" style="1" customWidth="1"/>
    <col min="8714" max="8717" width="10.7109375" style="1" bestFit="1" customWidth="1"/>
    <col min="8718" max="8718" width="12" style="1" customWidth="1"/>
    <col min="8719" max="8719" width="14.140625" style="1" customWidth="1"/>
    <col min="8720" max="8720" width="11.85546875" style="1" bestFit="1" customWidth="1"/>
    <col min="8721" max="8721" width="10.42578125" style="1" customWidth="1"/>
    <col min="8722" max="8722" width="10.140625" style="1" bestFit="1" customWidth="1"/>
    <col min="8723" max="8960" width="9.140625" style="1"/>
    <col min="8961" max="8961" width="64.140625" style="1" customWidth="1"/>
    <col min="8962" max="8962" width="8.5703125" style="1" customWidth="1"/>
    <col min="8963" max="8963" width="13.7109375" style="1" customWidth="1"/>
    <col min="8964" max="8964" width="12.28515625" style="1" customWidth="1"/>
    <col min="8965" max="8965" width="12.7109375" style="1" customWidth="1"/>
    <col min="8966" max="8966" width="13.140625" style="1" customWidth="1"/>
    <col min="8967" max="8967" width="13.28515625" style="1" customWidth="1"/>
    <col min="8968" max="8968" width="13.85546875" style="1" customWidth="1"/>
    <col min="8969" max="8969" width="12.7109375" style="1" customWidth="1"/>
    <col min="8970" max="8973" width="10.7109375" style="1" bestFit="1" customWidth="1"/>
    <col min="8974" max="8974" width="12" style="1" customWidth="1"/>
    <col min="8975" max="8975" width="14.140625" style="1" customWidth="1"/>
    <col min="8976" max="8976" width="11.85546875" style="1" bestFit="1" customWidth="1"/>
    <col min="8977" max="8977" width="10.42578125" style="1" customWidth="1"/>
    <col min="8978" max="8978" width="10.140625" style="1" bestFit="1" customWidth="1"/>
    <col min="8979" max="9216" width="9.140625" style="1"/>
    <col min="9217" max="9217" width="64.140625" style="1" customWidth="1"/>
    <col min="9218" max="9218" width="8.5703125" style="1" customWidth="1"/>
    <col min="9219" max="9219" width="13.7109375" style="1" customWidth="1"/>
    <col min="9220" max="9220" width="12.28515625" style="1" customWidth="1"/>
    <col min="9221" max="9221" width="12.7109375" style="1" customWidth="1"/>
    <col min="9222" max="9222" width="13.140625" style="1" customWidth="1"/>
    <col min="9223" max="9223" width="13.28515625" style="1" customWidth="1"/>
    <col min="9224" max="9224" width="13.85546875" style="1" customWidth="1"/>
    <col min="9225" max="9225" width="12.7109375" style="1" customWidth="1"/>
    <col min="9226" max="9229" width="10.7109375" style="1" bestFit="1" customWidth="1"/>
    <col min="9230" max="9230" width="12" style="1" customWidth="1"/>
    <col min="9231" max="9231" width="14.140625" style="1" customWidth="1"/>
    <col min="9232" max="9232" width="11.85546875" style="1" bestFit="1" customWidth="1"/>
    <col min="9233" max="9233" width="10.42578125" style="1" customWidth="1"/>
    <col min="9234" max="9234" width="10.140625" style="1" bestFit="1" customWidth="1"/>
    <col min="9235" max="9472" width="9.140625" style="1"/>
    <col min="9473" max="9473" width="64.140625" style="1" customWidth="1"/>
    <col min="9474" max="9474" width="8.5703125" style="1" customWidth="1"/>
    <col min="9475" max="9475" width="13.7109375" style="1" customWidth="1"/>
    <col min="9476" max="9476" width="12.28515625" style="1" customWidth="1"/>
    <col min="9477" max="9477" width="12.7109375" style="1" customWidth="1"/>
    <col min="9478" max="9478" width="13.140625" style="1" customWidth="1"/>
    <col min="9479" max="9479" width="13.28515625" style="1" customWidth="1"/>
    <col min="9480" max="9480" width="13.85546875" style="1" customWidth="1"/>
    <col min="9481" max="9481" width="12.7109375" style="1" customWidth="1"/>
    <col min="9482" max="9485" width="10.7109375" style="1" bestFit="1" customWidth="1"/>
    <col min="9486" max="9486" width="12" style="1" customWidth="1"/>
    <col min="9487" max="9487" width="14.140625" style="1" customWidth="1"/>
    <col min="9488" max="9488" width="11.85546875" style="1" bestFit="1" customWidth="1"/>
    <col min="9489" max="9489" width="10.42578125" style="1" customWidth="1"/>
    <col min="9490" max="9490" width="10.140625" style="1" bestFit="1" customWidth="1"/>
    <col min="9491" max="9728" width="9.140625" style="1"/>
    <col min="9729" max="9729" width="64.140625" style="1" customWidth="1"/>
    <col min="9730" max="9730" width="8.5703125" style="1" customWidth="1"/>
    <col min="9731" max="9731" width="13.7109375" style="1" customWidth="1"/>
    <col min="9732" max="9732" width="12.28515625" style="1" customWidth="1"/>
    <col min="9733" max="9733" width="12.7109375" style="1" customWidth="1"/>
    <col min="9734" max="9734" width="13.140625" style="1" customWidth="1"/>
    <col min="9735" max="9735" width="13.28515625" style="1" customWidth="1"/>
    <col min="9736" max="9736" width="13.85546875" style="1" customWidth="1"/>
    <col min="9737" max="9737" width="12.7109375" style="1" customWidth="1"/>
    <col min="9738" max="9741" width="10.7109375" style="1" bestFit="1" customWidth="1"/>
    <col min="9742" max="9742" width="12" style="1" customWidth="1"/>
    <col min="9743" max="9743" width="14.140625" style="1" customWidth="1"/>
    <col min="9744" max="9744" width="11.85546875" style="1" bestFit="1" customWidth="1"/>
    <col min="9745" max="9745" width="10.42578125" style="1" customWidth="1"/>
    <col min="9746" max="9746" width="10.140625" style="1" bestFit="1" customWidth="1"/>
    <col min="9747" max="9984" width="9.140625" style="1"/>
    <col min="9985" max="9985" width="64.140625" style="1" customWidth="1"/>
    <col min="9986" max="9986" width="8.5703125" style="1" customWidth="1"/>
    <col min="9987" max="9987" width="13.7109375" style="1" customWidth="1"/>
    <col min="9988" max="9988" width="12.28515625" style="1" customWidth="1"/>
    <col min="9989" max="9989" width="12.7109375" style="1" customWidth="1"/>
    <col min="9990" max="9990" width="13.140625" style="1" customWidth="1"/>
    <col min="9991" max="9991" width="13.28515625" style="1" customWidth="1"/>
    <col min="9992" max="9992" width="13.85546875" style="1" customWidth="1"/>
    <col min="9993" max="9993" width="12.7109375" style="1" customWidth="1"/>
    <col min="9994" max="9997" width="10.7109375" style="1" bestFit="1" customWidth="1"/>
    <col min="9998" max="9998" width="12" style="1" customWidth="1"/>
    <col min="9999" max="9999" width="14.140625" style="1" customWidth="1"/>
    <col min="10000" max="10000" width="11.85546875" style="1" bestFit="1" customWidth="1"/>
    <col min="10001" max="10001" width="10.42578125" style="1" customWidth="1"/>
    <col min="10002" max="10002" width="10.140625" style="1" bestFit="1" customWidth="1"/>
    <col min="10003" max="10240" width="9.140625" style="1"/>
    <col min="10241" max="10241" width="64.140625" style="1" customWidth="1"/>
    <col min="10242" max="10242" width="8.5703125" style="1" customWidth="1"/>
    <col min="10243" max="10243" width="13.7109375" style="1" customWidth="1"/>
    <col min="10244" max="10244" width="12.28515625" style="1" customWidth="1"/>
    <col min="10245" max="10245" width="12.7109375" style="1" customWidth="1"/>
    <col min="10246" max="10246" width="13.140625" style="1" customWidth="1"/>
    <col min="10247" max="10247" width="13.28515625" style="1" customWidth="1"/>
    <col min="10248" max="10248" width="13.85546875" style="1" customWidth="1"/>
    <col min="10249" max="10249" width="12.7109375" style="1" customWidth="1"/>
    <col min="10250" max="10253" width="10.7109375" style="1" bestFit="1" customWidth="1"/>
    <col min="10254" max="10254" width="12" style="1" customWidth="1"/>
    <col min="10255" max="10255" width="14.140625" style="1" customWidth="1"/>
    <col min="10256" max="10256" width="11.85546875" style="1" bestFit="1" customWidth="1"/>
    <col min="10257" max="10257" width="10.42578125" style="1" customWidth="1"/>
    <col min="10258" max="10258" width="10.140625" style="1" bestFit="1" customWidth="1"/>
    <col min="10259" max="10496" width="9.140625" style="1"/>
    <col min="10497" max="10497" width="64.140625" style="1" customWidth="1"/>
    <col min="10498" max="10498" width="8.5703125" style="1" customWidth="1"/>
    <col min="10499" max="10499" width="13.7109375" style="1" customWidth="1"/>
    <col min="10500" max="10500" width="12.28515625" style="1" customWidth="1"/>
    <col min="10501" max="10501" width="12.7109375" style="1" customWidth="1"/>
    <col min="10502" max="10502" width="13.140625" style="1" customWidth="1"/>
    <col min="10503" max="10503" width="13.28515625" style="1" customWidth="1"/>
    <col min="10504" max="10504" width="13.85546875" style="1" customWidth="1"/>
    <col min="10505" max="10505" width="12.7109375" style="1" customWidth="1"/>
    <col min="10506" max="10509" width="10.7109375" style="1" bestFit="1" customWidth="1"/>
    <col min="10510" max="10510" width="12" style="1" customWidth="1"/>
    <col min="10511" max="10511" width="14.140625" style="1" customWidth="1"/>
    <col min="10512" max="10512" width="11.85546875" style="1" bestFit="1" customWidth="1"/>
    <col min="10513" max="10513" width="10.42578125" style="1" customWidth="1"/>
    <col min="10514" max="10514" width="10.140625" style="1" bestFit="1" customWidth="1"/>
    <col min="10515" max="10752" width="9.140625" style="1"/>
    <col min="10753" max="10753" width="64.140625" style="1" customWidth="1"/>
    <col min="10754" max="10754" width="8.5703125" style="1" customWidth="1"/>
    <col min="10755" max="10755" width="13.7109375" style="1" customWidth="1"/>
    <col min="10756" max="10756" width="12.28515625" style="1" customWidth="1"/>
    <col min="10757" max="10757" width="12.7109375" style="1" customWidth="1"/>
    <col min="10758" max="10758" width="13.140625" style="1" customWidth="1"/>
    <col min="10759" max="10759" width="13.28515625" style="1" customWidth="1"/>
    <col min="10760" max="10760" width="13.85546875" style="1" customWidth="1"/>
    <col min="10761" max="10761" width="12.7109375" style="1" customWidth="1"/>
    <col min="10762" max="10765" width="10.7109375" style="1" bestFit="1" customWidth="1"/>
    <col min="10766" max="10766" width="12" style="1" customWidth="1"/>
    <col min="10767" max="10767" width="14.140625" style="1" customWidth="1"/>
    <col min="10768" max="10768" width="11.85546875" style="1" bestFit="1" customWidth="1"/>
    <col min="10769" max="10769" width="10.42578125" style="1" customWidth="1"/>
    <col min="10770" max="10770" width="10.140625" style="1" bestFit="1" customWidth="1"/>
    <col min="10771" max="11008" width="9.140625" style="1"/>
    <col min="11009" max="11009" width="64.140625" style="1" customWidth="1"/>
    <col min="11010" max="11010" width="8.5703125" style="1" customWidth="1"/>
    <col min="11011" max="11011" width="13.7109375" style="1" customWidth="1"/>
    <col min="11012" max="11012" width="12.28515625" style="1" customWidth="1"/>
    <col min="11013" max="11013" width="12.7109375" style="1" customWidth="1"/>
    <col min="11014" max="11014" width="13.140625" style="1" customWidth="1"/>
    <col min="11015" max="11015" width="13.28515625" style="1" customWidth="1"/>
    <col min="11016" max="11016" width="13.85546875" style="1" customWidth="1"/>
    <col min="11017" max="11017" width="12.7109375" style="1" customWidth="1"/>
    <col min="11018" max="11021" width="10.7109375" style="1" bestFit="1" customWidth="1"/>
    <col min="11022" max="11022" width="12" style="1" customWidth="1"/>
    <col min="11023" max="11023" width="14.140625" style="1" customWidth="1"/>
    <col min="11024" max="11024" width="11.85546875" style="1" bestFit="1" customWidth="1"/>
    <col min="11025" max="11025" width="10.42578125" style="1" customWidth="1"/>
    <col min="11026" max="11026" width="10.140625" style="1" bestFit="1" customWidth="1"/>
    <col min="11027" max="11264" width="9.140625" style="1"/>
    <col min="11265" max="11265" width="64.140625" style="1" customWidth="1"/>
    <col min="11266" max="11266" width="8.5703125" style="1" customWidth="1"/>
    <col min="11267" max="11267" width="13.7109375" style="1" customWidth="1"/>
    <col min="11268" max="11268" width="12.28515625" style="1" customWidth="1"/>
    <col min="11269" max="11269" width="12.7109375" style="1" customWidth="1"/>
    <col min="11270" max="11270" width="13.140625" style="1" customWidth="1"/>
    <col min="11271" max="11271" width="13.28515625" style="1" customWidth="1"/>
    <col min="11272" max="11272" width="13.85546875" style="1" customWidth="1"/>
    <col min="11273" max="11273" width="12.7109375" style="1" customWidth="1"/>
    <col min="11274" max="11277" width="10.7109375" style="1" bestFit="1" customWidth="1"/>
    <col min="11278" max="11278" width="12" style="1" customWidth="1"/>
    <col min="11279" max="11279" width="14.140625" style="1" customWidth="1"/>
    <col min="11280" max="11280" width="11.85546875" style="1" bestFit="1" customWidth="1"/>
    <col min="11281" max="11281" width="10.42578125" style="1" customWidth="1"/>
    <col min="11282" max="11282" width="10.140625" style="1" bestFit="1" customWidth="1"/>
    <col min="11283" max="11520" width="9.140625" style="1"/>
    <col min="11521" max="11521" width="64.140625" style="1" customWidth="1"/>
    <col min="11522" max="11522" width="8.5703125" style="1" customWidth="1"/>
    <col min="11523" max="11523" width="13.7109375" style="1" customWidth="1"/>
    <col min="11524" max="11524" width="12.28515625" style="1" customWidth="1"/>
    <col min="11525" max="11525" width="12.7109375" style="1" customWidth="1"/>
    <col min="11526" max="11526" width="13.140625" style="1" customWidth="1"/>
    <col min="11527" max="11527" width="13.28515625" style="1" customWidth="1"/>
    <col min="11528" max="11528" width="13.85546875" style="1" customWidth="1"/>
    <col min="11529" max="11529" width="12.7109375" style="1" customWidth="1"/>
    <col min="11530" max="11533" width="10.7109375" style="1" bestFit="1" customWidth="1"/>
    <col min="11534" max="11534" width="12" style="1" customWidth="1"/>
    <col min="11535" max="11535" width="14.140625" style="1" customWidth="1"/>
    <col min="11536" max="11536" width="11.85546875" style="1" bestFit="1" customWidth="1"/>
    <col min="11537" max="11537" width="10.42578125" style="1" customWidth="1"/>
    <col min="11538" max="11538" width="10.140625" style="1" bestFit="1" customWidth="1"/>
    <col min="11539" max="11776" width="9.140625" style="1"/>
    <col min="11777" max="11777" width="64.140625" style="1" customWidth="1"/>
    <col min="11778" max="11778" width="8.5703125" style="1" customWidth="1"/>
    <col min="11779" max="11779" width="13.7109375" style="1" customWidth="1"/>
    <col min="11780" max="11780" width="12.28515625" style="1" customWidth="1"/>
    <col min="11781" max="11781" width="12.7109375" style="1" customWidth="1"/>
    <col min="11782" max="11782" width="13.140625" style="1" customWidth="1"/>
    <col min="11783" max="11783" width="13.28515625" style="1" customWidth="1"/>
    <col min="11784" max="11784" width="13.85546875" style="1" customWidth="1"/>
    <col min="11785" max="11785" width="12.7109375" style="1" customWidth="1"/>
    <col min="11786" max="11789" width="10.7109375" style="1" bestFit="1" customWidth="1"/>
    <col min="11790" max="11790" width="12" style="1" customWidth="1"/>
    <col min="11791" max="11791" width="14.140625" style="1" customWidth="1"/>
    <col min="11792" max="11792" width="11.85546875" style="1" bestFit="1" customWidth="1"/>
    <col min="11793" max="11793" width="10.42578125" style="1" customWidth="1"/>
    <col min="11794" max="11794" width="10.140625" style="1" bestFit="1" customWidth="1"/>
    <col min="11795" max="12032" width="9.140625" style="1"/>
    <col min="12033" max="12033" width="64.140625" style="1" customWidth="1"/>
    <col min="12034" max="12034" width="8.5703125" style="1" customWidth="1"/>
    <col min="12035" max="12035" width="13.7109375" style="1" customWidth="1"/>
    <col min="12036" max="12036" width="12.28515625" style="1" customWidth="1"/>
    <col min="12037" max="12037" width="12.7109375" style="1" customWidth="1"/>
    <col min="12038" max="12038" width="13.140625" style="1" customWidth="1"/>
    <col min="12039" max="12039" width="13.28515625" style="1" customWidth="1"/>
    <col min="12040" max="12040" width="13.85546875" style="1" customWidth="1"/>
    <col min="12041" max="12041" width="12.7109375" style="1" customWidth="1"/>
    <col min="12042" max="12045" width="10.7109375" style="1" bestFit="1" customWidth="1"/>
    <col min="12046" max="12046" width="12" style="1" customWidth="1"/>
    <col min="12047" max="12047" width="14.140625" style="1" customWidth="1"/>
    <col min="12048" max="12048" width="11.85546875" style="1" bestFit="1" customWidth="1"/>
    <col min="12049" max="12049" width="10.42578125" style="1" customWidth="1"/>
    <col min="12050" max="12050" width="10.140625" style="1" bestFit="1" customWidth="1"/>
    <col min="12051" max="12288" width="9.140625" style="1"/>
    <col min="12289" max="12289" width="64.140625" style="1" customWidth="1"/>
    <col min="12290" max="12290" width="8.5703125" style="1" customWidth="1"/>
    <col min="12291" max="12291" width="13.7109375" style="1" customWidth="1"/>
    <col min="12292" max="12292" width="12.28515625" style="1" customWidth="1"/>
    <col min="12293" max="12293" width="12.7109375" style="1" customWidth="1"/>
    <col min="12294" max="12294" width="13.140625" style="1" customWidth="1"/>
    <col min="12295" max="12295" width="13.28515625" style="1" customWidth="1"/>
    <col min="12296" max="12296" width="13.85546875" style="1" customWidth="1"/>
    <col min="12297" max="12297" width="12.7109375" style="1" customWidth="1"/>
    <col min="12298" max="12301" width="10.7109375" style="1" bestFit="1" customWidth="1"/>
    <col min="12302" max="12302" width="12" style="1" customWidth="1"/>
    <col min="12303" max="12303" width="14.140625" style="1" customWidth="1"/>
    <col min="12304" max="12304" width="11.85546875" style="1" bestFit="1" customWidth="1"/>
    <col min="12305" max="12305" width="10.42578125" style="1" customWidth="1"/>
    <col min="12306" max="12306" width="10.140625" style="1" bestFit="1" customWidth="1"/>
    <col min="12307" max="12544" width="9.140625" style="1"/>
    <col min="12545" max="12545" width="64.140625" style="1" customWidth="1"/>
    <col min="12546" max="12546" width="8.5703125" style="1" customWidth="1"/>
    <col min="12547" max="12547" width="13.7109375" style="1" customWidth="1"/>
    <col min="12548" max="12548" width="12.28515625" style="1" customWidth="1"/>
    <col min="12549" max="12549" width="12.7109375" style="1" customWidth="1"/>
    <col min="12550" max="12550" width="13.140625" style="1" customWidth="1"/>
    <col min="12551" max="12551" width="13.28515625" style="1" customWidth="1"/>
    <col min="12552" max="12552" width="13.85546875" style="1" customWidth="1"/>
    <col min="12553" max="12553" width="12.7109375" style="1" customWidth="1"/>
    <col min="12554" max="12557" width="10.7109375" style="1" bestFit="1" customWidth="1"/>
    <col min="12558" max="12558" width="12" style="1" customWidth="1"/>
    <col min="12559" max="12559" width="14.140625" style="1" customWidth="1"/>
    <col min="12560" max="12560" width="11.85546875" style="1" bestFit="1" customWidth="1"/>
    <col min="12561" max="12561" width="10.42578125" style="1" customWidth="1"/>
    <col min="12562" max="12562" width="10.140625" style="1" bestFit="1" customWidth="1"/>
    <col min="12563" max="12800" width="9.140625" style="1"/>
    <col min="12801" max="12801" width="64.140625" style="1" customWidth="1"/>
    <col min="12802" max="12802" width="8.5703125" style="1" customWidth="1"/>
    <col min="12803" max="12803" width="13.7109375" style="1" customWidth="1"/>
    <col min="12804" max="12804" width="12.28515625" style="1" customWidth="1"/>
    <col min="12805" max="12805" width="12.7109375" style="1" customWidth="1"/>
    <col min="12806" max="12806" width="13.140625" style="1" customWidth="1"/>
    <col min="12807" max="12807" width="13.28515625" style="1" customWidth="1"/>
    <col min="12808" max="12808" width="13.85546875" style="1" customWidth="1"/>
    <col min="12809" max="12809" width="12.7109375" style="1" customWidth="1"/>
    <col min="12810" max="12813" width="10.7109375" style="1" bestFit="1" customWidth="1"/>
    <col min="12814" max="12814" width="12" style="1" customWidth="1"/>
    <col min="12815" max="12815" width="14.140625" style="1" customWidth="1"/>
    <col min="12816" max="12816" width="11.85546875" style="1" bestFit="1" customWidth="1"/>
    <col min="12817" max="12817" width="10.42578125" style="1" customWidth="1"/>
    <col min="12818" max="12818" width="10.140625" style="1" bestFit="1" customWidth="1"/>
    <col min="12819" max="13056" width="9.140625" style="1"/>
    <col min="13057" max="13057" width="64.140625" style="1" customWidth="1"/>
    <col min="13058" max="13058" width="8.5703125" style="1" customWidth="1"/>
    <col min="13059" max="13059" width="13.7109375" style="1" customWidth="1"/>
    <col min="13060" max="13060" width="12.28515625" style="1" customWidth="1"/>
    <col min="13061" max="13061" width="12.7109375" style="1" customWidth="1"/>
    <col min="13062" max="13062" width="13.140625" style="1" customWidth="1"/>
    <col min="13063" max="13063" width="13.28515625" style="1" customWidth="1"/>
    <col min="13064" max="13064" width="13.85546875" style="1" customWidth="1"/>
    <col min="13065" max="13065" width="12.7109375" style="1" customWidth="1"/>
    <col min="13066" max="13069" width="10.7109375" style="1" bestFit="1" customWidth="1"/>
    <col min="13070" max="13070" width="12" style="1" customWidth="1"/>
    <col min="13071" max="13071" width="14.140625" style="1" customWidth="1"/>
    <col min="13072" max="13072" width="11.85546875" style="1" bestFit="1" customWidth="1"/>
    <col min="13073" max="13073" width="10.42578125" style="1" customWidth="1"/>
    <col min="13074" max="13074" width="10.140625" style="1" bestFit="1" customWidth="1"/>
    <col min="13075" max="13312" width="9.140625" style="1"/>
    <col min="13313" max="13313" width="64.140625" style="1" customWidth="1"/>
    <col min="13314" max="13314" width="8.5703125" style="1" customWidth="1"/>
    <col min="13315" max="13315" width="13.7109375" style="1" customWidth="1"/>
    <col min="13316" max="13316" width="12.28515625" style="1" customWidth="1"/>
    <col min="13317" max="13317" width="12.7109375" style="1" customWidth="1"/>
    <col min="13318" max="13318" width="13.140625" style="1" customWidth="1"/>
    <col min="13319" max="13319" width="13.28515625" style="1" customWidth="1"/>
    <col min="13320" max="13320" width="13.85546875" style="1" customWidth="1"/>
    <col min="13321" max="13321" width="12.7109375" style="1" customWidth="1"/>
    <col min="13322" max="13325" width="10.7109375" style="1" bestFit="1" customWidth="1"/>
    <col min="13326" max="13326" width="12" style="1" customWidth="1"/>
    <col min="13327" max="13327" width="14.140625" style="1" customWidth="1"/>
    <col min="13328" max="13328" width="11.85546875" style="1" bestFit="1" customWidth="1"/>
    <col min="13329" max="13329" width="10.42578125" style="1" customWidth="1"/>
    <col min="13330" max="13330" width="10.140625" style="1" bestFit="1" customWidth="1"/>
    <col min="13331" max="13568" width="9.140625" style="1"/>
    <col min="13569" max="13569" width="64.140625" style="1" customWidth="1"/>
    <col min="13570" max="13570" width="8.5703125" style="1" customWidth="1"/>
    <col min="13571" max="13571" width="13.7109375" style="1" customWidth="1"/>
    <col min="13572" max="13572" width="12.28515625" style="1" customWidth="1"/>
    <col min="13573" max="13573" width="12.7109375" style="1" customWidth="1"/>
    <col min="13574" max="13574" width="13.140625" style="1" customWidth="1"/>
    <col min="13575" max="13575" width="13.28515625" style="1" customWidth="1"/>
    <col min="13576" max="13576" width="13.85546875" style="1" customWidth="1"/>
    <col min="13577" max="13577" width="12.7109375" style="1" customWidth="1"/>
    <col min="13578" max="13581" width="10.7109375" style="1" bestFit="1" customWidth="1"/>
    <col min="13582" max="13582" width="12" style="1" customWidth="1"/>
    <col min="13583" max="13583" width="14.140625" style="1" customWidth="1"/>
    <col min="13584" max="13584" width="11.85546875" style="1" bestFit="1" customWidth="1"/>
    <col min="13585" max="13585" width="10.42578125" style="1" customWidth="1"/>
    <col min="13586" max="13586" width="10.140625" style="1" bestFit="1" customWidth="1"/>
    <col min="13587" max="13824" width="9.140625" style="1"/>
    <col min="13825" max="13825" width="64.140625" style="1" customWidth="1"/>
    <col min="13826" max="13826" width="8.5703125" style="1" customWidth="1"/>
    <col min="13827" max="13827" width="13.7109375" style="1" customWidth="1"/>
    <col min="13828" max="13828" width="12.28515625" style="1" customWidth="1"/>
    <col min="13829" max="13829" width="12.7109375" style="1" customWidth="1"/>
    <col min="13830" max="13830" width="13.140625" style="1" customWidth="1"/>
    <col min="13831" max="13831" width="13.28515625" style="1" customWidth="1"/>
    <col min="13832" max="13832" width="13.85546875" style="1" customWidth="1"/>
    <col min="13833" max="13833" width="12.7109375" style="1" customWidth="1"/>
    <col min="13834" max="13837" width="10.7109375" style="1" bestFit="1" customWidth="1"/>
    <col min="13838" max="13838" width="12" style="1" customWidth="1"/>
    <col min="13839" max="13839" width="14.140625" style="1" customWidth="1"/>
    <col min="13840" max="13840" width="11.85546875" style="1" bestFit="1" customWidth="1"/>
    <col min="13841" max="13841" width="10.42578125" style="1" customWidth="1"/>
    <col min="13842" max="13842" width="10.140625" style="1" bestFit="1" customWidth="1"/>
    <col min="13843" max="14080" width="9.140625" style="1"/>
    <col min="14081" max="14081" width="64.140625" style="1" customWidth="1"/>
    <col min="14082" max="14082" width="8.5703125" style="1" customWidth="1"/>
    <col min="14083" max="14083" width="13.7109375" style="1" customWidth="1"/>
    <col min="14084" max="14084" width="12.28515625" style="1" customWidth="1"/>
    <col min="14085" max="14085" width="12.7109375" style="1" customWidth="1"/>
    <col min="14086" max="14086" width="13.140625" style="1" customWidth="1"/>
    <col min="14087" max="14087" width="13.28515625" style="1" customWidth="1"/>
    <col min="14088" max="14088" width="13.85546875" style="1" customWidth="1"/>
    <col min="14089" max="14089" width="12.7109375" style="1" customWidth="1"/>
    <col min="14090" max="14093" width="10.7109375" style="1" bestFit="1" customWidth="1"/>
    <col min="14094" max="14094" width="12" style="1" customWidth="1"/>
    <col min="14095" max="14095" width="14.140625" style="1" customWidth="1"/>
    <col min="14096" max="14096" width="11.85546875" style="1" bestFit="1" customWidth="1"/>
    <col min="14097" max="14097" width="10.42578125" style="1" customWidth="1"/>
    <col min="14098" max="14098" width="10.140625" style="1" bestFit="1" customWidth="1"/>
    <col min="14099" max="14336" width="9.140625" style="1"/>
    <col min="14337" max="14337" width="64.140625" style="1" customWidth="1"/>
    <col min="14338" max="14338" width="8.5703125" style="1" customWidth="1"/>
    <col min="14339" max="14339" width="13.7109375" style="1" customWidth="1"/>
    <col min="14340" max="14340" width="12.28515625" style="1" customWidth="1"/>
    <col min="14341" max="14341" width="12.7109375" style="1" customWidth="1"/>
    <col min="14342" max="14342" width="13.140625" style="1" customWidth="1"/>
    <col min="14343" max="14343" width="13.28515625" style="1" customWidth="1"/>
    <col min="14344" max="14344" width="13.85546875" style="1" customWidth="1"/>
    <col min="14345" max="14345" width="12.7109375" style="1" customWidth="1"/>
    <col min="14346" max="14349" width="10.7109375" style="1" bestFit="1" customWidth="1"/>
    <col min="14350" max="14350" width="12" style="1" customWidth="1"/>
    <col min="14351" max="14351" width="14.140625" style="1" customWidth="1"/>
    <col min="14352" max="14352" width="11.85546875" style="1" bestFit="1" customWidth="1"/>
    <col min="14353" max="14353" width="10.42578125" style="1" customWidth="1"/>
    <col min="14354" max="14354" width="10.140625" style="1" bestFit="1" customWidth="1"/>
    <col min="14355" max="14592" width="9.140625" style="1"/>
    <col min="14593" max="14593" width="64.140625" style="1" customWidth="1"/>
    <col min="14594" max="14594" width="8.5703125" style="1" customWidth="1"/>
    <col min="14595" max="14595" width="13.7109375" style="1" customWidth="1"/>
    <col min="14596" max="14596" width="12.28515625" style="1" customWidth="1"/>
    <col min="14597" max="14597" width="12.7109375" style="1" customWidth="1"/>
    <col min="14598" max="14598" width="13.140625" style="1" customWidth="1"/>
    <col min="14599" max="14599" width="13.28515625" style="1" customWidth="1"/>
    <col min="14600" max="14600" width="13.85546875" style="1" customWidth="1"/>
    <col min="14601" max="14601" width="12.7109375" style="1" customWidth="1"/>
    <col min="14602" max="14605" width="10.7109375" style="1" bestFit="1" customWidth="1"/>
    <col min="14606" max="14606" width="12" style="1" customWidth="1"/>
    <col min="14607" max="14607" width="14.140625" style="1" customWidth="1"/>
    <col min="14608" max="14608" width="11.85546875" style="1" bestFit="1" customWidth="1"/>
    <col min="14609" max="14609" width="10.42578125" style="1" customWidth="1"/>
    <col min="14610" max="14610" width="10.140625" style="1" bestFit="1" customWidth="1"/>
    <col min="14611" max="14848" width="9.140625" style="1"/>
    <col min="14849" max="14849" width="64.140625" style="1" customWidth="1"/>
    <col min="14850" max="14850" width="8.5703125" style="1" customWidth="1"/>
    <col min="14851" max="14851" width="13.7109375" style="1" customWidth="1"/>
    <col min="14852" max="14852" width="12.28515625" style="1" customWidth="1"/>
    <col min="14853" max="14853" width="12.7109375" style="1" customWidth="1"/>
    <col min="14854" max="14854" width="13.140625" style="1" customWidth="1"/>
    <col min="14855" max="14855" width="13.28515625" style="1" customWidth="1"/>
    <col min="14856" max="14856" width="13.85546875" style="1" customWidth="1"/>
    <col min="14857" max="14857" width="12.7109375" style="1" customWidth="1"/>
    <col min="14858" max="14861" width="10.7109375" style="1" bestFit="1" customWidth="1"/>
    <col min="14862" max="14862" width="12" style="1" customWidth="1"/>
    <col min="14863" max="14863" width="14.140625" style="1" customWidth="1"/>
    <col min="14864" max="14864" width="11.85546875" style="1" bestFit="1" customWidth="1"/>
    <col min="14865" max="14865" width="10.42578125" style="1" customWidth="1"/>
    <col min="14866" max="14866" width="10.140625" style="1" bestFit="1" customWidth="1"/>
    <col min="14867" max="15104" width="9.140625" style="1"/>
    <col min="15105" max="15105" width="64.140625" style="1" customWidth="1"/>
    <col min="15106" max="15106" width="8.5703125" style="1" customWidth="1"/>
    <col min="15107" max="15107" width="13.7109375" style="1" customWidth="1"/>
    <col min="15108" max="15108" width="12.28515625" style="1" customWidth="1"/>
    <col min="15109" max="15109" width="12.7109375" style="1" customWidth="1"/>
    <col min="15110" max="15110" width="13.140625" style="1" customWidth="1"/>
    <col min="15111" max="15111" width="13.28515625" style="1" customWidth="1"/>
    <col min="15112" max="15112" width="13.85546875" style="1" customWidth="1"/>
    <col min="15113" max="15113" width="12.7109375" style="1" customWidth="1"/>
    <col min="15114" max="15117" width="10.7109375" style="1" bestFit="1" customWidth="1"/>
    <col min="15118" max="15118" width="12" style="1" customWidth="1"/>
    <col min="15119" max="15119" width="14.140625" style="1" customWidth="1"/>
    <col min="15120" max="15120" width="11.85546875" style="1" bestFit="1" customWidth="1"/>
    <col min="15121" max="15121" width="10.42578125" style="1" customWidth="1"/>
    <col min="15122" max="15122" width="10.140625" style="1" bestFit="1" customWidth="1"/>
    <col min="15123" max="15360" width="9.140625" style="1"/>
    <col min="15361" max="15361" width="64.140625" style="1" customWidth="1"/>
    <col min="15362" max="15362" width="8.5703125" style="1" customWidth="1"/>
    <col min="15363" max="15363" width="13.7109375" style="1" customWidth="1"/>
    <col min="15364" max="15364" width="12.28515625" style="1" customWidth="1"/>
    <col min="15365" max="15365" width="12.7109375" style="1" customWidth="1"/>
    <col min="15366" max="15366" width="13.140625" style="1" customWidth="1"/>
    <col min="15367" max="15367" width="13.28515625" style="1" customWidth="1"/>
    <col min="15368" max="15368" width="13.85546875" style="1" customWidth="1"/>
    <col min="15369" max="15369" width="12.7109375" style="1" customWidth="1"/>
    <col min="15370" max="15373" width="10.7109375" style="1" bestFit="1" customWidth="1"/>
    <col min="15374" max="15374" width="12" style="1" customWidth="1"/>
    <col min="15375" max="15375" width="14.140625" style="1" customWidth="1"/>
    <col min="15376" max="15376" width="11.85546875" style="1" bestFit="1" customWidth="1"/>
    <col min="15377" max="15377" width="10.42578125" style="1" customWidth="1"/>
    <col min="15378" max="15378" width="10.140625" style="1" bestFit="1" customWidth="1"/>
    <col min="15379" max="15616" width="9.140625" style="1"/>
    <col min="15617" max="15617" width="64.140625" style="1" customWidth="1"/>
    <col min="15618" max="15618" width="8.5703125" style="1" customWidth="1"/>
    <col min="15619" max="15619" width="13.7109375" style="1" customWidth="1"/>
    <col min="15620" max="15620" width="12.28515625" style="1" customWidth="1"/>
    <col min="15621" max="15621" width="12.7109375" style="1" customWidth="1"/>
    <col min="15622" max="15622" width="13.140625" style="1" customWidth="1"/>
    <col min="15623" max="15623" width="13.28515625" style="1" customWidth="1"/>
    <col min="15624" max="15624" width="13.85546875" style="1" customWidth="1"/>
    <col min="15625" max="15625" width="12.7109375" style="1" customWidth="1"/>
    <col min="15626" max="15629" width="10.7109375" style="1" bestFit="1" customWidth="1"/>
    <col min="15630" max="15630" width="12" style="1" customWidth="1"/>
    <col min="15631" max="15631" width="14.140625" style="1" customWidth="1"/>
    <col min="15632" max="15632" width="11.85546875" style="1" bestFit="1" customWidth="1"/>
    <col min="15633" max="15633" width="10.42578125" style="1" customWidth="1"/>
    <col min="15634" max="15634" width="10.140625" style="1" bestFit="1" customWidth="1"/>
    <col min="15635" max="15872" width="9.140625" style="1"/>
    <col min="15873" max="15873" width="64.140625" style="1" customWidth="1"/>
    <col min="15874" max="15874" width="8.5703125" style="1" customWidth="1"/>
    <col min="15875" max="15875" width="13.7109375" style="1" customWidth="1"/>
    <col min="15876" max="15876" width="12.28515625" style="1" customWidth="1"/>
    <col min="15877" max="15877" width="12.7109375" style="1" customWidth="1"/>
    <col min="15878" max="15878" width="13.140625" style="1" customWidth="1"/>
    <col min="15879" max="15879" width="13.28515625" style="1" customWidth="1"/>
    <col min="15880" max="15880" width="13.85546875" style="1" customWidth="1"/>
    <col min="15881" max="15881" width="12.7109375" style="1" customWidth="1"/>
    <col min="15882" max="15885" width="10.7109375" style="1" bestFit="1" customWidth="1"/>
    <col min="15886" max="15886" width="12" style="1" customWidth="1"/>
    <col min="15887" max="15887" width="14.140625" style="1" customWidth="1"/>
    <col min="15888" max="15888" width="11.85546875" style="1" bestFit="1" customWidth="1"/>
    <col min="15889" max="15889" width="10.42578125" style="1" customWidth="1"/>
    <col min="15890" max="15890" width="10.140625" style="1" bestFit="1" customWidth="1"/>
    <col min="15891" max="16128" width="9.140625" style="1"/>
    <col min="16129" max="16129" width="64.140625" style="1" customWidth="1"/>
    <col min="16130" max="16130" width="8.5703125" style="1" customWidth="1"/>
    <col min="16131" max="16131" width="13.7109375" style="1" customWidth="1"/>
    <col min="16132" max="16132" width="12.28515625" style="1" customWidth="1"/>
    <col min="16133" max="16133" width="12.7109375" style="1" customWidth="1"/>
    <col min="16134" max="16134" width="13.140625" style="1" customWidth="1"/>
    <col min="16135" max="16135" width="13.28515625" style="1" customWidth="1"/>
    <col min="16136" max="16136" width="13.85546875" style="1" customWidth="1"/>
    <col min="16137" max="16137" width="12.7109375" style="1" customWidth="1"/>
    <col min="16138" max="16141" width="10.7109375" style="1" bestFit="1" customWidth="1"/>
    <col min="16142" max="16142" width="12" style="1" customWidth="1"/>
    <col min="16143" max="16143" width="14.140625" style="1" customWidth="1"/>
    <col min="16144" max="16144" width="11.85546875" style="1" bestFit="1" customWidth="1"/>
    <col min="16145" max="16145" width="10.42578125" style="1" customWidth="1"/>
    <col min="16146" max="16146" width="10.140625" style="1" bestFit="1" customWidth="1"/>
    <col min="16147" max="16384" width="9.140625" style="1"/>
  </cols>
  <sheetData>
    <row r="1" spans="1:256" x14ac:dyDescent="0.25">
      <c r="A1" s="171" t="s">
        <v>272</v>
      </c>
      <c r="B1" s="171"/>
      <c r="C1" s="171"/>
      <c r="D1" s="171"/>
      <c r="E1" s="184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256" x14ac:dyDescent="0.25">
      <c r="A2" s="188" t="s">
        <v>234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256" x14ac:dyDescent="0.25">
      <c r="A3" s="189" t="s">
        <v>235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256" x14ac:dyDescent="0.25">
      <c r="A4" s="132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256" ht="28.5" x14ac:dyDescent="0.25">
      <c r="A5" s="133" t="s">
        <v>26</v>
      </c>
      <c r="B5" s="96" t="s">
        <v>27</v>
      </c>
      <c r="C5" s="134" t="s">
        <v>236</v>
      </c>
      <c r="D5" s="134" t="s">
        <v>237</v>
      </c>
      <c r="E5" s="134" t="s">
        <v>238</v>
      </c>
      <c r="F5" s="134" t="s">
        <v>239</v>
      </c>
      <c r="G5" s="134" t="s">
        <v>240</v>
      </c>
      <c r="H5" s="134" t="s">
        <v>241</v>
      </c>
      <c r="I5" s="134" t="s">
        <v>242</v>
      </c>
      <c r="J5" s="134" t="s">
        <v>243</v>
      </c>
      <c r="K5" s="134" t="s">
        <v>244</v>
      </c>
      <c r="L5" s="134" t="s">
        <v>245</v>
      </c>
      <c r="M5" s="134" t="s">
        <v>246</v>
      </c>
      <c r="N5" s="134" t="s">
        <v>247</v>
      </c>
      <c r="O5" s="135" t="s">
        <v>248</v>
      </c>
      <c r="P5" s="136"/>
      <c r="Q5" s="118"/>
    </row>
    <row r="6" spans="1:256" x14ac:dyDescent="0.25">
      <c r="A6" s="137" t="s">
        <v>31</v>
      </c>
      <c r="B6" s="138" t="s">
        <v>32</v>
      </c>
      <c r="C6" s="69">
        <v>330584</v>
      </c>
      <c r="D6" s="69">
        <v>330584</v>
      </c>
      <c r="E6" s="69">
        <v>330584</v>
      </c>
      <c r="F6" s="69">
        <v>330584</v>
      </c>
      <c r="G6" s="69">
        <v>330584</v>
      </c>
      <c r="H6" s="69">
        <v>330584</v>
      </c>
      <c r="I6" s="69">
        <v>330584</v>
      </c>
      <c r="J6" s="69">
        <v>330584</v>
      </c>
      <c r="K6" s="69">
        <v>330584</v>
      </c>
      <c r="L6" s="69">
        <v>330584</v>
      </c>
      <c r="M6" s="69">
        <v>330584</v>
      </c>
      <c r="N6" s="69">
        <v>330584</v>
      </c>
      <c r="O6" s="8">
        <f>SUM(C6:N6)</f>
        <v>3967008</v>
      </c>
      <c r="P6" s="136"/>
      <c r="Q6" s="136"/>
      <c r="R6" s="2"/>
    </row>
    <row r="7" spans="1:256" x14ac:dyDescent="0.25">
      <c r="A7" s="139" t="s">
        <v>33</v>
      </c>
      <c r="B7" s="140" t="s">
        <v>34</v>
      </c>
      <c r="C7" s="7"/>
      <c r="D7" s="7"/>
      <c r="E7" s="7">
        <v>56250</v>
      </c>
      <c r="F7" s="7"/>
      <c r="G7" s="7"/>
      <c r="H7" s="7">
        <v>56250</v>
      </c>
      <c r="I7" s="7"/>
      <c r="J7" s="7"/>
      <c r="K7" s="7">
        <v>56250</v>
      </c>
      <c r="L7" s="7"/>
      <c r="M7" s="7">
        <v>56250</v>
      </c>
      <c r="N7" s="7"/>
      <c r="O7" s="8">
        <v>225000</v>
      </c>
      <c r="P7" s="136"/>
      <c r="Q7" s="136"/>
      <c r="R7" s="2"/>
    </row>
    <row r="8" spans="1:256" s="144" customFormat="1" x14ac:dyDescent="0.25">
      <c r="A8" s="141" t="s">
        <v>35</v>
      </c>
      <c r="B8" s="142" t="s">
        <v>36</v>
      </c>
      <c r="C8" s="40">
        <f>SUM(C6:C7)</f>
        <v>330584</v>
      </c>
      <c r="D8" s="40">
        <f t="shared" ref="D8:O8" si="0">SUM(D6:D7)</f>
        <v>330584</v>
      </c>
      <c r="E8" s="40">
        <f t="shared" si="0"/>
        <v>386834</v>
      </c>
      <c r="F8" s="40">
        <f t="shared" si="0"/>
        <v>330584</v>
      </c>
      <c r="G8" s="40">
        <f t="shared" si="0"/>
        <v>330584</v>
      </c>
      <c r="H8" s="40">
        <f t="shared" si="0"/>
        <v>386834</v>
      </c>
      <c r="I8" s="40">
        <f t="shared" si="0"/>
        <v>330584</v>
      </c>
      <c r="J8" s="40">
        <f t="shared" si="0"/>
        <v>330584</v>
      </c>
      <c r="K8" s="40">
        <f t="shared" si="0"/>
        <v>386834</v>
      </c>
      <c r="L8" s="40">
        <f t="shared" si="0"/>
        <v>330584</v>
      </c>
      <c r="M8" s="40">
        <f t="shared" si="0"/>
        <v>386834</v>
      </c>
      <c r="N8" s="40">
        <f t="shared" si="0"/>
        <v>330584</v>
      </c>
      <c r="O8" s="40">
        <f t="shared" si="0"/>
        <v>4192008</v>
      </c>
      <c r="P8" s="136"/>
      <c r="Q8" s="136"/>
      <c r="R8" s="2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</row>
    <row r="9" spans="1:256" x14ac:dyDescent="0.25">
      <c r="A9" s="145" t="s">
        <v>37</v>
      </c>
      <c r="B9" s="140" t="s">
        <v>38</v>
      </c>
      <c r="C9" s="8">
        <v>172012</v>
      </c>
      <c r="D9" s="8">
        <v>172012</v>
      </c>
      <c r="E9" s="8">
        <v>172012</v>
      </c>
      <c r="F9" s="8">
        <v>172012</v>
      </c>
      <c r="G9" s="8">
        <v>172012</v>
      </c>
      <c r="H9" s="8">
        <v>172012</v>
      </c>
      <c r="I9" s="8">
        <v>172012</v>
      </c>
      <c r="J9" s="8">
        <v>172012</v>
      </c>
      <c r="K9" s="8">
        <v>172012</v>
      </c>
      <c r="L9" s="8">
        <v>172012</v>
      </c>
      <c r="M9" s="8">
        <v>172012</v>
      </c>
      <c r="N9" s="8">
        <v>172012</v>
      </c>
      <c r="O9" s="8">
        <v>2064144</v>
      </c>
      <c r="P9" s="136"/>
      <c r="Q9" s="136"/>
      <c r="R9" s="2"/>
    </row>
    <row r="10" spans="1:256" ht="30" x14ac:dyDescent="0.25">
      <c r="A10" s="145" t="s">
        <v>39</v>
      </c>
      <c r="B10" s="140" t="s">
        <v>40</v>
      </c>
      <c r="C10" s="8">
        <v>30000</v>
      </c>
      <c r="D10" s="8">
        <v>30000</v>
      </c>
      <c r="E10" s="8">
        <v>30000</v>
      </c>
      <c r="F10" s="8">
        <v>30000</v>
      </c>
      <c r="G10" s="8">
        <v>30000</v>
      </c>
      <c r="H10" s="8">
        <v>30000</v>
      </c>
      <c r="I10" s="8">
        <v>30000</v>
      </c>
      <c r="J10" s="8">
        <v>30000</v>
      </c>
      <c r="K10" s="8">
        <v>30000</v>
      </c>
      <c r="L10" s="8">
        <v>30000</v>
      </c>
      <c r="M10" s="8">
        <v>30000</v>
      </c>
      <c r="N10" s="8">
        <v>30000</v>
      </c>
      <c r="O10" s="8">
        <v>360000</v>
      </c>
      <c r="P10" s="136"/>
      <c r="Q10" s="136"/>
      <c r="R10" s="2"/>
    </row>
    <row r="11" spans="1:256" s="144" customFormat="1" x14ac:dyDescent="0.25">
      <c r="A11" s="146" t="s">
        <v>41</v>
      </c>
      <c r="B11" s="142" t="s">
        <v>42</v>
      </c>
      <c r="C11" s="40">
        <f>SUM(C9:C10)</f>
        <v>202012</v>
      </c>
      <c r="D11" s="40">
        <f t="shared" ref="D11:O11" si="1">SUM(D9:D10)</f>
        <v>202012</v>
      </c>
      <c r="E11" s="40">
        <f t="shared" si="1"/>
        <v>202012</v>
      </c>
      <c r="F11" s="40">
        <f t="shared" si="1"/>
        <v>202012</v>
      </c>
      <c r="G11" s="40">
        <f t="shared" si="1"/>
        <v>202012</v>
      </c>
      <c r="H11" s="40">
        <f t="shared" si="1"/>
        <v>202012</v>
      </c>
      <c r="I11" s="40">
        <f t="shared" si="1"/>
        <v>202012</v>
      </c>
      <c r="J11" s="40">
        <f t="shared" si="1"/>
        <v>202012</v>
      </c>
      <c r="K11" s="40">
        <f t="shared" si="1"/>
        <v>202012</v>
      </c>
      <c r="L11" s="40">
        <f t="shared" si="1"/>
        <v>202012</v>
      </c>
      <c r="M11" s="40">
        <f t="shared" si="1"/>
        <v>202012</v>
      </c>
      <c r="N11" s="40">
        <f t="shared" si="1"/>
        <v>202012</v>
      </c>
      <c r="O11" s="40">
        <f t="shared" si="1"/>
        <v>2424144</v>
      </c>
      <c r="P11" s="136"/>
      <c r="Q11" s="136"/>
      <c r="R11" s="2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</row>
    <row r="12" spans="1:256" x14ac:dyDescent="0.25">
      <c r="A12" s="27" t="s">
        <v>43</v>
      </c>
      <c r="B12" s="28" t="s">
        <v>44</v>
      </c>
      <c r="C12" s="10">
        <f>SUM(C11,C8)</f>
        <v>532596</v>
      </c>
      <c r="D12" s="10">
        <f t="shared" ref="D12:N12" si="2">SUM(D11,D8)</f>
        <v>532596</v>
      </c>
      <c r="E12" s="10">
        <f t="shared" si="2"/>
        <v>588846</v>
      </c>
      <c r="F12" s="10">
        <f t="shared" si="2"/>
        <v>532596</v>
      </c>
      <c r="G12" s="10">
        <f t="shared" si="2"/>
        <v>532596</v>
      </c>
      <c r="H12" s="10">
        <f t="shared" si="2"/>
        <v>588846</v>
      </c>
      <c r="I12" s="10">
        <f t="shared" si="2"/>
        <v>532596</v>
      </c>
      <c r="J12" s="10">
        <f t="shared" si="2"/>
        <v>532596</v>
      </c>
      <c r="K12" s="10">
        <f t="shared" si="2"/>
        <v>588846</v>
      </c>
      <c r="L12" s="10">
        <f t="shared" si="2"/>
        <v>532596</v>
      </c>
      <c r="M12" s="10">
        <f t="shared" si="2"/>
        <v>588846</v>
      </c>
      <c r="N12" s="10">
        <f t="shared" si="2"/>
        <v>532596</v>
      </c>
      <c r="O12" s="10">
        <f>SUM(O8+O11)</f>
        <v>6616152</v>
      </c>
      <c r="P12" s="136"/>
      <c r="Q12" s="136"/>
      <c r="R12" s="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5">
      <c r="A13" s="29" t="s">
        <v>45</v>
      </c>
      <c r="B13" s="28" t="s">
        <v>46</v>
      </c>
      <c r="C13" s="10">
        <v>92252</v>
      </c>
      <c r="D13" s="10">
        <v>92252</v>
      </c>
      <c r="E13" s="10">
        <v>92252</v>
      </c>
      <c r="F13" s="10">
        <v>92252</v>
      </c>
      <c r="G13" s="10">
        <v>92254</v>
      </c>
      <c r="H13" s="10">
        <v>92252</v>
      </c>
      <c r="I13" s="10">
        <v>92252</v>
      </c>
      <c r="J13" s="10">
        <v>92252</v>
      </c>
      <c r="K13" s="10">
        <v>92252</v>
      </c>
      <c r="L13" s="10">
        <v>92252</v>
      </c>
      <c r="M13" s="10">
        <v>92254</v>
      </c>
      <c r="N13" s="10">
        <v>92252</v>
      </c>
      <c r="O13" s="10">
        <v>1107028</v>
      </c>
      <c r="P13" s="136"/>
      <c r="Q13" s="136"/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x14ac:dyDescent="0.25">
      <c r="A14" s="145" t="s">
        <v>249</v>
      </c>
      <c r="B14" s="140" t="s">
        <v>48</v>
      </c>
      <c r="C14" s="8"/>
      <c r="D14" s="8"/>
      <c r="E14" s="8">
        <v>45000</v>
      </c>
      <c r="F14" s="8"/>
      <c r="G14" s="8">
        <v>45000</v>
      </c>
      <c r="H14" s="8"/>
      <c r="I14" s="8">
        <v>45000</v>
      </c>
      <c r="J14" s="8"/>
      <c r="K14" s="8">
        <v>45000</v>
      </c>
      <c r="L14" s="8"/>
      <c r="M14" s="8"/>
      <c r="N14" s="8"/>
      <c r="O14" s="8">
        <v>180000</v>
      </c>
      <c r="P14" s="136"/>
      <c r="Q14" s="118"/>
      <c r="R14" s="2"/>
    </row>
    <row r="15" spans="1:256" x14ac:dyDescent="0.25">
      <c r="A15" s="145" t="s">
        <v>250</v>
      </c>
      <c r="B15" s="140" t="s">
        <v>50</v>
      </c>
      <c r="C15" s="8">
        <v>115000</v>
      </c>
      <c r="D15" s="8">
        <v>115000</v>
      </c>
      <c r="E15" s="8">
        <v>115000</v>
      </c>
      <c r="F15" s="8">
        <v>115000</v>
      </c>
      <c r="G15" s="8">
        <v>115000</v>
      </c>
      <c r="H15" s="8">
        <v>115000</v>
      </c>
      <c r="I15" s="8">
        <v>115000</v>
      </c>
      <c r="J15" s="8">
        <v>115000</v>
      </c>
      <c r="K15" s="8">
        <v>115000</v>
      </c>
      <c r="L15" s="8">
        <v>115000</v>
      </c>
      <c r="M15" s="8">
        <v>115000</v>
      </c>
      <c r="N15" s="8">
        <v>115000</v>
      </c>
      <c r="O15" s="8">
        <v>1380000</v>
      </c>
      <c r="P15" s="136"/>
      <c r="Q15" s="118"/>
      <c r="R15" s="2"/>
    </row>
    <row r="16" spans="1:256" s="144" customFormat="1" x14ac:dyDescent="0.25">
      <c r="A16" s="146" t="s">
        <v>51</v>
      </c>
      <c r="B16" s="142" t="s">
        <v>52</v>
      </c>
      <c r="C16" s="40">
        <f>SUM(C14:C15)</f>
        <v>115000</v>
      </c>
      <c r="D16" s="40">
        <f t="shared" ref="D16:N16" si="3">SUM(D14:D15)</f>
        <v>115000</v>
      </c>
      <c r="E16" s="40">
        <f t="shared" si="3"/>
        <v>160000</v>
      </c>
      <c r="F16" s="40">
        <f t="shared" si="3"/>
        <v>115000</v>
      </c>
      <c r="G16" s="40">
        <f t="shared" si="3"/>
        <v>160000</v>
      </c>
      <c r="H16" s="40">
        <f t="shared" si="3"/>
        <v>115000</v>
      </c>
      <c r="I16" s="40">
        <f t="shared" si="3"/>
        <v>160000</v>
      </c>
      <c r="J16" s="40">
        <f t="shared" si="3"/>
        <v>115000</v>
      </c>
      <c r="K16" s="40">
        <f t="shared" si="3"/>
        <v>160000</v>
      </c>
      <c r="L16" s="40">
        <f t="shared" si="3"/>
        <v>115000</v>
      </c>
      <c r="M16" s="40">
        <f t="shared" si="3"/>
        <v>115000</v>
      </c>
      <c r="N16" s="40">
        <f t="shared" si="3"/>
        <v>115000</v>
      </c>
      <c r="O16" s="40">
        <f>SUM(O14:O15)</f>
        <v>1560000</v>
      </c>
      <c r="P16" s="136"/>
      <c r="Q16" s="147"/>
      <c r="R16" s="2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3"/>
      <c r="FG16" s="143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/>
      <c r="FV16" s="143"/>
      <c r="FW16" s="143"/>
      <c r="FX16" s="143"/>
      <c r="FY16" s="143"/>
      <c r="FZ16" s="143"/>
      <c r="GA16" s="143"/>
      <c r="GB16" s="143"/>
      <c r="GC16" s="143"/>
      <c r="GD16" s="143"/>
      <c r="GE16" s="143"/>
      <c r="GF16" s="143"/>
      <c r="GG16" s="143"/>
      <c r="GH16" s="143"/>
      <c r="GI16" s="143"/>
      <c r="GJ16" s="143"/>
      <c r="GK16" s="143"/>
      <c r="GL16" s="143"/>
      <c r="GM16" s="143"/>
      <c r="GN16" s="143"/>
      <c r="GO16" s="143"/>
      <c r="GP16" s="143"/>
      <c r="GQ16" s="143"/>
      <c r="GR16" s="143"/>
      <c r="GS16" s="143"/>
      <c r="GT16" s="143"/>
      <c r="GU16" s="143"/>
      <c r="GV16" s="143"/>
      <c r="GW16" s="143"/>
      <c r="GX16" s="143"/>
      <c r="GY16" s="143"/>
      <c r="GZ16" s="143"/>
      <c r="HA16" s="143"/>
      <c r="HB16" s="143"/>
      <c r="HC16" s="143"/>
      <c r="HD16" s="143"/>
      <c r="HE16" s="143"/>
      <c r="HF16" s="143"/>
      <c r="HG16" s="143"/>
      <c r="HH16" s="143"/>
      <c r="HI16" s="143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3"/>
      <c r="IF16" s="143"/>
      <c r="IG16" s="143"/>
      <c r="IH16" s="143"/>
      <c r="II16" s="143"/>
      <c r="IJ16" s="143"/>
      <c r="IK16" s="143"/>
      <c r="IL16" s="143"/>
      <c r="IM16" s="143"/>
      <c r="IN16" s="143"/>
      <c r="IO16" s="143"/>
      <c r="IP16" s="143"/>
      <c r="IQ16" s="143"/>
      <c r="IR16" s="143"/>
      <c r="IS16" s="143"/>
      <c r="IT16" s="143"/>
      <c r="IU16" s="143"/>
      <c r="IV16" s="143"/>
    </row>
    <row r="17" spans="1:256" x14ac:dyDescent="0.25">
      <c r="A17" s="145" t="s">
        <v>53</v>
      </c>
      <c r="B17" s="140" t="s">
        <v>54</v>
      </c>
      <c r="C17" s="8">
        <v>5000</v>
      </c>
      <c r="D17" s="8">
        <v>5000</v>
      </c>
      <c r="E17" s="8">
        <v>5000</v>
      </c>
      <c r="F17" s="8">
        <v>5000</v>
      </c>
      <c r="G17" s="8">
        <v>5000</v>
      </c>
      <c r="H17" s="8">
        <v>5000</v>
      </c>
      <c r="I17" s="8">
        <v>5000</v>
      </c>
      <c r="J17" s="8">
        <v>5000</v>
      </c>
      <c r="K17" s="8">
        <v>5000</v>
      </c>
      <c r="L17" s="8">
        <v>5000</v>
      </c>
      <c r="M17" s="8">
        <v>5000</v>
      </c>
      <c r="N17" s="8">
        <v>5000</v>
      </c>
      <c r="O17" s="8">
        <v>60000</v>
      </c>
      <c r="P17" s="136"/>
      <c r="Q17" s="118"/>
      <c r="R17" s="2"/>
    </row>
    <row r="18" spans="1:256" x14ac:dyDescent="0.25">
      <c r="A18" s="145" t="s">
        <v>55</v>
      </c>
      <c r="B18" s="140" t="s">
        <v>56</v>
      </c>
      <c r="C18" s="8">
        <v>16667</v>
      </c>
      <c r="D18" s="8">
        <v>16667</v>
      </c>
      <c r="E18" s="8">
        <v>16667</v>
      </c>
      <c r="F18" s="8">
        <v>16667</v>
      </c>
      <c r="G18" s="8">
        <v>16667</v>
      </c>
      <c r="H18" s="8">
        <v>16667</v>
      </c>
      <c r="I18" s="8">
        <v>16667</v>
      </c>
      <c r="J18" s="8">
        <v>16667</v>
      </c>
      <c r="K18" s="8">
        <v>16667</v>
      </c>
      <c r="L18" s="8">
        <v>16667</v>
      </c>
      <c r="M18" s="8">
        <v>16667</v>
      </c>
      <c r="N18" s="8">
        <v>16663</v>
      </c>
      <c r="O18" s="8">
        <v>200000</v>
      </c>
      <c r="P18" s="136"/>
      <c r="Q18" s="118"/>
      <c r="R18" s="2"/>
    </row>
    <row r="19" spans="1:256" s="144" customFormat="1" x14ac:dyDescent="0.25">
      <c r="A19" s="146" t="s">
        <v>57</v>
      </c>
      <c r="B19" s="142" t="s">
        <v>58</v>
      </c>
      <c r="C19" s="40">
        <f>SUM(C17:C18)</f>
        <v>21667</v>
      </c>
      <c r="D19" s="40">
        <f t="shared" ref="D19:O19" si="4">SUM(D17:D18)</f>
        <v>21667</v>
      </c>
      <c r="E19" s="40">
        <f t="shared" si="4"/>
        <v>21667</v>
      </c>
      <c r="F19" s="40">
        <f t="shared" si="4"/>
        <v>21667</v>
      </c>
      <c r="G19" s="40">
        <f t="shared" si="4"/>
        <v>21667</v>
      </c>
      <c r="H19" s="40">
        <f t="shared" si="4"/>
        <v>21667</v>
      </c>
      <c r="I19" s="40">
        <f t="shared" si="4"/>
        <v>21667</v>
      </c>
      <c r="J19" s="40">
        <f t="shared" si="4"/>
        <v>21667</v>
      </c>
      <c r="K19" s="40">
        <f t="shared" si="4"/>
        <v>21667</v>
      </c>
      <c r="L19" s="40">
        <f t="shared" si="4"/>
        <v>21667</v>
      </c>
      <c r="M19" s="40">
        <f t="shared" si="4"/>
        <v>21667</v>
      </c>
      <c r="N19" s="40">
        <f t="shared" si="4"/>
        <v>21663</v>
      </c>
      <c r="O19" s="40">
        <f t="shared" si="4"/>
        <v>260000</v>
      </c>
      <c r="P19" s="136"/>
      <c r="Q19" s="147"/>
      <c r="R19" s="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  <c r="FW19" s="143"/>
      <c r="FX19" s="143"/>
      <c r="FY19" s="143"/>
      <c r="FZ19" s="143"/>
      <c r="GA19" s="143"/>
      <c r="GB19" s="143"/>
      <c r="GC19" s="143"/>
      <c r="GD19" s="143"/>
      <c r="GE19" s="143"/>
      <c r="GF19" s="143"/>
      <c r="GG19" s="143"/>
      <c r="GH19" s="143"/>
      <c r="GI19" s="143"/>
      <c r="GJ19" s="143"/>
      <c r="GK19" s="143"/>
      <c r="GL19" s="143"/>
      <c r="GM19" s="143"/>
      <c r="GN19" s="143"/>
      <c r="GO19" s="143"/>
      <c r="GP19" s="143"/>
      <c r="GQ19" s="143"/>
      <c r="GR19" s="143"/>
      <c r="GS19" s="143"/>
      <c r="GT19" s="143"/>
      <c r="GU19" s="143"/>
      <c r="GV19" s="143"/>
      <c r="GW19" s="143"/>
      <c r="GX19" s="143"/>
      <c r="GY19" s="143"/>
      <c r="GZ19" s="143"/>
      <c r="HA19" s="143"/>
      <c r="HB19" s="143"/>
      <c r="HC19" s="143"/>
      <c r="HD19" s="143"/>
      <c r="HE19" s="143"/>
      <c r="HF19" s="143"/>
      <c r="HG19" s="143"/>
      <c r="HH19" s="143"/>
      <c r="HI19" s="143"/>
      <c r="HJ19" s="143"/>
      <c r="HK19" s="143"/>
      <c r="HL19" s="143"/>
      <c r="HM19" s="143"/>
      <c r="HN19" s="143"/>
      <c r="HO19" s="143"/>
      <c r="HP19" s="143"/>
      <c r="HQ19" s="143"/>
      <c r="HR19" s="143"/>
      <c r="HS19" s="143"/>
      <c r="HT19" s="143"/>
      <c r="HU19" s="143"/>
      <c r="HV19" s="143"/>
      <c r="HW19" s="143"/>
      <c r="HX19" s="143"/>
      <c r="HY19" s="143"/>
      <c r="HZ19" s="143"/>
      <c r="IA19" s="143"/>
      <c r="IB19" s="143"/>
      <c r="IC19" s="143"/>
      <c r="ID19" s="143"/>
      <c r="IE19" s="143"/>
      <c r="IF19" s="143"/>
      <c r="IG19" s="143"/>
      <c r="IH19" s="143"/>
      <c r="II19" s="143"/>
      <c r="IJ19" s="143"/>
      <c r="IK19" s="143"/>
      <c r="IL19" s="143"/>
      <c r="IM19" s="143"/>
      <c r="IN19" s="143"/>
      <c r="IO19" s="143"/>
      <c r="IP19" s="143"/>
      <c r="IQ19" s="143"/>
      <c r="IR19" s="143"/>
      <c r="IS19" s="143"/>
      <c r="IT19" s="143"/>
      <c r="IU19" s="143"/>
      <c r="IV19" s="143"/>
    </row>
    <row r="20" spans="1:256" x14ac:dyDescent="0.25">
      <c r="A20" s="145" t="s">
        <v>59</v>
      </c>
      <c r="B20" s="140" t="s">
        <v>60</v>
      </c>
      <c r="C20" s="69">
        <v>267307</v>
      </c>
      <c r="D20" s="69">
        <v>267307</v>
      </c>
      <c r="E20" s="69">
        <v>267307</v>
      </c>
      <c r="F20" s="69">
        <v>267307</v>
      </c>
      <c r="G20" s="69">
        <v>267307</v>
      </c>
      <c r="H20" s="69">
        <v>267307</v>
      </c>
      <c r="I20" s="69">
        <v>267307</v>
      </c>
      <c r="J20" s="69">
        <v>267307</v>
      </c>
      <c r="K20" s="69">
        <v>267307</v>
      </c>
      <c r="L20" s="69">
        <v>267307</v>
      </c>
      <c r="M20" s="69">
        <v>267307</v>
      </c>
      <c r="N20" s="69">
        <v>267305</v>
      </c>
      <c r="O20" s="8">
        <v>3207682</v>
      </c>
      <c r="P20" s="136"/>
      <c r="Q20" s="118"/>
      <c r="R20" s="2"/>
    </row>
    <row r="21" spans="1:256" x14ac:dyDescent="0.25">
      <c r="A21" s="145" t="s">
        <v>61</v>
      </c>
      <c r="B21" s="140" t="s">
        <v>62</v>
      </c>
      <c r="C21" s="8">
        <v>178917</v>
      </c>
      <c r="D21" s="8">
        <v>178917</v>
      </c>
      <c r="E21" s="8">
        <v>178917</v>
      </c>
      <c r="F21" s="8">
        <v>178917</v>
      </c>
      <c r="G21" s="8">
        <v>178917</v>
      </c>
      <c r="H21" s="8">
        <v>178917</v>
      </c>
      <c r="I21" s="8">
        <v>178917</v>
      </c>
      <c r="J21" s="8">
        <v>178917</v>
      </c>
      <c r="K21" s="8">
        <v>178917</v>
      </c>
      <c r="L21" s="8">
        <v>178913</v>
      </c>
      <c r="M21" s="8">
        <v>178917</v>
      </c>
      <c r="N21" s="8">
        <v>178917</v>
      </c>
      <c r="O21" s="8">
        <v>2147000</v>
      </c>
      <c r="P21" s="136"/>
      <c r="Q21" s="118"/>
      <c r="R21" s="2"/>
    </row>
    <row r="22" spans="1:256" x14ac:dyDescent="0.25">
      <c r="A22" s="145" t="s">
        <v>63</v>
      </c>
      <c r="B22" s="140" t="s">
        <v>64</v>
      </c>
      <c r="C22" s="8"/>
      <c r="D22" s="8"/>
      <c r="E22" s="8">
        <v>300000</v>
      </c>
      <c r="F22" s="8"/>
      <c r="G22" s="8">
        <v>2280000</v>
      </c>
      <c r="H22" s="8"/>
      <c r="I22" s="8">
        <v>500000</v>
      </c>
      <c r="J22" s="8"/>
      <c r="K22" s="8">
        <v>520000</v>
      </c>
      <c r="L22" s="8"/>
      <c r="M22" s="8"/>
      <c r="N22" s="8"/>
      <c r="O22" s="8">
        <v>3600000</v>
      </c>
      <c r="P22" s="136"/>
      <c r="Q22" s="118"/>
      <c r="R22" s="2"/>
    </row>
    <row r="23" spans="1:256" x14ac:dyDescent="0.25">
      <c r="A23" s="145" t="s">
        <v>65</v>
      </c>
      <c r="B23" s="140" t="s">
        <v>66</v>
      </c>
      <c r="C23" s="8">
        <v>12333</v>
      </c>
      <c r="D23" s="8">
        <v>12333</v>
      </c>
      <c r="E23" s="8">
        <v>12333</v>
      </c>
      <c r="F23" s="8">
        <v>12333</v>
      </c>
      <c r="G23" s="8">
        <v>12333</v>
      </c>
      <c r="H23" s="8">
        <v>12333</v>
      </c>
      <c r="I23" s="8">
        <v>12333</v>
      </c>
      <c r="J23" s="8">
        <v>12333</v>
      </c>
      <c r="K23" s="8">
        <v>12333</v>
      </c>
      <c r="L23" s="8">
        <v>12333</v>
      </c>
      <c r="M23" s="8">
        <v>12337</v>
      </c>
      <c r="N23" s="8">
        <v>12333</v>
      </c>
      <c r="O23" s="8">
        <v>148000</v>
      </c>
      <c r="P23" s="136"/>
      <c r="Q23" s="118"/>
      <c r="R23" s="2"/>
    </row>
    <row r="24" spans="1:256" x14ac:dyDescent="0.25">
      <c r="A24" s="145" t="s">
        <v>67</v>
      </c>
      <c r="B24" s="140" t="s">
        <v>68</v>
      </c>
      <c r="C24" s="8">
        <v>203200</v>
      </c>
      <c r="D24" s="8">
        <v>203200</v>
      </c>
      <c r="E24" s="8">
        <v>203200</v>
      </c>
      <c r="F24" s="8">
        <v>203200</v>
      </c>
      <c r="G24" s="8">
        <v>203200</v>
      </c>
      <c r="H24" s="8">
        <v>203200</v>
      </c>
      <c r="I24" s="8">
        <v>3100000</v>
      </c>
      <c r="J24" s="8">
        <v>203200</v>
      </c>
      <c r="K24" s="8">
        <v>203200</v>
      </c>
      <c r="L24" s="8">
        <v>203200</v>
      </c>
      <c r="M24" s="8">
        <v>203200</v>
      </c>
      <c r="N24" s="8">
        <v>203200</v>
      </c>
      <c r="O24" s="8">
        <v>5335200</v>
      </c>
      <c r="P24" s="136"/>
      <c r="Q24" s="118"/>
      <c r="R24" s="2"/>
    </row>
    <row r="25" spans="1:256" s="144" customFormat="1" x14ac:dyDescent="0.25">
      <c r="A25" s="146" t="s">
        <v>251</v>
      </c>
      <c r="B25" s="142" t="s">
        <v>70</v>
      </c>
      <c r="C25" s="40">
        <f>SUM(C20:C24)</f>
        <v>661757</v>
      </c>
      <c r="D25" s="40">
        <f t="shared" ref="D25:O25" si="5">SUM(D20:D24)</f>
        <v>661757</v>
      </c>
      <c r="E25" s="40">
        <f t="shared" si="5"/>
        <v>961757</v>
      </c>
      <c r="F25" s="40">
        <f t="shared" si="5"/>
        <v>661757</v>
      </c>
      <c r="G25" s="40">
        <f t="shared" si="5"/>
        <v>2941757</v>
      </c>
      <c r="H25" s="40">
        <f t="shared" si="5"/>
        <v>661757</v>
      </c>
      <c r="I25" s="40">
        <f t="shared" si="5"/>
        <v>4058557</v>
      </c>
      <c r="J25" s="40">
        <f t="shared" si="5"/>
        <v>661757</v>
      </c>
      <c r="K25" s="40">
        <f t="shared" si="5"/>
        <v>1181757</v>
      </c>
      <c r="L25" s="40">
        <f t="shared" si="5"/>
        <v>661753</v>
      </c>
      <c r="M25" s="40">
        <f t="shared" si="5"/>
        <v>661761</v>
      </c>
      <c r="N25" s="40">
        <f t="shared" si="5"/>
        <v>661755</v>
      </c>
      <c r="O25" s="40">
        <f t="shared" si="5"/>
        <v>14437882</v>
      </c>
      <c r="P25" s="136"/>
      <c r="Q25" s="147"/>
      <c r="R25" s="2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</row>
    <row r="26" spans="1:256" x14ac:dyDescent="0.25">
      <c r="A26" s="145" t="s">
        <v>252</v>
      </c>
      <c r="B26" s="140" t="s">
        <v>72</v>
      </c>
      <c r="C26" s="8">
        <v>320617</v>
      </c>
      <c r="D26" s="8">
        <v>320617</v>
      </c>
      <c r="E26" s="8">
        <v>320617</v>
      </c>
      <c r="F26" s="8">
        <v>320616</v>
      </c>
      <c r="G26" s="8">
        <v>320617</v>
      </c>
      <c r="H26" s="8">
        <v>320617</v>
      </c>
      <c r="I26" s="8">
        <v>320617</v>
      </c>
      <c r="J26" s="8">
        <v>320617</v>
      </c>
      <c r="K26" s="8">
        <v>320617</v>
      </c>
      <c r="L26" s="8">
        <v>320617</v>
      </c>
      <c r="M26" s="8">
        <v>320615</v>
      </c>
      <c r="N26" s="8">
        <v>320617</v>
      </c>
      <c r="O26" s="8">
        <v>3847401</v>
      </c>
      <c r="P26" s="136"/>
      <c r="Q26" s="118"/>
      <c r="R26" s="2"/>
    </row>
    <row r="27" spans="1:256" x14ac:dyDescent="0.25">
      <c r="A27" s="145" t="s">
        <v>253</v>
      </c>
      <c r="B27" s="140" t="s">
        <v>74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36"/>
      <c r="Q27" s="118"/>
      <c r="R27" s="2"/>
    </row>
    <row r="28" spans="1:256" s="144" customFormat="1" x14ac:dyDescent="0.25">
      <c r="A28" s="146" t="s">
        <v>75</v>
      </c>
      <c r="B28" s="142" t="s">
        <v>76</v>
      </c>
      <c r="C28" s="40">
        <f>SUM(C26)</f>
        <v>320617</v>
      </c>
      <c r="D28" s="40">
        <f t="shared" ref="D28:O28" si="6">SUM(D26)</f>
        <v>320617</v>
      </c>
      <c r="E28" s="40">
        <f t="shared" si="6"/>
        <v>320617</v>
      </c>
      <c r="F28" s="40">
        <f t="shared" si="6"/>
        <v>320616</v>
      </c>
      <c r="G28" s="40">
        <f t="shared" si="6"/>
        <v>320617</v>
      </c>
      <c r="H28" s="40">
        <f t="shared" si="6"/>
        <v>320617</v>
      </c>
      <c r="I28" s="40">
        <f t="shared" si="6"/>
        <v>320617</v>
      </c>
      <c r="J28" s="40">
        <f t="shared" si="6"/>
        <v>320617</v>
      </c>
      <c r="K28" s="40">
        <f t="shared" si="6"/>
        <v>320617</v>
      </c>
      <c r="L28" s="40">
        <f t="shared" si="6"/>
        <v>320617</v>
      </c>
      <c r="M28" s="40">
        <f t="shared" si="6"/>
        <v>320615</v>
      </c>
      <c r="N28" s="40">
        <f t="shared" si="6"/>
        <v>320617</v>
      </c>
      <c r="O28" s="40">
        <f t="shared" si="6"/>
        <v>3847401</v>
      </c>
      <c r="P28" s="136"/>
      <c r="Q28" s="147"/>
      <c r="R28" s="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  <c r="IT28" s="143"/>
      <c r="IU28" s="143"/>
      <c r="IV28" s="143"/>
    </row>
    <row r="29" spans="1:256" x14ac:dyDescent="0.25">
      <c r="A29" s="29" t="s">
        <v>77</v>
      </c>
      <c r="B29" s="28" t="s">
        <v>78</v>
      </c>
      <c r="C29" s="10">
        <f>SUM(C16+C19+C25+C28)</f>
        <v>1119041</v>
      </c>
      <c r="D29" s="10">
        <f t="shared" ref="D29:O29" si="7">SUM(D16+D19+D25+D28)</f>
        <v>1119041</v>
      </c>
      <c r="E29" s="10">
        <f t="shared" si="7"/>
        <v>1464041</v>
      </c>
      <c r="F29" s="10">
        <f t="shared" si="7"/>
        <v>1119040</v>
      </c>
      <c r="G29" s="10">
        <f t="shared" si="7"/>
        <v>3444041</v>
      </c>
      <c r="H29" s="10">
        <f t="shared" si="7"/>
        <v>1119041</v>
      </c>
      <c r="I29" s="10">
        <f t="shared" si="7"/>
        <v>4560841</v>
      </c>
      <c r="J29" s="10">
        <f t="shared" si="7"/>
        <v>1119041</v>
      </c>
      <c r="K29" s="10">
        <f t="shared" si="7"/>
        <v>1684041</v>
      </c>
      <c r="L29" s="10">
        <f t="shared" si="7"/>
        <v>1119037</v>
      </c>
      <c r="M29" s="10">
        <f t="shared" si="7"/>
        <v>1119043</v>
      </c>
      <c r="N29" s="10">
        <f t="shared" si="7"/>
        <v>1119035</v>
      </c>
      <c r="O29" s="10">
        <f t="shared" si="7"/>
        <v>20105283</v>
      </c>
      <c r="P29" s="136"/>
      <c r="Q29" s="148"/>
      <c r="R29" s="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x14ac:dyDescent="0.25">
      <c r="A30" s="149" t="s">
        <v>79</v>
      </c>
      <c r="B30" s="140" t="s">
        <v>80</v>
      </c>
      <c r="C30" s="8"/>
      <c r="D30" s="8"/>
      <c r="E30" s="8">
        <v>50000</v>
      </c>
      <c r="F30" s="8"/>
      <c r="G30" s="8"/>
      <c r="H30" s="8">
        <v>150000</v>
      </c>
      <c r="I30" s="8">
        <v>100000</v>
      </c>
      <c r="J30" s="8"/>
      <c r="K30" s="8">
        <v>200000</v>
      </c>
      <c r="L30" s="8"/>
      <c r="M30" s="8"/>
      <c r="N30" s="8"/>
      <c r="O30" s="8">
        <v>500000</v>
      </c>
      <c r="P30" s="136"/>
      <c r="Q30" s="118"/>
      <c r="R30" s="2"/>
    </row>
    <row r="31" spans="1:256" x14ac:dyDescent="0.25">
      <c r="A31" s="36" t="s">
        <v>81</v>
      </c>
      <c r="B31" s="28" t="s">
        <v>82</v>
      </c>
      <c r="C31" s="10">
        <f>SUM(C30)</f>
        <v>0</v>
      </c>
      <c r="D31" s="10">
        <f t="shared" ref="D31:O31" si="8">SUM(D30)</f>
        <v>0</v>
      </c>
      <c r="E31" s="10">
        <f t="shared" si="8"/>
        <v>50000</v>
      </c>
      <c r="F31" s="10">
        <f t="shared" si="8"/>
        <v>0</v>
      </c>
      <c r="G31" s="10">
        <f t="shared" si="8"/>
        <v>0</v>
      </c>
      <c r="H31" s="10">
        <f t="shared" si="8"/>
        <v>150000</v>
      </c>
      <c r="I31" s="10">
        <f t="shared" si="8"/>
        <v>100000</v>
      </c>
      <c r="J31" s="10">
        <f t="shared" si="8"/>
        <v>0</v>
      </c>
      <c r="K31" s="10">
        <f t="shared" si="8"/>
        <v>200000</v>
      </c>
      <c r="L31" s="10">
        <f t="shared" si="8"/>
        <v>0</v>
      </c>
      <c r="M31" s="10">
        <f t="shared" si="8"/>
        <v>0</v>
      </c>
      <c r="N31" s="10">
        <f t="shared" si="8"/>
        <v>0</v>
      </c>
      <c r="O31" s="10">
        <f t="shared" si="8"/>
        <v>500000</v>
      </c>
      <c r="P31" s="136"/>
      <c r="Q31" s="148"/>
      <c r="R31" s="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x14ac:dyDescent="0.25">
      <c r="A32" s="149" t="s">
        <v>254</v>
      </c>
      <c r="B32" s="140" t="s">
        <v>84</v>
      </c>
      <c r="C32" s="8"/>
      <c r="D32" s="8"/>
      <c r="E32" s="8">
        <v>360000</v>
      </c>
      <c r="F32" s="8"/>
      <c r="G32" s="8"/>
      <c r="H32" s="8">
        <v>140000</v>
      </c>
      <c r="I32" s="8"/>
      <c r="J32" s="8"/>
      <c r="K32" s="8"/>
      <c r="L32" s="8"/>
      <c r="M32" s="8"/>
      <c r="N32" s="8"/>
      <c r="O32" s="8">
        <v>360000</v>
      </c>
      <c r="P32" s="136"/>
      <c r="Q32" s="118"/>
      <c r="R32" s="2"/>
    </row>
    <row r="33" spans="1:256" x14ac:dyDescent="0.25">
      <c r="A33" s="150" t="s">
        <v>85</v>
      </c>
      <c r="B33" s="140" t="s">
        <v>86</v>
      </c>
      <c r="C33" s="8"/>
      <c r="D33" s="8"/>
      <c r="E33" s="8">
        <v>117201</v>
      </c>
      <c r="F33" s="8"/>
      <c r="G33" s="8"/>
      <c r="H33" s="8">
        <v>117202</v>
      </c>
      <c r="I33" s="8"/>
      <c r="J33" s="8"/>
      <c r="K33" s="8">
        <v>117202</v>
      </c>
      <c r="L33" s="8"/>
      <c r="M33" s="8"/>
      <c r="N33" s="8">
        <v>117200</v>
      </c>
      <c r="O33" s="8">
        <v>468805</v>
      </c>
      <c r="P33" s="136"/>
      <c r="Q33" s="118"/>
      <c r="R33" s="2"/>
    </row>
    <row r="34" spans="1:256" x14ac:dyDescent="0.25">
      <c r="A34" s="150" t="s">
        <v>87</v>
      </c>
      <c r="B34" s="140" t="s">
        <v>88</v>
      </c>
      <c r="C34" s="8"/>
      <c r="D34" s="8"/>
      <c r="E34" s="8">
        <v>340000</v>
      </c>
      <c r="F34" s="8"/>
      <c r="G34" s="8"/>
      <c r="H34" s="8">
        <v>340000</v>
      </c>
      <c r="I34" s="8"/>
      <c r="J34" s="8"/>
      <c r="K34" s="8">
        <v>340000</v>
      </c>
      <c r="L34" s="8"/>
      <c r="M34" s="8"/>
      <c r="N34" s="8">
        <v>340000</v>
      </c>
      <c r="O34" s="8">
        <v>1360000</v>
      </c>
      <c r="P34" s="136"/>
      <c r="Q34" s="118"/>
      <c r="R34" s="2"/>
    </row>
    <row r="35" spans="1:256" x14ac:dyDescent="0.25">
      <c r="A35" s="151" t="s">
        <v>89</v>
      </c>
      <c r="B35" s="140" t="s">
        <v>90</v>
      </c>
      <c r="C35" s="8"/>
      <c r="D35" s="8"/>
      <c r="E35" s="8"/>
      <c r="F35" s="8"/>
      <c r="G35" s="8">
        <v>17070472</v>
      </c>
      <c r="H35" s="8"/>
      <c r="I35" s="8"/>
      <c r="J35" s="8"/>
      <c r="K35" s="8"/>
      <c r="L35" s="8"/>
      <c r="M35" s="8"/>
      <c r="N35" s="8"/>
      <c r="O35" s="8">
        <v>17070472</v>
      </c>
      <c r="P35" s="136"/>
      <c r="Q35" s="118"/>
      <c r="R35" s="2"/>
    </row>
    <row r="36" spans="1:256" x14ac:dyDescent="0.25">
      <c r="A36" s="36" t="s">
        <v>91</v>
      </c>
      <c r="B36" s="28" t="s">
        <v>92</v>
      </c>
      <c r="C36" s="10">
        <f>SUM(C32:C35)</f>
        <v>0</v>
      </c>
      <c r="D36" s="10">
        <f t="shared" ref="D36:O36" si="9">SUM(D32:D35)</f>
        <v>0</v>
      </c>
      <c r="E36" s="10">
        <f t="shared" si="9"/>
        <v>817201</v>
      </c>
      <c r="F36" s="10">
        <f t="shared" si="9"/>
        <v>0</v>
      </c>
      <c r="G36" s="10">
        <f t="shared" si="9"/>
        <v>17070472</v>
      </c>
      <c r="H36" s="10">
        <f t="shared" si="9"/>
        <v>597202</v>
      </c>
      <c r="I36" s="10">
        <f t="shared" si="9"/>
        <v>0</v>
      </c>
      <c r="J36" s="10">
        <f t="shared" si="9"/>
        <v>0</v>
      </c>
      <c r="K36" s="10">
        <f t="shared" si="9"/>
        <v>457202</v>
      </c>
      <c r="L36" s="10">
        <f t="shared" si="9"/>
        <v>0</v>
      </c>
      <c r="M36" s="10">
        <f t="shared" si="9"/>
        <v>0</v>
      </c>
      <c r="N36" s="10">
        <f t="shared" si="9"/>
        <v>457200</v>
      </c>
      <c r="O36" s="10">
        <f t="shared" si="9"/>
        <v>19259277</v>
      </c>
      <c r="P36" s="136"/>
      <c r="Q36" s="148"/>
      <c r="R36" s="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x14ac:dyDescent="0.25">
      <c r="A37" s="152" t="s">
        <v>93</v>
      </c>
      <c r="B37" s="153"/>
      <c r="C37" s="154">
        <f>SUM(C12+C13+C29+C31+C36)</f>
        <v>1743889</v>
      </c>
      <c r="D37" s="154">
        <f t="shared" ref="D37:N37" si="10">SUM(D12+D13+D29+D31+D36)</f>
        <v>1743889</v>
      </c>
      <c r="E37" s="154">
        <f t="shared" si="10"/>
        <v>3012340</v>
      </c>
      <c r="F37" s="154">
        <f t="shared" si="10"/>
        <v>1743888</v>
      </c>
      <c r="G37" s="154">
        <f t="shared" si="10"/>
        <v>21139363</v>
      </c>
      <c r="H37" s="154">
        <f t="shared" si="10"/>
        <v>2547341</v>
      </c>
      <c r="I37" s="154">
        <f t="shared" si="10"/>
        <v>5285689</v>
      </c>
      <c r="J37" s="154">
        <f t="shared" si="10"/>
        <v>1743889</v>
      </c>
      <c r="K37" s="154">
        <f t="shared" si="10"/>
        <v>3022341</v>
      </c>
      <c r="L37" s="154">
        <f t="shared" si="10"/>
        <v>1743885</v>
      </c>
      <c r="M37" s="154">
        <f t="shared" si="10"/>
        <v>1800143</v>
      </c>
      <c r="N37" s="154">
        <f t="shared" si="10"/>
        <v>2201083</v>
      </c>
      <c r="O37" s="154">
        <f>SUM(C37:N37)</f>
        <v>47727740</v>
      </c>
      <c r="P37" s="136"/>
      <c r="Q37" s="155"/>
      <c r="R37" s="2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  <c r="IS37" s="156"/>
      <c r="IT37" s="156"/>
      <c r="IU37" s="156"/>
      <c r="IV37" s="156"/>
    </row>
    <row r="38" spans="1:256" x14ac:dyDescent="0.25">
      <c r="A38" s="157" t="s">
        <v>94</v>
      </c>
      <c r="B38" s="140" t="s">
        <v>95</v>
      </c>
      <c r="C38" s="8"/>
      <c r="D38" s="8"/>
      <c r="E38" s="8">
        <v>2800000</v>
      </c>
      <c r="F38" s="8"/>
      <c r="G38" s="8">
        <v>3650000</v>
      </c>
      <c r="H38" s="8">
        <v>1093500</v>
      </c>
      <c r="I38" s="8"/>
      <c r="J38" s="8"/>
      <c r="K38" s="8"/>
      <c r="L38" s="8"/>
      <c r="M38" s="8"/>
      <c r="N38" s="8"/>
      <c r="O38" s="8">
        <v>7543500</v>
      </c>
      <c r="P38" s="136"/>
      <c r="Q38" s="118"/>
      <c r="R38" s="2"/>
    </row>
    <row r="39" spans="1:256" x14ac:dyDescent="0.25">
      <c r="A39" s="157" t="s">
        <v>198</v>
      </c>
      <c r="B39" s="140" t="s">
        <v>97</v>
      </c>
      <c r="C39" s="8"/>
      <c r="D39" s="8"/>
      <c r="E39" s="8"/>
      <c r="F39" s="8">
        <v>8465197</v>
      </c>
      <c r="G39" s="8">
        <v>560000</v>
      </c>
      <c r="H39" s="8"/>
      <c r="I39" s="8"/>
      <c r="J39" s="8"/>
      <c r="K39" s="8"/>
      <c r="L39" s="8"/>
      <c r="M39" s="8"/>
      <c r="N39" s="8"/>
      <c r="O39" s="8">
        <v>9025197</v>
      </c>
      <c r="P39" s="136"/>
      <c r="Q39" s="118"/>
      <c r="R39" s="2"/>
    </row>
    <row r="40" spans="1:256" x14ac:dyDescent="0.25">
      <c r="A40" s="158" t="s">
        <v>98</v>
      </c>
      <c r="B40" s="140" t="s">
        <v>99</v>
      </c>
      <c r="C40" s="8"/>
      <c r="D40" s="8"/>
      <c r="E40" s="8"/>
      <c r="F40" s="8">
        <v>3041858</v>
      </c>
      <c r="G40" s="8">
        <v>1136700</v>
      </c>
      <c r="H40" s="8">
        <v>295245</v>
      </c>
      <c r="I40" s="8"/>
      <c r="J40" s="8"/>
      <c r="K40" s="8"/>
      <c r="L40" s="8"/>
      <c r="M40" s="8"/>
      <c r="N40" s="8"/>
      <c r="O40" s="8">
        <v>4473803</v>
      </c>
      <c r="P40" s="136"/>
      <c r="Q40" s="118"/>
      <c r="R40" s="2"/>
    </row>
    <row r="41" spans="1:256" x14ac:dyDescent="0.25">
      <c r="A41" s="43" t="s">
        <v>100</v>
      </c>
      <c r="B41" s="28" t="s">
        <v>101</v>
      </c>
      <c r="C41" s="10">
        <f>SUM(C38:C40)</f>
        <v>0</v>
      </c>
      <c r="D41" s="10">
        <f t="shared" ref="D41:O41" si="11">SUM(D38:D40)</f>
        <v>0</v>
      </c>
      <c r="E41" s="10">
        <f t="shared" si="11"/>
        <v>2800000</v>
      </c>
      <c r="F41" s="10">
        <f t="shared" si="11"/>
        <v>11507055</v>
      </c>
      <c r="G41" s="10">
        <f t="shared" si="11"/>
        <v>5346700</v>
      </c>
      <c r="H41" s="10">
        <f t="shared" si="11"/>
        <v>1388745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21042500</v>
      </c>
      <c r="P41" s="136"/>
      <c r="Q41" s="148"/>
      <c r="R41" s="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</row>
    <row r="42" spans="1:256" x14ac:dyDescent="0.25">
      <c r="A42" s="149" t="s">
        <v>102</v>
      </c>
      <c r="B42" s="140" t="s">
        <v>103</v>
      </c>
      <c r="C42" s="8"/>
      <c r="D42" s="8"/>
      <c r="E42" s="8">
        <v>2000000</v>
      </c>
      <c r="F42" s="8">
        <v>12528682</v>
      </c>
      <c r="G42" s="8"/>
      <c r="H42" s="8">
        <v>2559325</v>
      </c>
      <c r="I42" s="8"/>
      <c r="J42" s="8"/>
      <c r="K42" s="8"/>
      <c r="L42" s="8"/>
      <c r="M42" s="8"/>
      <c r="N42" s="8"/>
      <c r="O42" s="8">
        <v>17088007</v>
      </c>
      <c r="P42" s="136"/>
      <c r="Q42" s="118"/>
      <c r="R42" s="2"/>
    </row>
    <row r="43" spans="1:256" x14ac:dyDescent="0.25">
      <c r="A43" s="149" t="s">
        <v>104</v>
      </c>
      <c r="B43" s="140" t="s">
        <v>105</v>
      </c>
      <c r="C43" s="8">
        <f>SUM(C40)</f>
        <v>0</v>
      </c>
      <c r="D43" s="8"/>
      <c r="E43" s="8">
        <v>54000</v>
      </c>
      <c r="F43" s="8">
        <v>3377224</v>
      </c>
      <c r="G43" s="8"/>
      <c r="H43" s="8">
        <v>6910018</v>
      </c>
      <c r="I43" s="8"/>
      <c r="J43" s="8"/>
      <c r="K43" s="8"/>
      <c r="L43" s="8"/>
      <c r="M43" s="8"/>
      <c r="N43" s="8"/>
      <c r="O43" s="8">
        <v>4608242</v>
      </c>
      <c r="P43" s="136"/>
      <c r="Q43" s="118"/>
      <c r="R43" s="2"/>
    </row>
    <row r="44" spans="1:256" x14ac:dyDescent="0.25">
      <c r="A44" s="36" t="s">
        <v>106</v>
      </c>
      <c r="B44" s="28" t="s">
        <v>107</v>
      </c>
      <c r="C44" s="10">
        <f>SUM(C42:C43)</f>
        <v>0</v>
      </c>
      <c r="D44" s="10">
        <f t="shared" ref="D44:O44" si="12">SUM(D42:D43)</f>
        <v>0</v>
      </c>
      <c r="E44" s="10">
        <f t="shared" si="12"/>
        <v>2054000</v>
      </c>
      <c r="F44" s="10">
        <f t="shared" si="12"/>
        <v>15905906</v>
      </c>
      <c r="G44" s="10">
        <f t="shared" si="12"/>
        <v>0</v>
      </c>
      <c r="H44" s="10">
        <f t="shared" si="12"/>
        <v>9469343</v>
      </c>
      <c r="I44" s="10">
        <f t="shared" si="12"/>
        <v>0</v>
      </c>
      <c r="J44" s="10">
        <f t="shared" si="12"/>
        <v>0</v>
      </c>
      <c r="K44" s="10">
        <f t="shared" si="12"/>
        <v>0</v>
      </c>
      <c r="L44" s="10">
        <f t="shared" si="12"/>
        <v>0</v>
      </c>
      <c r="M44" s="10">
        <f t="shared" si="12"/>
        <v>0</v>
      </c>
      <c r="N44" s="10">
        <f t="shared" si="12"/>
        <v>0</v>
      </c>
      <c r="O44" s="10">
        <f t="shared" si="12"/>
        <v>21696249</v>
      </c>
      <c r="P44" s="136"/>
      <c r="Q44" s="148"/>
      <c r="R44" s="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x14ac:dyDescent="0.25">
      <c r="A45" s="36" t="s">
        <v>255</v>
      </c>
      <c r="B45" s="28" t="s">
        <v>109</v>
      </c>
      <c r="C45" s="10"/>
      <c r="D45" s="10"/>
      <c r="E45" s="10"/>
      <c r="F45" s="10">
        <v>150000</v>
      </c>
      <c r="G45" s="10">
        <v>150000</v>
      </c>
      <c r="H45" s="10">
        <v>150000</v>
      </c>
      <c r="I45" s="10"/>
      <c r="J45" s="10"/>
      <c r="K45" s="10"/>
      <c r="L45" s="10"/>
      <c r="M45" s="10"/>
      <c r="N45" s="10"/>
      <c r="O45" s="10">
        <v>450000</v>
      </c>
      <c r="P45" s="136"/>
      <c r="Q45" s="148"/>
      <c r="R45" s="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</row>
    <row r="46" spans="1:256" x14ac:dyDescent="0.25">
      <c r="A46" s="152" t="s">
        <v>112</v>
      </c>
      <c r="B46" s="153"/>
      <c r="C46" s="154">
        <f>SUM(C41+C44+C45)</f>
        <v>0</v>
      </c>
      <c r="D46" s="154">
        <f t="shared" ref="D46:N46" si="13">SUM(D41+D44+D45)</f>
        <v>0</v>
      </c>
      <c r="E46" s="154">
        <f t="shared" si="13"/>
        <v>4854000</v>
      </c>
      <c r="F46" s="154">
        <f t="shared" si="13"/>
        <v>27562961</v>
      </c>
      <c r="G46" s="154">
        <f t="shared" si="13"/>
        <v>5496700</v>
      </c>
      <c r="H46" s="154">
        <f t="shared" si="13"/>
        <v>11008088</v>
      </c>
      <c r="I46" s="154">
        <f t="shared" si="13"/>
        <v>0</v>
      </c>
      <c r="J46" s="154">
        <f t="shared" si="13"/>
        <v>0</v>
      </c>
      <c r="K46" s="154">
        <f t="shared" si="13"/>
        <v>0</v>
      </c>
      <c r="L46" s="154">
        <f t="shared" si="13"/>
        <v>0</v>
      </c>
      <c r="M46" s="154">
        <f t="shared" si="13"/>
        <v>0</v>
      </c>
      <c r="N46" s="154">
        <f t="shared" si="13"/>
        <v>0</v>
      </c>
      <c r="O46" s="154">
        <f>SUM(O41+O44+O45)</f>
        <v>43188749</v>
      </c>
      <c r="P46" s="136"/>
      <c r="Q46" s="155"/>
      <c r="R46" s="2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</row>
    <row r="47" spans="1:256" x14ac:dyDescent="0.25">
      <c r="A47" s="159" t="s">
        <v>113</v>
      </c>
      <c r="B47" s="44" t="s">
        <v>114</v>
      </c>
      <c r="C47" s="160">
        <f>SUM(C37+C46)</f>
        <v>1743889</v>
      </c>
      <c r="D47" s="160">
        <f t="shared" ref="D47:O47" si="14">SUM(D37+D46)</f>
        <v>1743889</v>
      </c>
      <c r="E47" s="160">
        <f t="shared" si="14"/>
        <v>7866340</v>
      </c>
      <c r="F47" s="160">
        <f t="shared" si="14"/>
        <v>29306849</v>
      </c>
      <c r="G47" s="160">
        <f t="shared" si="14"/>
        <v>26636063</v>
      </c>
      <c r="H47" s="160">
        <f t="shared" si="14"/>
        <v>13555429</v>
      </c>
      <c r="I47" s="160">
        <f t="shared" si="14"/>
        <v>5285689</v>
      </c>
      <c r="J47" s="160">
        <f t="shared" si="14"/>
        <v>1743889</v>
      </c>
      <c r="K47" s="160">
        <f t="shared" si="14"/>
        <v>3022341</v>
      </c>
      <c r="L47" s="160">
        <f t="shared" si="14"/>
        <v>1743885</v>
      </c>
      <c r="M47" s="160">
        <f t="shared" si="14"/>
        <v>1800143</v>
      </c>
      <c r="N47" s="160">
        <f t="shared" si="14"/>
        <v>2201083</v>
      </c>
      <c r="O47" s="160">
        <f t="shared" si="14"/>
        <v>90916489</v>
      </c>
      <c r="P47" s="136"/>
      <c r="Q47" s="118"/>
      <c r="R47" s="2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</row>
    <row r="48" spans="1:256" x14ac:dyDescent="0.25">
      <c r="A48" s="162" t="s">
        <v>115</v>
      </c>
      <c r="B48" s="163" t="s">
        <v>116</v>
      </c>
      <c r="C48" s="164">
        <v>924994</v>
      </c>
      <c r="D48" s="164">
        <v>0</v>
      </c>
      <c r="E48" s="164">
        <v>0</v>
      </c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8">
        <v>924994</v>
      </c>
      <c r="P48" s="136"/>
      <c r="Q48" s="118"/>
      <c r="R48" s="2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  <c r="FO48" s="108"/>
      <c r="FP48" s="108"/>
      <c r="FQ48" s="108"/>
      <c r="FR48" s="108"/>
      <c r="FS48" s="108"/>
      <c r="FT48" s="108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08"/>
      <c r="GV48" s="108"/>
      <c r="GW48" s="108"/>
      <c r="GX48" s="108"/>
      <c r="GY48" s="108"/>
      <c r="GZ48" s="108"/>
      <c r="HA48" s="108"/>
      <c r="HB48" s="108"/>
      <c r="HC48" s="108"/>
      <c r="HD48" s="108"/>
      <c r="HE48" s="108"/>
      <c r="HF48" s="108"/>
      <c r="HG48" s="108"/>
      <c r="HH48" s="108"/>
      <c r="HI48" s="108"/>
      <c r="HJ48" s="108"/>
      <c r="HK48" s="108"/>
      <c r="HL48" s="108"/>
      <c r="HM48" s="108"/>
      <c r="HN48" s="108"/>
      <c r="HO48" s="108"/>
      <c r="HP48" s="108"/>
      <c r="HQ48" s="108"/>
      <c r="HR48" s="108"/>
      <c r="HS48" s="108"/>
      <c r="HT48" s="108"/>
      <c r="HU48" s="108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108"/>
      <c r="IG48" s="108"/>
      <c r="IH48" s="108"/>
      <c r="II48" s="108"/>
      <c r="IJ48" s="108"/>
      <c r="IK48" s="108"/>
      <c r="IL48" s="108"/>
      <c r="IM48" s="108"/>
      <c r="IN48" s="108"/>
      <c r="IO48" s="108"/>
      <c r="IP48" s="108"/>
      <c r="IQ48" s="108"/>
      <c r="IR48" s="108"/>
      <c r="IS48" s="108"/>
      <c r="IT48" s="108"/>
      <c r="IU48" s="108"/>
      <c r="IV48" s="108"/>
    </row>
    <row r="49" spans="1:256" x14ac:dyDescent="0.25">
      <c r="A49" s="50" t="s">
        <v>119</v>
      </c>
      <c r="B49" s="51" t="s">
        <v>120</v>
      </c>
      <c r="C49" s="160">
        <f>SUM(C48)</f>
        <v>924994</v>
      </c>
      <c r="D49" s="160">
        <f>SUM(D48)</f>
        <v>0</v>
      </c>
      <c r="E49" s="160">
        <f t="shared" ref="E49:N49" si="15">SUM(E48)</f>
        <v>0</v>
      </c>
      <c r="F49" s="160">
        <f t="shared" si="15"/>
        <v>0</v>
      </c>
      <c r="G49" s="160">
        <f t="shared" si="15"/>
        <v>0</v>
      </c>
      <c r="H49" s="160">
        <f t="shared" si="15"/>
        <v>0</v>
      </c>
      <c r="I49" s="160">
        <f t="shared" si="15"/>
        <v>0</v>
      </c>
      <c r="J49" s="160">
        <f t="shared" si="15"/>
        <v>0</v>
      </c>
      <c r="K49" s="160">
        <f t="shared" si="15"/>
        <v>0</v>
      </c>
      <c r="L49" s="160">
        <f t="shared" si="15"/>
        <v>0</v>
      </c>
      <c r="M49" s="160">
        <f t="shared" si="15"/>
        <v>0</v>
      </c>
      <c r="N49" s="160">
        <f t="shared" si="15"/>
        <v>0</v>
      </c>
      <c r="O49" s="10">
        <f>SUM(O48)</f>
        <v>924994</v>
      </c>
      <c r="P49" s="136"/>
      <c r="Q49" s="148"/>
      <c r="R49" s="2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</row>
    <row r="50" spans="1:256" x14ac:dyDescent="0.25">
      <c r="A50" s="165" t="s">
        <v>16</v>
      </c>
      <c r="B50" s="165"/>
      <c r="C50" s="160">
        <f>SUM(C47+C49)</f>
        <v>2668883</v>
      </c>
      <c r="D50" s="160">
        <f t="shared" ref="D50:N50" si="16">SUM(D47+D49)</f>
        <v>1743889</v>
      </c>
      <c r="E50" s="160">
        <f t="shared" si="16"/>
        <v>7866340</v>
      </c>
      <c r="F50" s="160">
        <f t="shared" si="16"/>
        <v>29306849</v>
      </c>
      <c r="G50" s="160">
        <f t="shared" si="16"/>
        <v>26636063</v>
      </c>
      <c r="H50" s="160">
        <f t="shared" si="16"/>
        <v>13555429</v>
      </c>
      <c r="I50" s="160">
        <f t="shared" si="16"/>
        <v>5285689</v>
      </c>
      <c r="J50" s="160">
        <f t="shared" si="16"/>
        <v>1743889</v>
      </c>
      <c r="K50" s="160">
        <f t="shared" si="16"/>
        <v>3022341</v>
      </c>
      <c r="L50" s="160">
        <f t="shared" si="16"/>
        <v>1743885</v>
      </c>
      <c r="M50" s="160">
        <f t="shared" si="16"/>
        <v>1800143</v>
      </c>
      <c r="N50" s="160">
        <f t="shared" si="16"/>
        <v>2201083</v>
      </c>
      <c r="O50" s="10">
        <f>SUM(O47+O49)</f>
        <v>91841483</v>
      </c>
      <c r="P50" s="136"/>
      <c r="Q50" s="148"/>
      <c r="R50" s="2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</row>
    <row r="51" spans="1:256" x14ac:dyDescent="0.25">
      <c r="A51" s="166"/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8"/>
      <c r="P51" s="136"/>
      <c r="Q51" s="148"/>
      <c r="R51" s="2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</row>
    <row r="52" spans="1:256" x14ac:dyDescent="0.25">
      <c r="A52" s="166"/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6"/>
      <c r="Q52" s="148"/>
      <c r="R52" s="2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</row>
    <row r="53" spans="1:256" x14ac:dyDescent="0.25">
      <c r="A53" s="166"/>
      <c r="B53" s="166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6"/>
      <c r="Q53" s="148"/>
      <c r="R53" s="2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</row>
    <row r="54" spans="1:256" x14ac:dyDescent="0.25">
      <c r="A54" s="166"/>
      <c r="B54" s="166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6"/>
      <c r="Q54" s="148"/>
      <c r="R54" s="2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</row>
    <row r="55" spans="1:256" x14ac:dyDescent="0.25">
      <c r="A55" s="166"/>
      <c r="B55" s="166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8"/>
      <c r="P55" s="136"/>
      <c r="Q55" s="148"/>
      <c r="R55" s="2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</row>
    <row r="56" spans="1:256" x14ac:dyDescent="0.25">
      <c r="A56" s="166"/>
      <c r="B56" s="166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8"/>
      <c r="P56" s="136"/>
      <c r="Q56" s="148"/>
      <c r="R56" s="2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</row>
    <row r="57" spans="1:256" x14ac:dyDescent="0.25">
      <c r="A57" s="166"/>
      <c r="B57" s="166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  <c r="P57" s="136"/>
      <c r="Q57" s="148"/>
      <c r="R57" s="2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</row>
    <row r="58" spans="1:256" x14ac:dyDescent="0.25">
      <c r="A58" s="166"/>
      <c r="B58" s="166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8"/>
      <c r="P58" s="136"/>
      <c r="Q58" s="148"/>
      <c r="R58" s="2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</row>
    <row r="59" spans="1:256" x14ac:dyDescent="0.25">
      <c r="A59" s="166"/>
      <c r="B59" s="166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8"/>
      <c r="P59" s="136"/>
      <c r="Q59" s="148"/>
      <c r="R59" s="2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</row>
    <row r="60" spans="1:256" ht="28.5" x14ac:dyDescent="0.25">
      <c r="A60" s="133" t="s">
        <v>26</v>
      </c>
      <c r="B60" s="96" t="s">
        <v>256</v>
      </c>
      <c r="C60" s="134" t="s">
        <v>236</v>
      </c>
      <c r="D60" s="134" t="s">
        <v>237</v>
      </c>
      <c r="E60" s="134" t="s">
        <v>238</v>
      </c>
      <c r="F60" s="134" t="s">
        <v>239</v>
      </c>
      <c r="G60" s="134" t="s">
        <v>240</v>
      </c>
      <c r="H60" s="134" t="s">
        <v>241</v>
      </c>
      <c r="I60" s="134" t="s">
        <v>242</v>
      </c>
      <c r="J60" s="134" t="s">
        <v>243</v>
      </c>
      <c r="K60" s="134" t="s">
        <v>244</v>
      </c>
      <c r="L60" s="134" t="s">
        <v>245</v>
      </c>
      <c r="M60" s="134" t="s">
        <v>246</v>
      </c>
      <c r="N60" s="134" t="s">
        <v>247</v>
      </c>
      <c r="O60" s="135" t="s">
        <v>248</v>
      </c>
      <c r="P60" s="136"/>
      <c r="Q60" s="118"/>
      <c r="R60" s="2"/>
    </row>
    <row r="61" spans="1:256" x14ac:dyDescent="0.25">
      <c r="A61" s="139" t="s">
        <v>257</v>
      </c>
      <c r="B61" s="158" t="s">
        <v>258</v>
      </c>
      <c r="C61" s="8">
        <v>1154868</v>
      </c>
      <c r="D61" s="8">
        <v>1154868</v>
      </c>
      <c r="E61" s="8">
        <v>1154868</v>
      </c>
      <c r="F61" s="8">
        <v>1154868</v>
      </c>
      <c r="G61" s="8">
        <v>1154868</v>
      </c>
      <c r="H61" s="8">
        <v>1154868</v>
      </c>
      <c r="I61" s="8">
        <v>1154868</v>
      </c>
      <c r="J61" s="8">
        <v>1154868</v>
      </c>
      <c r="K61" s="8">
        <v>1154868</v>
      </c>
      <c r="L61" s="8">
        <v>1154868</v>
      </c>
      <c r="M61" s="8">
        <v>1154868</v>
      </c>
      <c r="N61" s="8">
        <v>1154866</v>
      </c>
      <c r="O61" s="8">
        <v>13858414</v>
      </c>
      <c r="P61" s="136"/>
      <c r="Q61" s="136"/>
      <c r="R61" s="2"/>
    </row>
    <row r="62" spans="1:256" ht="30" x14ac:dyDescent="0.25">
      <c r="A62" s="145" t="s">
        <v>259</v>
      </c>
      <c r="B62" s="158" t="s">
        <v>260</v>
      </c>
      <c r="C62" s="8">
        <v>641291</v>
      </c>
      <c r="D62" s="8">
        <v>641291</v>
      </c>
      <c r="E62" s="8">
        <v>641291</v>
      </c>
      <c r="F62" s="8">
        <v>641291</v>
      </c>
      <c r="G62" s="8">
        <v>641291</v>
      </c>
      <c r="H62" s="8">
        <v>641291</v>
      </c>
      <c r="I62" s="8">
        <v>641290</v>
      </c>
      <c r="J62" s="8">
        <v>641291</v>
      </c>
      <c r="K62" s="8">
        <v>641291</v>
      </c>
      <c r="L62" s="8">
        <v>641291</v>
      </c>
      <c r="M62" s="8">
        <v>641290</v>
      </c>
      <c r="N62" s="8">
        <v>641291</v>
      </c>
      <c r="O62" s="8">
        <v>7695490</v>
      </c>
      <c r="P62" s="136"/>
      <c r="Q62" s="136"/>
      <c r="R62" s="2"/>
    </row>
    <row r="63" spans="1:256" x14ac:dyDescent="0.25">
      <c r="A63" s="145" t="s">
        <v>261</v>
      </c>
      <c r="B63" s="158" t="s">
        <v>262</v>
      </c>
      <c r="C63" s="8">
        <v>150000</v>
      </c>
      <c r="D63" s="8">
        <v>150000</v>
      </c>
      <c r="E63" s="8">
        <v>150000</v>
      </c>
      <c r="F63" s="8">
        <v>150000</v>
      </c>
      <c r="G63" s="8">
        <v>150000</v>
      </c>
      <c r="H63" s="8">
        <v>150000</v>
      </c>
      <c r="I63" s="8">
        <v>150000</v>
      </c>
      <c r="J63" s="8">
        <v>150000</v>
      </c>
      <c r="K63" s="8">
        <v>150000</v>
      </c>
      <c r="L63" s="8">
        <v>150000</v>
      </c>
      <c r="M63" s="8">
        <v>150000</v>
      </c>
      <c r="N63" s="8">
        <v>150000</v>
      </c>
      <c r="O63" s="8">
        <v>1800000</v>
      </c>
      <c r="P63" s="136"/>
      <c r="Q63" s="136"/>
      <c r="R63" s="2"/>
    </row>
    <row r="64" spans="1:256" x14ac:dyDescent="0.25">
      <c r="A64" s="145" t="s">
        <v>263</v>
      </c>
      <c r="B64" s="158" t="s">
        <v>264</v>
      </c>
      <c r="C64" s="8"/>
      <c r="D64" s="8"/>
      <c r="E64" s="8"/>
      <c r="F64" s="8"/>
      <c r="G64" s="8">
        <v>221440</v>
      </c>
      <c r="H64" s="8"/>
      <c r="I64" s="8"/>
      <c r="J64" s="8"/>
      <c r="K64" s="8"/>
      <c r="L64" s="8"/>
      <c r="M64" s="8"/>
      <c r="N64" s="8"/>
      <c r="O64" s="8">
        <f>SUM(C64:N64)</f>
        <v>221440</v>
      </c>
      <c r="P64" s="136"/>
      <c r="Q64" s="136"/>
      <c r="R64" s="2"/>
    </row>
    <row r="65" spans="1:256" x14ac:dyDescent="0.25">
      <c r="A65" s="29" t="s">
        <v>265</v>
      </c>
      <c r="B65" s="43" t="s">
        <v>127</v>
      </c>
      <c r="C65" s="10">
        <f>SUM(C61:C64)</f>
        <v>1946159</v>
      </c>
      <c r="D65" s="10">
        <f t="shared" ref="D65:N65" si="17">SUM(D61:D63)</f>
        <v>1946159</v>
      </c>
      <c r="E65" s="10">
        <f t="shared" si="17"/>
        <v>1946159</v>
      </c>
      <c r="F65" s="10">
        <f t="shared" si="17"/>
        <v>1946159</v>
      </c>
      <c r="G65" s="10">
        <f>SUM(G61:G64)</f>
        <v>2167599</v>
      </c>
      <c r="H65" s="10">
        <f t="shared" si="17"/>
        <v>1946159</v>
      </c>
      <c r="I65" s="10">
        <f t="shared" si="17"/>
        <v>1946158</v>
      </c>
      <c r="J65" s="10">
        <f t="shared" si="17"/>
        <v>1946159</v>
      </c>
      <c r="K65" s="10">
        <f t="shared" si="17"/>
        <v>1946159</v>
      </c>
      <c r="L65" s="10">
        <f t="shared" si="17"/>
        <v>1946159</v>
      </c>
      <c r="M65" s="10">
        <f t="shared" si="17"/>
        <v>1946158</v>
      </c>
      <c r="N65" s="10">
        <f t="shared" si="17"/>
        <v>1946157</v>
      </c>
      <c r="O65" s="10">
        <f>SUM(C65:N65)</f>
        <v>23575344</v>
      </c>
      <c r="P65" s="136"/>
      <c r="Q65" s="136"/>
      <c r="R65" s="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</row>
    <row r="66" spans="1:256" x14ac:dyDescent="0.25">
      <c r="A66" s="145" t="s">
        <v>130</v>
      </c>
      <c r="B66" s="158" t="s">
        <v>131</v>
      </c>
      <c r="C66" s="8"/>
      <c r="D66" s="8"/>
      <c r="E66" s="8">
        <v>625000</v>
      </c>
      <c r="F66" s="8"/>
      <c r="G66" s="8"/>
      <c r="H66" s="8"/>
      <c r="I66" s="8"/>
      <c r="J66" s="8"/>
      <c r="K66" s="8">
        <v>625000</v>
      </c>
      <c r="L66" s="8"/>
      <c r="M66" s="8"/>
      <c r="N66" s="8"/>
      <c r="O66" s="8">
        <v>1250000</v>
      </c>
      <c r="P66" s="136"/>
      <c r="Q66" s="136"/>
      <c r="R66" s="2"/>
    </row>
    <row r="67" spans="1:256" x14ac:dyDescent="0.25">
      <c r="A67" s="145" t="s">
        <v>132</v>
      </c>
      <c r="B67" s="158" t="s">
        <v>133</v>
      </c>
      <c r="C67" s="8"/>
      <c r="D67" s="8"/>
      <c r="E67" s="8">
        <v>1250000</v>
      </c>
      <c r="F67" s="8"/>
      <c r="G67" s="8"/>
      <c r="H67" s="8"/>
      <c r="I67" s="8"/>
      <c r="J67" s="8"/>
      <c r="K67" s="8">
        <v>1250000</v>
      </c>
      <c r="L67" s="8"/>
      <c r="M67" s="8"/>
      <c r="N67" s="8"/>
      <c r="O67" s="8">
        <f>SUM(C67:N67)</f>
        <v>2500000</v>
      </c>
      <c r="P67" s="136"/>
      <c r="Q67" s="136"/>
      <c r="R67" s="2"/>
    </row>
    <row r="68" spans="1:256" x14ac:dyDescent="0.25">
      <c r="A68" s="145" t="s">
        <v>134</v>
      </c>
      <c r="B68" s="158" t="s">
        <v>135</v>
      </c>
      <c r="C68" s="8"/>
      <c r="D68" s="8"/>
      <c r="E68" s="8">
        <v>585817</v>
      </c>
      <c r="F68" s="8"/>
      <c r="G68" s="8"/>
      <c r="H68" s="8"/>
      <c r="I68" s="8"/>
      <c r="J68" s="8"/>
      <c r="K68" s="8">
        <v>585817</v>
      </c>
      <c r="L68" s="8"/>
      <c r="M68" s="8"/>
      <c r="N68" s="8"/>
      <c r="O68" s="8">
        <f>SUM(C68:N68)</f>
        <v>1171634</v>
      </c>
      <c r="P68" s="136"/>
      <c r="Q68" s="136"/>
      <c r="R68" s="2"/>
    </row>
    <row r="69" spans="1:256" x14ac:dyDescent="0.25">
      <c r="A69" s="29" t="s">
        <v>137</v>
      </c>
      <c r="B69" s="43" t="s">
        <v>138</v>
      </c>
      <c r="C69" s="69">
        <f>SUM(C66:C68)</f>
        <v>0</v>
      </c>
      <c r="D69" s="69">
        <f t="shared" ref="D69:N69" si="18">SUM(D66:D68)</f>
        <v>0</v>
      </c>
      <c r="E69" s="69">
        <f t="shared" si="18"/>
        <v>2460817</v>
      </c>
      <c r="F69" s="69">
        <f t="shared" si="18"/>
        <v>0</v>
      </c>
      <c r="G69" s="69">
        <f t="shared" si="18"/>
        <v>0</v>
      </c>
      <c r="H69" s="69">
        <f t="shared" si="18"/>
        <v>0</v>
      </c>
      <c r="I69" s="69">
        <f t="shared" si="18"/>
        <v>0</v>
      </c>
      <c r="J69" s="69">
        <f t="shared" si="18"/>
        <v>0</v>
      </c>
      <c r="K69" s="69">
        <f t="shared" si="18"/>
        <v>2460817</v>
      </c>
      <c r="L69" s="69">
        <f t="shared" si="18"/>
        <v>0</v>
      </c>
      <c r="M69" s="69">
        <f t="shared" si="18"/>
        <v>0</v>
      </c>
      <c r="N69" s="69">
        <f t="shared" si="18"/>
        <v>0</v>
      </c>
      <c r="O69" s="10">
        <f>SUM(O66:O68)</f>
        <v>4921634</v>
      </c>
      <c r="P69" s="136"/>
      <c r="Q69" s="136"/>
      <c r="R69" s="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</row>
    <row r="70" spans="1:256" x14ac:dyDescent="0.25">
      <c r="A70" s="149" t="s">
        <v>139</v>
      </c>
      <c r="B70" s="158" t="s">
        <v>140</v>
      </c>
      <c r="C70" s="8">
        <v>459082</v>
      </c>
      <c r="D70" s="8">
        <v>459082</v>
      </c>
      <c r="E70" s="8">
        <v>459082</v>
      </c>
      <c r="F70" s="8">
        <v>459082</v>
      </c>
      <c r="G70" s="8">
        <v>459082</v>
      </c>
      <c r="H70" s="8">
        <v>459082</v>
      </c>
      <c r="I70" s="8">
        <v>459082</v>
      </c>
      <c r="J70" s="8">
        <v>459082</v>
      </c>
      <c r="K70" s="8">
        <v>459082</v>
      </c>
      <c r="L70" s="8">
        <v>459082</v>
      </c>
      <c r="M70" s="8">
        <v>459082</v>
      </c>
      <c r="N70" s="8">
        <v>459085</v>
      </c>
      <c r="O70" s="8">
        <v>5508987</v>
      </c>
      <c r="P70" s="136"/>
      <c r="Q70" s="136"/>
      <c r="R70" s="2"/>
    </row>
    <row r="71" spans="1:256" x14ac:dyDescent="0.25">
      <c r="A71" s="149" t="s">
        <v>266</v>
      </c>
      <c r="B71" s="158" t="s">
        <v>142</v>
      </c>
      <c r="C71" s="8">
        <v>25000</v>
      </c>
      <c r="D71" s="8">
        <v>25000</v>
      </c>
      <c r="E71" s="8">
        <v>25000</v>
      </c>
      <c r="F71" s="8">
        <v>25000</v>
      </c>
      <c r="G71" s="8">
        <v>25000</v>
      </c>
      <c r="H71" s="8">
        <v>25000</v>
      </c>
      <c r="I71" s="8">
        <v>25000</v>
      </c>
      <c r="J71" s="8">
        <v>25000</v>
      </c>
      <c r="K71" s="8">
        <v>25000</v>
      </c>
      <c r="L71" s="8">
        <v>25000</v>
      </c>
      <c r="M71" s="8">
        <v>25000</v>
      </c>
      <c r="N71" s="8">
        <v>25000</v>
      </c>
      <c r="O71" s="8">
        <v>300000</v>
      </c>
      <c r="P71" s="136"/>
      <c r="Q71" s="136"/>
      <c r="R71" s="2"/>
    </row>
    <row r="72" spans="1:256" x14ac:dyDescent="0.25">
      <c r="A72" s="149" t="s">
        <v>143</v>
      </c>
      <c r="B72" s="158" t="s">
        <v>144</v>
      </c>
      <c r="C72" s="8">
        <v>113102</v>
      </c>
      <c r="D72" s="8">
        <v>113102</v>
      </c>
      <c r="E72" s="8">
        <v>113102</v>
      </c>
      <c r="F72" s="8">
        <v>113102</v>
      </c>
      <c r="G72" s="8">
        <v>113102</v>
      </c>
      <c r="H72" s="8">
        <v>113102</v>
      </c>
      <c r="I72" s="8">
        <v>113102</v>
      </c>
      <c r="J72" s="8">
        <v>113104</v>
      </c>
      <c r="K72" s="8">
        <v>113102</v>
      </c>
      <c r="L72" s="8">
        <v>113104</v>
      </c>
      <c r="M72" s="8">
        <v>113102</v>
      </c>
      <c r="N72" s="8">
        <v>113102</v>
      </c>
      <c r="O72" s="8">
        <v>1357228</v>
      </c>
      <c r="P72" s="136"/>
      <c r="Q72" s="136"/>
      <c r="R72" s="2"/>
    </row>
    <row r="73" spans="1:256" x14ac:dyDescent="0.25">
      <c r="A73" s="149" t="s">
        <v>145</v>
      </c>
      <c r="B73" s="158" t="s">
        <v>146</v>
      </c>
      <c r="C73" s="8">
        <v>161233</v>
      </c>
      <c r="D73" s="8">
        <v>161233</v>
      </c>
      <c r="E73" s="8">
        <v>161233</v>
      </c>
      <c r="F73" s="8">
        <v>161233</v>
      </c>
      <c r="G73" s="8">
        <v>161233</v>
      </c>
      <c r="H73" s="8">
        <v>161233</v>
      </c>
      <c r="I73" s="8">
        <v>161233</v>
      </c>
      <c r="J73" s="8">
        <v>161233</v>
      </c>
      <c r="K73" s="8">
        <v>161233</v>
      </c>
      <c r="L73" s="8">
        <v>161233</v>
      </c>
      <c r="M73" s="8">
        <v>16235</v>
      </c>
      <c r="N73" s="8">
        <v>161233</v>
      </c>
      <c r="O73" s="8">
        <v>1934798</v>
      </c>
      <c r="P73" s="136"/>
      <c r="Q73" s="136"/>
      <c r="R73" s="2"/>
    </row>
    <row r="74" spans="1:256" x14ac:dyDescent="0.25">
      <c r="A74" s="36" t="s">
        <v>151</v>
      </c>
      <c r="B74" s="43" t="s">
        <v>152</v>
      </c>
      <c r="C74" s="10">
        <f>SUM(C70:C73)</f>
        <v>758417</v>
      </c>
      <c r="D74" s="10">
        <f t="shared" ref="D74:O74" si="19">SUM(D70:D73)</f>
        <v>758417</v>
      </c>
      <c r="E74" s="10">
        <f t="shared" si="19"/>
        <v>758417</v>
      </c>
      <c r="F74" s="10">
        <f t="shared" si="19"/>
        <v>758417</v>
      </c>
      <c r="G74" s="10">
        <f t="shared" si="19"/>
        <v>758417</v>
      </c>
      <c r="H74" s="10">
        <f t="shared" si="19"/>
        <v>758417</v>
      </c>
      <c r="I74" s="10">
        <f t="shared" si="19"/>
        <v>758417</v>
      </c>
      <c r="J74" s="10">
        <f t="shared" si="19"/>
        <v>758419</v>
      </c>
      <c r="K74" s="10">
        <f t="shared" si="19"/>
        <v>758417</v>
      </c>
      <c r="L74" s="10">
        <f t="shared" si="19"/>
        <v>758419</v>
      </c>
      <c r="M74" s="10">
        <f t="shared" si="19"/>
        <v>613419</v>
      </c>
      <c r="N74" s="10">
        <f t="shared" si="19"/>
        <v>758420</v>
      </c>
      <c r="O74" s="10">
        <f t="shared" si="19"/>
        <v>9101013</v>
      </c>
      <c r="P74" s="136"/>
      <c r="Q74" s="136"/>
      <c r="R74" s="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</row>
    <row r="75" spans="1:256" x14ac:dyDescent="0.25">
      <c r="A75" s="169" t="s">
        <v>153</v>
      </c>
      <c r="B75" s="159" t="s">
        <v>154</v>
      </c>
      <c r="C75" s="160">
        <f>SUM(C74,C69,C65)</f>
        <v>2704576</v>
      </c>
      <c r="D75" s="160">
        <f t="shared" ref="D75:O75" si="20">SUM(D74,D69,D65)</f>
        <v>2704576</v>
      </c>
      <c r="E75" s="160">
        <f t="shared" si="20"/>
        <v>5165393</v>
      </c>
      <c r="F75" s="160">
        <f t="shared" si="20"/>
        <v>2704576</v>
      </c>
      <c r="G75" s="160">
        <f t="shared" si="20"/>
        <v>2926016</v>
      </c>
      <c r="H75" s="160">
        <f t="shared" si="20"/>
        <v>2704576</v>
      </c>
      <c r="I75" s="160">
        <f t="shared" si="20"/>
        <v>2704575</v>
      </c>
      <c r="J75" s="160">
        <f t="shared" si="20"/>
        <v>2704578</v>
      </c>
      <c r="K75" s="160">
        <f t="shared" si="20"/>
        <v>5165393</v>
      </c>
      <c r="L75" s="160">
        <f t="shared" si="20"/>
        <v>2704578</v>
      </c>
      <c r="M75" s="160">
        <f t="shared" si="20"/>
        <v>2559577</v>
      </c>
      <c r="N75" s="160">
        <f t="shared" si="20"/>
        <v>2704577</v>
      </c>
      <c r="O75" s="160">
        <f t="shared" si="20"/>
        <v>37597991</v>
      </c>
      <c r="P75" s="136"/>
      <c r="Q75" s="136"/>
      <c r="R75" s="2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</row>
    <row r="76" spans="1:256" x14ac:dyDescent="0.25">
      <c r="A76" s="170" t="s">
        <v>267</v>
      </c>
      <c r="B76" s="163" t="s">
        <v>158</v>
      </c>
      <c r="C76" s="164"/>
      <c r="D76" s="164"/>
      <c r="E76" s="164"/>
      <c r="F76" s="164"/>
      <c r="G76" s="164">
        <v>54243492</v>
      </c>
      <c r="H76" s="164"/>
      <c r="I76" s="164"/>
      <c r="J76" s="164"/>
      <c r="K76" s="164"/>
      <c r="L76" s="164"/>
      <c r="M76" s="164"/>
      <c r="N76" s="164"/>
      <c r="O76" s="8">
        <v>54243492</v>
      </c>
      <c r="P76" s="136"/>
      <c r="Q76" s="136"/>
      <c r="R76" s="2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8"/>
      <c r="BZ76" s="108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8"/>
      <c r="CO76" s="108"/>
      <c r="CP76" s="108"/>
      <c r="CQ76" s="108"/>
      <c r="CR76" s="108"/>
      <c r="CS76" s="108"/>
      <c r="CT76" s="108"/>
      <c r="CU76" s="108"/>
      <c r="CV76" s="108"/>
      <c r="CW76" s="108"/>
      <c r="CX76" s="108"/>
      <c r="CY76" s="108"/>
      <c r="CZ76" s="108"/>
      <c r="DA76" s="108"/>
      <c r="DB76" s="108"/>
      <c r="DC76" s="108"/>
      <c r="DD76" s="108"/>
      <c r="DE76" s="108"/>
      <c r="DF76" s="108"/>
      <c r="DG76" s="108"/>
      <c r="DH76" s="108"/>
      <c r="DI76" s="108"/>
      <c r="DJ76" s="108"/>
      <c r="DK76" s="108"/>
      <c r="DL76" s="108"/>
      <c r="DM76" s="108"/>
      <c r="DN76" s="108"/>
      <c r="DO76" s="108"/>
      <c r="DP76" s="108"/>
      <c r="DQ76" s="108"/>
      <c r="DR76" s="108"/>
      <c r="DS76" s="108"/>
      <c r="DT76" s="108"/>
      <c r="DU76" s="108"/>
      <c r="DV76" s="108"/>
      <c r="DW76" s="108"/>
      <c r="DX76" s="108"/>
      <c r="DY76" s="108"/>
      <c r="DZ76" s="108"/>
      <c r="EA76" s="108"/>
      <c r="EB76" s="108"/>
      <c r="EC76" s="108"/>
      <c r="ED76" s="108"/>
      <c r="EE76" s="108"/>
      <c r="EF76" s="108"/>
      <c r="EG76" s="108"/>
      <c r="EH76" s="108"/>
      <c r="EI76" s="108"/>
      <c r="EJ76" s="108"/>
      <c r="EK76" s="108"/>
      <c r="EL76" s="108"/>
      <c r="EM76" s="108"/>
      <c r="EN76" s="108"/>
      <c r="EO76" s="108"/>
      <c r="EP76" s="108"/>
      <c r="EQ76" s="108"/>
      <c r="ER76" s="108"/>
      <c r="ES76" s="108"/>
      <c r="ET76" s="108"/>
      <c r="EU76" s="108"/>
      <c r="EV76" s="108"/>
      <c r="EW76" s="108"/>
      <c r="EX76" s="108"/>
      <c r="EY76" s="108"/>
      <c r="EZ76" s="108"/>
      <c r="FA76" s="108"/>
      <c r="FB76" s="108"/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  <c r="FM76" s="108"/>
      <c r="FN76" s="108"/>
      <c r="FO76" s="108"/>
      <c r="FP76" s="108"/>
      <c r="FQ76" s="108"/>
      <c r="FR76" s="108"/>
      <c r="FS76" s="108"/>
      <c r="FT76" s="108"/>
      <c r="FU76" s="108"/>
      <c r="FV76" s="108"/>
      <c r="FW76" s="108"/>
      <c r="FX76" s="108"/>
      <c r="FY76" s="108"/>
      <c r="FZ76" s="108"/>
      <c r="GA76" s="108"/>
      <c r="GB76" s="108"/>
      <c r="GC76" s="108"/>
      <c r="GD76" s="108"/>
      <c r="GE76" s="108"/>
      <c r="GF76" s="108"/>
      <c r="GG76" s="108"/>
      <c r="GH76" s="108"/>
      <c r="GI76" s="108"/>
      <c r="GJ76" s="108"/>
      <c r="GK76" s="108"/>
      <c r="GL76" s="108"/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8"/>
      <c r="HA76" s="108"/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8"/>
      <c r="HP76" s="108"/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8"/>
      <c r="IE76" s="108"/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8"/>
      <c r="IT76" s="108"/>
      <c r="IU76" s="108"/>
      <c r="IV76" s="108"/>
    </row>
    <row r="77" spans="1:256" x14ac:dyDescent="0.25">
      <c r="A77" s="169" t="s">
        <v>268</v>
      </c>
      <c r="B77" s="51" t="s">
        <v>162</v>
      </c>
      <c r="C77" s="160">
        <f>SUM(C76)</f>
        <v>0</v>
      </c>
      <c r="D77" s="160">
        <f t="shared" ref="D77:O77" si="21">SUM(D76)</f>
        <v>0</v>
      </c>
      <c r="E77" s="160">
        <f t="shared" si="21"/>
        <v>0</v>
      </c>
      <c r="F77" s="160">
        <f t="shared" si="21"/>
        <v>0</v>
      </c>
      <c r="G77" s="160">
        <f t="shared" si="21"/>
        <v>54243492</v>
      </c>
      <c r="H77" s="160">
        <f t="shared" si="21"/>
        <v>0</v>
      </c>
      <c r="I77" s="160">
        <f t="shared" si="21"/>
        <v>0</v>
      </c>
      <c r="J77" s="160">
        <f t="shared" si="21"/>
        <v>0</v>
      </c>
      <c r="K77" s="160">
        <f t="shared" si="21"/>
        <v>0</v>
      </c>
      <c r="L77" s="160">
        <f t="shared" si="21"/>
        <v>0</v>
      </c>
      <c r="M77" s="160">
        <f t="shared" si="21"/>
        <v>0</v>
      </c>
      <c r="N77" s="160">
        <f t="shared" si="21"/>
        <v>0</v>
      </c>
      <c r="O77" s="160">
        <f t="shared" si="21"/>
        <v>54243492</v>
      </c>
      <c r="P77" s="136"/>
      <c r="Q77" s="136"/>
      <c r="R77" s="2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</row>
    <row r="78" spans="1:256" x14ac:dyDescent="0.25">
      <c r="A78" s="165" t="s">
        <v>22</v>
      </c>
      <c r="B78" s="165"/>
      <c r="C78" s="160">
        <f>SUM(C75+C77)</f>
        <v>2704576</v>
      </c>
      <c r="D78" s="160">
        <f t="shared" ref="D78:O78" si="22">SUM(D75+D77)</f>
        <v>2704576</v>
      </c>
      <c r="E78" s="160">
        <f t="shared" si="22"/>
        <v>5165393</v>
      </c>
      <c r="F78" s="160">
        <f t="shared" si="22"/>
        <v>2704576</v>
      </c>
      <c r="G78" s="160">
        <f t="shared" si="22"/>
        <v>57169508</v>
      </c>
      <c r="H78" s="160">
        <f t="shared" si="22"/>
        <v>2704576</v>
      </c>
      <c r="I78" s="160">
        <f t="shared" si="22"/>
        <v>2704575</v>
      </c>
      <c r="J78" s="160">
        <f t="shared" si="22"/>
        <v>2704578</v>
      </c>
      <c r="K78" s="160">
        <f t="shared" si="22"/>
        <v>5165393</v>
      </c>
      <c r="L78" s="160">
        <f t="shared" si="22"/>
        <v>2704578</v>
      </c>
      <c r="M78" s="160">
        <f t="shared" si="22"/>
        <v>2559577</v>
      </c>
      <c r="N78" s="160">
        <f t="shared" si="22"/>
        <v>2704577</v>
      </c>
      <c r="O78" s="160">
        <f t="shared" si="22"/>
        <v>91841483</v>
      </c>
      <c r="P78" s="136"/>
      <c r="Q78" s="136"/>
      <c r="R78" s="2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</row>
    <row r="79" spans="1:256" x14ac:dyDescent="0.25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36"/>
      <c r="Q79" s="118"/>
    </row>
    <row r="80" spans="1:256" x14ac:dyDescent="0.25">
      <c r="A80" s="190">
        <v>2</v>
      </c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36"/>
      <c r="Q80" s="118"/>
    </row>
    <row r="81" spans="2:17" x14ac:dyDescent="0.25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36"/>
      <c r="Q81" s="118"/>
    </row>
    <row r="82" spans="2:17" x14ac:dyDescent="0.25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36"/>
      <c r="Q82" s="118"/>
    </row>
    <row r="83" spans="2:17" x14ac:dyDescent="0.25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36"/>
      <c r="Q83" s="118"/>
    </row>
    <row r="84" spans="2:17" x14ac:dyDescent="0.25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36"/>
      <c r="Q84" s="118"/>
    </row>
    <row r="85" spans="2:17" x14ac:dyDescent="0.25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36"/>
      <c r="Q85" s="118"/>
    </row>
    <row r="86" spans="2:17" x14ac:dyDescent="0.25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36"/>
      <c r="Q86" s="118"/>
    </row>
    <row r="87" spans="2:17" x14ac:dyDescent="0.25"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36"/>
      <c r="Q87" s="118"/>
    </row>
    <row r="88" spans="2:17" x14ac:dyDescent="0.25"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36"/>
      <c r="Q88" s="118"/>
    </row>
    <row r="89" spans="2:17" x14ac:dyDescent="0.25"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36"/>
      <c r="Q89" s="118"/>
    </row>
    <row r="90" spans="2:17" x14ac:dyDescent="0.25"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36"/>
      <c r="Q90" s="118"/>
    </row>
    <row r="91" spans="2:17" x14ac:dyDescent="0.25"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36"/>
      <c r="Q91" s="118"/>
    </row>
  </sheetData>
  <mergeCells count="4">
    <mergeCell ref="A1:O1"/>
    <mergeCell ref="A2:O2"/>
    <mergeCell ref="A3:O3"/>
    <mergeCell ref="A80:O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BF94-A80C-4ED8-BE09-C3DDE81E13B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workbookViewId="0">
      <selection activeCell="I25" sqref="I25"/>
    </sheetView>
  </sheetViews>
  <sheetFormatPr defaultColWidth="58.42578125" defaultRowHeight="15" x14ac:dyDescent="0.25"/>
  <cols>
    <col min="1" max="1" width="58.42578125" style="1" customWidth="1"/>
    <col min="2" max="2" width="9" style="1" customWidth="1"/>
    <col min="3" max="3" width="11.85546875" style="2" bestFit="1" customWidth="1"/>
    <col min="4" max="4" width="17" style="2" customWidth="1"/>
    <col min="5" max="5" width="11.85546875" style="2" bestFit="1" customWidth="1"/>
    <col min="6" max="6" width="10" style="1" customWidth="1"/>
    <col min="7" max="254" width="9.140625" style="1" customWidth="1"/>
    <col min="255" max="256" width="58.42578125" style="1"/>
    <col min="257" max="257" width="58.42578125" style="1" customWidth="1"/>
    <col min="258" max="258" width="9" style="1" customWidth="1"/>
    <col min="259" max="259" width="11.85546875" style="1" bestFit="1" customWidth="1"/>
    <col min="260" max="260" width="17" style="1" customWidth="1"/>
    <col min="261" max="261" width="11.85546875" style="1" bestFit="1" customWidth="1"/>
    <col min="262" max="262" width="10" style="1" customWidth="1"/>
    <col min="263" max="510" width="9.140625" style="1" customWidth="1"/>
    <col min="511" max="512" width="58.42578125" style="1"/>
    <col min="513" max="513" width="58.42578125" style="1" customWidth="1"/>
    <col min="514" max="514" width="9" style="1" customWidth="1"/>
    <col min="515" max="515" width="11.85546875" style="1" bestFit="1" customWidth="1"/>
    <col min="516" max="516" width="17" style="1" customWidth="1"/>
    <col min="517" max="517" width="11.85546875" style="1" bestFit="1" customWidth="1"/>
    <col min="518" max="518" width="10" style="1" customWidth="1"/>
    <col min="519" max="766" width="9.140625" style="1" customWidth="1"/>
    <col min="767" max="768" width="58.42578125" style="1"/>
    <col min="769" max="769" width="58.42578125" style="1" customWidth="1"/>
    <col min="770" max="770" width="9" style="1" customWidth="1"/>
    <col min="771" max="771" width="11.85546875" style="1" bestFit="1" customWidth="1"/>
    <col min="772" max="772" width="17" style="1" customWidth="1"/>
    <col min="773" max="773" width="11.85546875" style="1" bestFit="1" customWidth="1"/>
    <col min="774" max="774" width="10" style="1" customWidth="1"/>
    <col min="775" max="1022" width="9.140625" style="1" customWidth="1"/>
    <col min="1023" max="1024" width="58.42578125" style="1"/>
    <col min="1025" max="1025" width="58.42578125" style="1" customWidth="1"/>
    <col min="1026" max="1026" width="9" style="1" customWidth="1"/>
    <col min="1027" max="1027" width="11.85546875" style="1" bestFit="1" customWidth="1"/>
    <col min="1028" max="1028" width="17" style="1" customWidth="1"/>
    <col min="1029" max="1029" width="11.85546875" style="1" bestFit="1" customWidth="1"/>
    <col min="1030" max="1030" width="10" style="1" customWidth="1"/>
    <col min="1031" max="1278" width="9.140625" style="1" customWidth="1"/>
    <col min="1279" max="1280" width="58.42578125" style="1"/>
    <col min="1281" max="1281" width="58.42578125" style="1" customWidth="1"/>
    <col min="1282" max="1282" width="9" style="1" customWidth="1"/>
    <col min="1283" max="1283" width="11.85546875" style="1" bestFit="1" customWidth="1"/>
    <col min="1284" max="1284" width="17" style="1" customWidth="1"/>
    <col min="1285" max="1285" width="11.85546875" style="1" bestFit="1" customWidth="1"/>
    <col min="1286" max="1286" width="10" style="1" customWidth="1"/>
    <col min="1287" max="1534" width="9.140625" style="1" customWidth="1"/>
    <col min="1535" max="1536" width="58.42578125" style="1"/>
    <col min="1537" max="1537" width="58.42578125" style="1" customWidth="1"/>
    <col min="1538" max="1538" width="9" style="1" customWidth="1"/>
    <col min="1539" max="1539" width="11.85546875" style="1" bestFit="1" customWidth="1"/>
    <col min="1540" max="1540" width="17" style="1" customWidth="1"/>
    <col min="1541" max="1541" width="11.85546875" style="1" bestFit="1" customWidth="1"/>
    <col min="1542" max="1542" width="10" style="1" customWidth="1"/>
    <col min="1543" max="1790" width="9.140625" style="1" customWidth="1"/>
    <col min="1791" max="1792" width="58.42578125" style="1"/>
    <col min="1793" max="1793" width="58.42578125" style="1" customWidth="1"/>
    <col min="1794" max="1794" width="9" style="1" customWidth="1"/>
    <col min="1795" max="1795" width="11.85546875" style="1" bestFit="1" customWidth="1"/>
    <col min="1796" max="1796" width="17" style="1" customWidth="1"/>
    <col min="1797" max="1797" width="11.85546875" style="1" bestFit="1" customWidth="1"/>
    <col min="1798" max="1798" width="10" style="1" customWidth="1"/>
    <col min="1799" max="2046" width="9.140625" style="1" customWidth="1"/>
    <col min="2047" max="2048" width="58.42578125" style="1"/>
    <col min="2049" max="2049" width="58.42578125" style="1" customWidth="1"/>
    <col min="2050" max="2050" width="9" style="1" customWidth="1"/>
    <col min="2051" max="2051" width="11.85546875" style="1" bestFit="1" customWidth="1"/>
    <col min="2052" max="2052" width="17" style="1" customWidth="1"/>
    <col min="2053" max="2053" width="11.85546875" style="1" bestFit="1" customWidth="1"/>
    <col min="2054" max="2054" width="10" style="1" customWidth="1"/>
    <col min="2055" max="2302" width="9.140625" style="1" customWidth="1"/>
    <col min="2303" max="2304" width="58.42578125" style="1"/>
    <col min="2305" max="2305" width="58.42578125" style="1" customWidth="1"/>
    <col min="2306" max="2306" width="9" style="1" customWidth="1"/>
    <col min="2307" max="2307" width="11.85546875" style="1" bestFit="1" customWidth="1"/>
    <col min="2308" max="2308" width="17" style="1" customWidth="1"/>
    <col min="2309" max="2309" width="11.85546875" style="1" bestFit="1" customWidth="1"/>
    <col min="2310" max="2310" width="10" style="1" customWidth="1"/>
    <col min="2311" max="2558" width="9.140625" style="1" customWidth="1"/>
    <col min="2559" max="2560" width="58.42578125" style="1"/>
    <col min="2561" max="2561" width="58.42578125" style="1" customWidth="1"/>
    <col min="2562" max="2562" width="9" style="1" customWidth="1"/>
    <col min="2563" max="2563" width="11.85546875" style="1" bestFit="1" customWidth="1"/>
    <col min="2564" max="2564" width="17" style="1" customWidth="1"/>
    <col min="2565" max="2565" width="11.85546875" style="1" bestFit="1" customWidth="1"/>
    <col min="2566" max="2566" width="10" style="1" customWidth="1"/>
    <col min="2567" max="2814" width="9.140625" style="1" customWidth="1"/>
    <col min="2815" max="2816" width="58.42578125" style="1"/>
    <col min="2817" max="2817" width="58.42578125" style="1" customWidth="1"/>
    <col min="2818" max="2818" width="9" style="1" customWidth="1"/>
    <col min="2819" max="2819" width="11.85546875" style="1" bestFit="1" customWidth="1"/>
    <col min="2820" max="2820" width="17" style="1" customWidth="1"/>
    <col min="2821" max="2821" width="11.85546875" style="1" bestFit="1" customWidth="1"/>
    <col min="2822" max="2822" width="10" style="1" customWidth="1"/>
    <col min="2823" max="3070" width="9.140625" style="1" customWidth="1"/>
    <col min="3071" max="3072" width="58.42578125" style="1"/>
    <col min="3073" max="3073" width="58.42578125" style="1" customWidth="1"/>
    <col min="3074" max="3074" width="9" style="1" customWidth="1"/>
    <col min="3075" max="3075" width="11.85546875" style="1" bestFit="1" customWidth="1"/>
    <col min="3076" max="3076" width="17" style="1" customWidth="1"/>
    <col min="3077" max="3077" width="11.85546875" style="1" bestFit="1" customWidth="1"/>
    <col min="3078" max="3078" width="10" style="1" customWidth="1"/>
    <col min="3079" max="3326" width="9.140625" style="1" customWidth="1"/>
    <col min="3327" max="3328" width="58.42578125" style="1"/>
    <col min="3329" max="3329" width="58.42578125" style="1" customWidth="1"/>
    <col min="3330" max="3330" width="9" style="1" customWidth="1"/>
    <col min="3331" max="3331" width="11.85546875" style="1" bestFit="1" customWidth="1"/>
    <col min="3332" max="3332" width="17" style="1" customWidth="1"/>
    <col min="3333" max="3333" width="11.85546875" style="1" bestFit="1" customWidth="1"/>
    <col min="3334" max="3334" width="10" style="1" customWidth="1"/>
    <col min="3335" max="3582" width="9.140625" style="1" customWidth="1"/>
    <col min="3583" max="3584" width="58.42578125" style="1"/>
    <col min="3585" max="3585" width="58.42578125" style="1" customWidth="1"/>
    <col min="3586" max="3586" width="9" style="1" customWidth="1"/>
    <col min="3587" max="3587" width="11.85546875" style="1" bestFit="1" customWidth="1"/>
    <col min="3588" max="3588" width="17" style="1" customWidth="1"/>
    <col min="3589" max="3589" width="11.85546875" style="1" bestFit="1" customWidth="1"/>
    <col min="3590" max="3590" width="10" style="1" customWidth="1"/>
    <col min="3591" max="3838" width="9.140625" style="1" customWidth="1"/>
    <col min="3839" max="3840" width="58.42578125" style="1"/>
    <col min="3841" max="3841" width="58.42578125" style="1" customWidth="1"/>
    <col min="3842" max="3842" width="9" style="1" customWidth="1"/>
    <col min="3843" max="3843" width="11.85546875" style="1" bestFit="1" customWidth="1"/>
    <col min="3844" max="3844" width="17" style="1" customWidth="1"/>
    <col min="3845" max="3845" width="11.85546875" style="1" bestFit="1" customWidth="1"/>
    <col min="3846" max="3846" width="10" style="1" customWidth="1"/>
    <col min="3847" max="4094" width="9.140625" style="1" customWidth="1"/>
    <col min="4095" max="4096" width="58.42578125" style="1"/>
    <col min="4097" max="4097" width="58.42578125" style="1" customWidth="1"/>
    <col min="4098" max="4098" width="9" style="1" customWidth="1"/>
    <col min="4099" max="4099" width="11.85546875" style="1" bestFit="1" customWidth="1"/>
    <col min="4100" max="4100" width="17" style="1" customWidth="1"/>
    <col min="4101" max="4101" width="11.85546875" style="1" bestFit="1" customWidth="1"/>
    <col min="4102" max="4102" width="10" style="1" customWidth="1"/>
    <col min="4103" max="4350" width="9.140625" style="1" customWidth="1"/>
    <col min="4351" max="4352" width="58.42578125" style="1"/>
    <col min="4353" max="4353" width="58.42578125" style="1" customWidth="1"/>
    <col min="4354" max="4354" width="9" style="1" customWidth="1"/>
    <col min="4355" max="4355" width="11.85546875" style="1" bestFit="1" customWidth="1"/>
    <col min="4356" max="4356" width="17" style="1" customWidth="1"/>
    <col min="4357" max="4357" width="11.85546875" style="1" bestFit="1" customWidth="1"/>
    <col min="4358" max="4358" width="10" style="1" customWidth="1"/>
    <col min="4359" max="4606" width="9.140625" style="1" customWidth="1"/>
    <col min="4607" max="4608" width="58.42578125" style="1"/>
    <col min="4609" max="4609" width="58.42578125" style="1" customWidth="1"/>
    <col min="4610" max="4610" width="9" style="1" customWidth="1"/>
    <col min="4611" max="4611" width="11.85546875" style="1" bestFit="1" customWidth="1"/>
    <col min="4612" max="4612" width="17" style="1" customWidth="1"/>
    <col min="4613" max="4613" width="11.85546875" style="1" bestFit="1" customWidth="1"/>
    <col min="4614" max="4614" width="10" style="1" customWidth="1"/>
    <col min="4615" max="4862" width="9.140625" style="1" customWidth="1"/>
    <col min="4863" max="4864" width="58.42578125" style="1"/>
    <col min="4865" max="4865" width="58.42578125" style="1" customWidth="1"/>
    <col min="4866" max="4866" width="9" style="1" customWidth="1"/>
    <col min="4867" max="4867" width="11.85546875" style="1" bestFit="1" customWidth="1"/>
    <col min="4868" max="4868" width="17" style="1" customWidth="1"/>
    <col min="4869" max="4869" width="11.85546875" style="1" bestFit="1" customWidth="1"/>
    <col min="4870" max="4870" width="10" style="1" customWidth="1"/>
    <col min="4871" max="5118" width="9.140625" style="1" customWidth="1"/>
    <col min="5119" max="5120" width="58.42578125" style="1"/>
    <col min="5121" max="5121" width="58.42578125" style="1" customWidth="1"/>
    <col min="5122" max="5122" width="9" style="1" customWidth="1"/>
    <col min="5123" max="5123" width="11.85546875" style="1" bestFit="1" customWidth="1"/>
    <col min="5124" max="5124" width="17" style="1" customWidth="1"/>
    <col min="5125" max="5125" width="11.85546875" style="1" bestFit="1" customWidth="1"/>
    <col min="5126" max="5126" width="10" style="1" customWidth="1"/>
    <col min="5127" max="5374" width="9.140625" style="1" customWidth="1"/>
    <col min="5375" max="5376" width="58.42578125" style="1"/>
    <col min="5377" max="5377" width="58.42578125" style="1" customWidth="1"/>
    <col min="5378" max="5378" width="9" style="1" customWidth="1"/>
    <col min="5379" max="5379" width="11.85546875" style="1" bestFit="1" customWidth="1"/>
    <col min="5380" max="5380" width="17" style="1" customWidth="1"/>
    <col min="5381" max="5381" width="11.85546875" style="1" bestFit="1" customWidth="1"/>
    <col min="5382" max="5382" width="10" style="1" customWidth="1"/>
    <col min="5383" max="5630" width="9.140625" style="1" customWidth="1"/>
    <col min="5631" max="5632" width="58.42578125" style="1"/>
    <col min="5633" max="5633" width="58.42578125" style="1" customWidth="1"/>
    <col min="5634" max="5634" width="9" style="1" customWidth="1"/>
    <col min="5635" max="5635" width="11.85546875" style="1" bestFit="1" customWidth="1"/>
    <col min="5636" max="5636" width="17" style="1" customWidth="1"/>
    <col min="5637" max="5637" width="11.85546875" style="1" bestFit="1" customWidth="1"/>
    <col min="5638" max="5638" width="10" style="1" customWidth="1"/>
    <col min="5639" max="5886" width="9.140625" style="1" customWidth="1"/>
    <col min="5887" max="5888" width="58.42578125" style="1"/>
    <col min="5889" max="5889" width="58.42578125" style="1" customWidth="1"/>
    <col min="5890" max="5890" width="9" style="1" customWidth="1"/>
    <col min="5891" max="5891" width="11.85546875" style="1" bestFit="1" customWidth="1"/>
    <col min="5892" max="5892" width="17" style="1" customWidth="1"/>
    <col min="5893" max="5893" width="11.85546875" style="1" bestFit="1" customWidth="1"/>
    <col min="5894" max="5894" width="10" style="1" customWidth="1"/>
    <col min="5895" max="6142" width="9.140625" style="1" customWidth="1"/>
    <col min="6143" max="6144" width="58.42578125" style="1"/>
    <col min="6145" max="6145" width="58.42578125" style="1" customWidth="1"/>
    <col min="6146" max="6146" width="9" style="1" customWidth="1"/>
    <col min="6147" max="6147" width="11.85546875" style="1" bestFit="1" customWidth="1"/>
    <col min="6148" max="6148" width="17" style="1" customWidth="1"/>
    <col min="6149" max="6149" width="11.85546875" style="1" bestFit="1" customWidth="1"/>
    <col min="6150" max="6150" width="10" style="1" customWidth="1"/>
    <col min="6151" max="6398" width="9.140625" style="1" customWidth="1"/>
    <col min="6399" max="6400" width="58.42578125" style="1"/>
    <col min="6401" max="6401" width="58.42578125" style="1" customWidth="1"/>
    <col min="6402" max="6402" width="9" style="1" customWidth="1"/>
    <col min="6403" max="6403" width="11.85546875" style="1" bestFit="1" customWidth="1"/>
    <col min="6404" max="6404" width="17" style="1" customWidth="1"/>
    <col min="6405" max="6405" width="11.85546875" style="1" bestFit="1" customWidth="1"/>
    <col min="6406" max="6406" width="10" style="1" customWidth="1"/>
    <col min="6407" max="6654" width="9.140625" style="1" customWidth="1"/>
    <col min="6655" max="6656" width="58.42578125" style="1"/>
    <col min="6657" max="6657" width="58.42578125" style="1" customWidth="1"/>
    <col min="6658" max="6658" width="9" style="1" customWidth="1"/>
    <col min="6659" max="6659" width="11.85546875" style="1" bestFit="1" customWidth="1"/>
    <col min="6660" max="6660" width="17" style="1" customWidth="1"/>
    <col min="6661" max="6661" width="11.85546875" style="1" bestFit="1" customWidth="1"/>
    <col min="6662" max="6662" width="10" style="1" customWidth="1"/>
    <col min="6663" max="6910" width="9.140625" style="1" customWidth="1"/>
    <col min="6911" max="6912" width="58.42578125" style="1"/>
    <col min="6913" max="6913" width="58.42578125" style="1" customWidth="1"/>
    <col min="6914" max="6914" width="9" style="1" customWidth="1"/>
    <col min="6915" max="6915" width="11.85546875" style="1" bestFit="1" customWidth="1"/>
    <col min="6916" max="6916" width="17" style="1" customWidth="1"/>
    <col min="6917" max="6917" width="11.85546875" style="1" bestFit="1" customWidth="1"/>
    <col min="6918" max="6918" width="10" style="1" customWidth="1"/>
    <col min="6919" max="7166" width="9.140625" style="1" customWidth="1"/>
    <col min="7167" max="7168" width="58.42578125" style="1"/>
    <col min="7169" max="7169" width="58.42578125" style="1" customWidth="1"/>
    <col min="7170" max="7170" width="9" style="1" customWidth="1"/>
    <col min="7171" max="7171" width="11.85546875" style="1" bestFit="1" customWidth="1"/>
    <col min="7172" max="7172" width="17" style="1" customWidth="1"/>
    <col min="7173" max="7173" width="11.85546875" style="1" bestFit="1" customWidth="1"/>
    <col min="7174" max="7174" width="10" style="1" customWidth="1"/>
    <col min="7175" max="7422" width="9.140625" style="1" customWidth="1"/>
    <col min="7423" max="7424" width="58.42578125" style="1"/>
    <col min="7425" max="7425" width="58.42578125" style="1" customWidth="1"/>
    <col min="7426" max="7426" width="9" style="1" customWidth="1"/>
    <col min="7427" max="7427" width="11.85546875" style="1" bestFit="1" customWidth="1"/>
    <col min="7428" max="7428" width="17" style="1" customWidth="1"/>
    <col min="7429" max="7429" width="11.85546875" style="1" bestFit="1" customWidth="1"/>
    <col min="7430" max="7430" width="10" style="1" customWidth="1"/>
    <col min="7431" max="7678" width="9.140625" style="1" customWidth="1"/>
    <col min="7679" max="7680" width="58.42578125" style="1"/>
    <col min="7681" max="7681" width="58.42578125" style="1" customWidth="1"/>
    <col min="7682" max="7682" width="9" style="1" customWidth="1"/>
    <col min="7683" max="7683" width="11.85546875" style="1" bestFit="1" customWidth="1"/>
    <col min="7684" max="7684" width="17" style="1" customWidth="1"/>
    <col min="7685" max="7685" width="11.85546875" style="1" bestFit="1" customWidth="1"/>
    <col min="7686" max="7686" width="10" style="1" customWidth="1"/>
    <col min="7687" max="7934" width="9.140625" style="1" customWidth="1"/>
    <col min="7935" max="7936" width="58.42578125" style="1"/>
    <col min="7937" max="7937" width="58.42578125" style="1" customWidth="1"/>
    <col min="7938" max="7938" width="9" style="1" customWidth="1"/>
    <col min="7939" max="7939" width="11.85546875" style="1" bestFit="1" customWidth="1"/>
    <col min="7940" max="7940" width="17" style="1" customWidth="1"/>
    <col min="7941" max="7941" width="11.85546875" style="1" bestFit="1" customWidth="1"/>
    <col min="7942" max="7942" width="10" style="1" customWidth="1"/>
    <col min="7943" max="8190" width="9.140625" style="1" customWidth="1"/>
    <col min="8191" max="8192" width="58.42578125" style="1"/>
    <col min="8193" max="8193" width="58.42578125" style="1" customWidth="1"/>
    <col min="8194" max="8194" width="9" style="1" customWidth="1"/>
    <col min="8195" max="8195" width="11.85546875" style="1" bestFit="1" customWidth="1"/>
    <col min="8196" max="8196" width="17" style="1" customWidth="1"/>
    <col min="8197" max="8197" width="11.85546875" style="1" bestFit="1" customWidth="1"/>
    <col min="8198" max="8198" width="10" style="1" customWidth="1"/>
    <col min="8199" max="8446" width="9.140625" style="1" customWidth="1"/>
    <col min="8447" max="8448" width="58.42578125" style="1"/>
    <col min="8449" max="8449" width="58.42578125" style="1" customWidth="1"/>
    <col min="8450" max="8450" width="9" style="1" customWidth="1"/>
    <col min="8451" max="8451" width="11.85546875" style="1" bestFit="1" customWidth="1"/>
    <col min="8452" max="8452" width="17" style="1" customWidth="1"/>
    <col min="8453" max="8453" width="11.85546875" style="1" bestFit="1" customWidth="1"/>
    <col min="8454" max="8454" width="10" style="1" customWidth="1"/>
    <col min="8455" max="8702" width="9.140625" style="1" customWidth="1"/>
    <col min="8703" max="8704" width="58.42578125" style="1"/>
    <col min="8705" max="8705" width="58.42578125" style="1" customWidth="1"/>
    <col min="8706" max="8706" width="9" style="1" customWidth="1"/>
    <col min="8707" max="8707" width="11.85546875" style="1" bestFit="1" customWidth="1"/>
    <col min="8708" max="8708" width="17" style="1" customWidth="1"/>
    <col min="8709" max="8709" width="11.85546875" style="1" bestFit="1" customWidth="1"/>
    <col min="8710" max="8710" width="10" style="1" customWidth="1"/>
    <col min="8711" max="8958" width="9.140625" style="1" customWidth="1"/>
    <col min="8959" max="8960" width="58.42578125" style="1"/>
    <col min="8961" max="8961" width="58.42578125" style="1" customWidth="1"/>
    <col min="8962" max="8962" width="9" style="1" customWidth="1"/>
    <col min="8963" max="8963" width="11.85546875" style="1" bestFit="1" customWidth="1"/>
    <col min="8964" max="8964" width="17" style="1" customWidth="1"/>
    <col min="8965" max="8965" width="11.85546875" style="1" bestFit="1" customWidth="1"/>
    <col min="8966" max="8966" width="10" style="1" customWidth="1"/>
    <col min="8967" max="9214" width="9.140625" style="1" customWidth="1"/>
    <col min="9215" max="9216" width="58.42578125" style="1"/>
    <col min="9217" max="9217" width="58.42578125" style="1" customWidth="1"/>
    <col min="9218" max="9218" width="9" style="1" customWidth="1"/>
    <col min="9219" max="9219" width="11.85546875" style="1" bestFit="1" customWidth="1"/>
    <col min="9220" max="9220" width="17" style="1" customWidth="1"/>
    <col min="9221" max="9221" width="11.85546875" style="1" bestFit="1" customWidth="1"/>
    <col min="9222" max="9222" width="10" style="1" customWidth="1"/>
    <col min="9223" max="9470" width="9.140625" style="1" customWidth="1"/>
    <col min="9471" max="9472" width="58.42578125" style="1"/>
    <col min="9473" max="9473" width="58.42578125" style="1" customWidth="1"/>
    <col min="9474" max="9474" width="9" style="1" customWidth="1"/>
    <col min="9475" max="9475" width="11.85546875" style="1" bestFit="1" customWidth="1"/>
    <col min="9476" max="9476" width="17" style="1" customWidth="1"/>
    <col min="9477" max="9477" width="11.85546875" style="1" bestFit="1" customWidth="1"/>
    <col min="9478" max="9478" width="10" style="1" customWidth="1"/>
    <col min="9479" max="9726" width="9.140625" style="1" customWidth="1"/>
    <col min="9727" max="9728" width="58.42578125" style="1"/>
    <col min="9729" max="9729" width="58.42578125" style="1" customWidth="1"/>
    <col min="9730" max="9730" width="9" style="1" customWidth="1"/>
    <col min="9731" max="9731" width="11.85546875" style="1" bestFit="1" customWidth="1"/>
    <col min="9732" max="9732" width="17" style="1" customWidth="1"/>
    <col min="9733" max="9733" width="11.85546875" style="1" bestFit="1" customWidth="1"/>
    <col min="9734" max="9734" width="10" style="1" customWidth="1"/>
    <col min="9735" max="9982" width="9.140625" style="1" customWidth="1"/>
    <col min="9983" max="9984" width="58.42578125" style="1"/>
    <col min="9985" max="9985" width="58.42578125" style="1" customWidth="1"/>
    <col min="9986" max="9986" width="9" style="1" customWidth="1"/>
    <col min="9987" max="9987" width="11.85546875" style="1" bestFit="1" customWidth="1"/>
    <col min="9988" max="9988" width="17" style="1" customWidth="1"/>
    <col min="9989" max="9989" width="11.85546875" style="1" bestFit="1" customWidth="1"/>
    <col min="9990" max="9990" width="10" style="1" customWidth="1"/>
    <col min="9991" max="10238" width="9.140625" style="1" customWidth="1"/>
    <col min="10239" max="10240" width="58.42578125" style="1"/>
    <col min="10241" max="10241" width="58.42578125" style="1" customWidth="1"/>
    <col min="10242" max="10242" width="9" style="1" customWidth="1"/>
    <col min="10243" max="10243" width="11.85546875" style="1" bestFit="1" customWidth="1"/>
    <col min="10244" max="10244" width="17" style="1" customWidth="1"/>
    <col min="10245" max="10245" width="11.85546875" style="1" bestFit="1" customWidth="1"/>
    <col min="10246" max="10246" width="10" style="1" customWidth="1"/>
    <col min="10247" max="10494" width="9.140625" style="1" customWidth="1"/>
    <col min="10495" max="10496" width="58.42578125" style="1"/>
    <col min="10497" max="10497" width="58.42578125" style="1" customWidth="1"/>
    <col min="10498" max="10498" width="9" style="1" customWidth="1"/>
    <col min="10499" max="10499" width="11.85546875" style="1" bestFit="1" customWidth="1"/>
    <col min="10500" max="10500" width="17" style="1" customWidth="1"/>
    <col min="10501" max="10501" width="11.85546875" style="1" bestFit="1" customWidth="1"/>
    <col min="10502" max="10502" width="10" style="1" customWidth="1"/>
    <col min="10503" max="10750" width="9.140625" style="1" customWidth="1"/>
    <col min="10751" max="10752" width="58.42578125" style="1"/>
    <col min="10753" max="10753" width="58.42578125" style="1" customWidth="1"/>
    <col min="10754" max="10754" width="9" style="1" customWidth="1"/>
    <col min="10755" max="10755" width="11.85546875" style="1" bestFit="1" customWidth="1"/>
    <col min="10756" max="10756" width="17" style="1" customWidth="1"/>
    <col min="10757" max="10757" width="11.85546875" style="1" bestFit="1" customWidth="1"/>
    <col min="10758" max="10758" width="10" style="1" customWidth="1"/>
    <col min="10759" max="11006" width="9.140625" style="1" customWidth="1"/>
    <col min="11007" max="11008" width="58.42578125" style="1"/>
    <col min="11009" max="11009" width="58.42578125" style="1" customWidth="1"/>
    <col min="11010" max="11010" width="9" style="1" customWidth="1"/>
    <col min="11011" max="11011" width="11.85546875" style="1" bestFit="1" customWidth="1"/>
    <col min="11012" max="11012" width="17" style="1" customWidth="1"/>
    <col min="11013" max="11013" width="11.85546875" style="1" bestFit="1" customWidth="1"/>
    <col min="11014" max="11014" width="10" style="1" customWidth="1"/>
    <col min="11015" max="11262" width="9.140625" style="1" customWidth="1"/>
    <col min="11263" max="11264" width="58.42578125" style="1"/>
    <col min="11265" max="11265" width="58.42578125" style="1" customWidth="1"/>
    <col min="11266" max="11266" width="9" style="1" customWidth="1"/>
    <col min="11267" max="11267" width="11.85546875" style="1" bestFit="1" customWidth="1"/>
    <col min="11268" max="11268" width="17" style="1" customWidth="1"/>
    <col min="11269" max="11269" width="11.85546875" style="1" bestFit="1" customWidth="1"/>
    <col min="11270" max="11270" width="10" style="1" customWidth="1"/>
    <col min="11271" max="11518" width="9.140625" style="1" customWidth="1"/>
    <col min="11519" max="11520" width="58.42578125" style="1"/>
    <col min="11521" max="11521" width="58.42578125" style="1" customWidth="1"/>
    <col min="11522" max="11522" width="9" style="1" customWidth="1"/>
    <col min="11523" max="11523" width="11.85546875" style="1" bestFit="1" customWidth="1"/>
    <col min="11524" max="11524" width="17" style="1" customWidth="1"/>
    <col min="11525" max="11525" width="11.85546875" style="1" bestFit="1" customWidth="1"/>
    <col min="11526" max="11526" width="10" style="1" customWidth="1"/>
    <col min="11527" max="11774" width="9.140625" style="1" customWidth="1"/>
    <col min="11775" max="11776" width="58.42578125" style="1"/>
    <col min="11777" max="11777" width="58.42578125" style="1" customWidth="1"/>
    <col min="11778" max="11778" width="9" style="1" customWidth="1"/>
    <col min="11779" max="11779" width="11.85546875" style="1" bestFit="1" customWidth="1"/>
    <col min="11780" max="11780" width="17" style="1" customWidth="1"/>
    <col min="11781" max="11781" width="11.85546875" style="1" bestFit="1" customWidth="1"/>
    <col min="11782" max="11782" width="10" style="1" customWidth="1"/>
    <col min="11783" max="12030" width="9.140625" style="1" customWidth="1"/>
    <col min="12031" max="12032" width="58.42578125" style="1"/>
    <col min="12033" max="12033" width="58.42578125" style="1" customWidth="1"/>
    <col min="12034" max="12034" width="9" style="1" customWidth="1"/>
    <col min="12035" max="12035" width="11.85546875" style="1" bestFit="1" customWidth="1"/>
    <col min="12036" max="12036" width="17" style="1" customWidth="1"/>
    <col min="12037" max="12037" width="11.85546875" style="1" bestFit="1" customWidth="1"/>
    <col min="12038" max="12038" width="10" style="1" customWidth="1"/>
    <col min="12039" max="12286" width="9.140625" style="1" customWidth="1"/>
    <col min="12287" max="12288" width="58.42578125" style="1"/>
    <col min="12289" max="12289" width="58.42578125" style="1" customWidth="1"/>
    <col min="12290" max="12290" width="9" style="1" customWidth="1"/>
    <col min="12291" max="12291" width="11.85546875" style="1" bestFit="1" customWidth="1"/>
    <col min="12292" max="12292" width="17" style="1" customWidth="1"/>
    <col min="12293" max="12293" width="11.85546875" style="1" bestFit="1" customWidth="1"/>
    <col min="12294" max="12294" width="10" style="1" customWidth="1"/>
    <col min="12295" max="12542" width="9.140625" style="1" customWidth="1"/>
    <col min="12543" max="12544" width="58.42578125" style="1"/>
    <col min="12545" max="12545" width="58.42578125" style="1" customWidth="1"/>
    <col min="12546" max="12546" width="9" style="1" customWidth="1"/>
    <col min="12547" max="12547" width="11.85546875" style="1" bestFit="1" customWidth="1"/>
    <col min="12548" max="12548" width="17" style="1" customWidth="1"/>
    <col min="12549" max="12549" width="11.85546875" style="1" bestFit="1" customWidth="1"/>
    <col min="12550" max="12550" width="10" style="1" customWidth="1"/>
    <col min="12551" max="12798" width="9.140625" style="1" customWidth="1"/>
    <col min="12799" max="12800" width="58.42578125" style="1"/>
    <col min="12801" max="12801" width="58.42578125" style="1" customWidth="1"/>
    <col min="12802" max="12802" width="9" style="1" customWidth="1"/>
    <col min="12803" max="12803" width="11.85546875" style="1" bestFit="1" customWidth="1"/>
    <col min="12804" max="12804" width="17" style="1" customWidth="1"/>
    <col min="12805" max="12805" width="11.85546875" style="1" bestFit="1" customWidth="1"/>
    <col min="12806" max="12806" width="10" style="1" customWidth="1"/>
    <col min="12807" max="13054" width="9.140625" style="1" customWidth="1"/>
    <col min="13055" max="13056" width="58.42578125" style="1"/>
    <col min="13057" max="13057" width="58.42578125" style="1" customWidth="1"/>
    <col min="13058" max="13058" width="9" style="1" customWidth="1"/>
    <col min="13059" max="13059" width="11.85546875" style="1" bestFit="1" customWidth="1"/>
    <col min="13060" max="13060" width="17" style="1" customWidth="1"/>
    <col min="13061" max="13061" width="11.85546875" style="1" bestFit="1" customWidth="1"/>
    <col min="13062" max="13062" width="10" style="1" customWidth="1"/>
    <col min="13063" max="13310" width="9.140625" style="1" customWidth="1"/>
    <col min="13311" max="13312" width="58.42578125" style="1"/>
    <col min="13313" max="13313" width="58.42578125" style="1" customWidth="1"/>
    <col min="13314" max="13314" width="9" style="1" customWidth="1"/>
    <col min="13315" max="13315" width="11.85546875" style="1" bestFit="1" customWidth="1"/>
    <col min="13316" max="13316" width="17" style="1" customWidth="1"/>
    <col min="13317" max="13317" width="11.85546875" style="1" bestFit="1" customWidth="1"/>
    <col min="13318" max="13318" width="10" style="1" customWidth="1"/>
    <col min="13319" max="13566" width="9.140625" style="1" customWidth="1"/>
    <col min="13567" max="13568" width="58.42578125" style="1"/>
    <col min="13569" max="13569" width="58.42578125" style="1" customWidth="1"/>
    <col min="13570" max="13570" width="9" style="1" customWidth="1"/>
    <col min="13571" max="13571" width="11.85546875" style="1" bestFit="1" customWidth="1"/>
    <col min="13572" max="13572" width="17" style="1" customWidth="1"/>
    <col min="13573" max="13573" width="11.85546875" style="1" bestFit="1" customWidth="1"/>
    <col min="13574" max="13574" width="10" style="1" customWidth="1"/>
    <col min="13575" max="13822" width="9.140625" style="1" customWidth="1"/>
    <col min="13823" max="13824" width="58.42578125" style="1"/>
    <col min="13825" max="13825" width="58.42578125" style="1" customWidth="1"/>
    <col min="13826" max="13826" width="9" style="1" customWidth="1"/>
    <col min="13827" max="13827" width="11.85546875" style="1" bestFit="1" customWidth="1"/>
    <col min="13828" max="13828" width="17" style="1" customWidth="1"/>
    <col min="13829" max="13829" width="11.85546875" style="1" bestFit="1" customWidth="1"/>
    <col min="13830" max="13830" width="10" style="1" customWidth="1"/>
    <col min="13831" max="14078" width="9.140625" style="1" customWidth="1"/>
    <col min="14079" max="14080" width="58.42578125" style="1"/>
    <col min="14081" max="14081" width="58.42578125" style="1" customWidth="1"/>
    <col min="14082" max="14082" width="9" style="1" customWidth="1"/>
    <col min="14083" max="14083" width="11.85546875" style="1" bestFit="1" customWidth="1"/>
    <col min="14084" max="14084" width="17" style="1" customWidth="1"/>
    <col min="14085" max="14085" width="11.85546875" style="1" bestFit="1" customWidth="1"/>
    <col min="14086" max="14086" width="10" style="1" customWidth="1"/>
    <col min="14087" max="14334" width="9.140625" style="1" customWidth="1"/>
    <col min="14335" max="14336" width="58.42578125" style="1"/>
    <col min="14337" max="14337" width="58.42578125" style="1" customWidth="1"/>
    <col min="14338" max="14338" width="9" style="1" customWidth="1"/>
    <col min="14339" max="14339" width="11.85546875" style="1" bestFit="1" customWidth="1"/>
    <col min="14340" max="14340" width="17" style="1" customWidth="1"/>
    <col min="14341" max="14341" width="11.85546875" style="1" bestFit="1" customWidth="1"/>
    <col min="14342" max="14342" width="10" style="1" customWidth="1"/>
    <col min="14343" max="14590" width="9.140625" style="1" customWidth="1"/>
    <col min="14591" max="14592" width="58.42578125" style="1"/>
    <col min="14593" max="14593" width="58.42578125" style="1" customWidth="1"/>
    <col min="14594" max="14594" width="9" style="1" customWidth="1"/>
    <col min="14595" max="14595" width="11.85546875" style="1" bestFit="1" customWidth="1"/>
    <col min="14596" max="14596" width="17" style="1" customWidth="1"/>
    <col min="14597" max="14597" width="11.85546875" style="1" bestFit="1" customWidth="1"/>
    <col min="14598" max="14598" width="10" style="1" customWidth="1"/>
    <col min="14599" max="14846" width="9.140625" style="1" customWidth="1"/>
    <col min="14847" max="14848" width="58.42578125" style="1"/>
    <col min="14849" max="14849" width="58.42578125" style="1" customWidth="1"/>
    <col min="14850" max="14850" width="9" style="1" customWidth="1"/>
    <col min="14851" max="14851" width="11.85546875" style="1" bestFit="1" customWidth="1"/>
    <col min="14852" max="14852" width="17" style="1" customWidth="1"/>
    <col min="14853" max="14853" width="11.85546875" style="1" bestFit="1" customWidth="1"/>
    <col min="14854" max="14854" width="10" style="1" customWidth="1"/>
    <col min="14855" max="15102" width="9.140625" style="1" customWidth="1"/>
    <col min="15103" max="15104" width="58.42578125" style="1"/>
    <col min="15105" max="15105" width="58.42578125" style="1" customWidth="1"/>
    <col min="15106" max="15106" width="9" style="1" customWidth="1"/>
    <col min="15107" max="15107" width="11.85546875" style="1" bestFit="1" customWidth="1"/>
    <col min="15108" max="15108" width="17" style="1" customWidth="1"/>
    <col min="15109" max="15109" width="11.85546875" style="1" bestFit="1" customWidth="1"/>
    <col min="15110" max="15110" width="10" style="1" customWidth="1"/>
    <col min="15111" max="15358" width="9.140625" style="1" customWidth="1"/>
    <col min="15359" max="15360" width="58.42578125" style="1"/>
    <col min="15361" max="15361" width="58.42578125" style="1" customWidth="1"/>
    <col min="15362" max="15362" width="9" style="1" customWidth="1"/>
    <col min="15363" max="15363" width="11.85546875" style="1" bestFit="1" customWidth="1"/>
    <col min="15364" max="15364" width="17" style="1" customWidth="1"/>
    <col min="15365" max="15365" width="11.85546875" style="1" bestFit="1" customWidth="1"/>
    <col min="15366" max="15366" width="10" style="1" customWidth="1"/>
    <col min="15367" max="15614" width="9.140625" style="1" customWidth="1"/>
    <col min="15615" max="15616" width="58.42578125" style="1"/>
    <col min="15617" max="15617" width="58.42578125" style="1" customWidth="1"/>
    <col min="15618" max="15618" width="9" style="1" customWidth="1"/>
    <col min="15619" max="15619" width="11.85546875" style="1" bestFit="1" customWidth="1"/>
    <col min="15620" max="15620" width="17" style="1" customWidth="1"/>
    <col min="15621" max="15621" width="11.85546875" style="1" bestFit="1" customWidth="1"/>
    <col min="15622" max="15622" width="10" style="1" customWidth="1"/>
    <col min="15623" max="15870" width="9.140625" style="1" customWidth="1"/>
    <col min="15871" max="15872" width="58.42578125" style="1"/>
    <col min="15873" max="15873" width="58.42578125" style="1" customWidth="1"/>
    <col min="15874" max="15874" width="9" style="1" customWidth="1"/>
    <col min="15875" max="15875" width="11.85546875" style="1" bestFit="1" customWidth="1"/>
    <col min="15876" max="15876" width="17" style="1" customWidth="1"/>
    <col min="15877" max="15877" width="11.85546875" style="1" bestFit="1" customWidth="1"/>
    <col min="15878" max="15878" width="10" style="1" customWidth="1"/>
    <col min="15879" max="16126" width="9.140625" style="1" customWidth="1"/>
    <col min="16127" max="16128" width="58.42578125" style="1"/>
    <col min="16129" max="16129" width="58.42578125" style="1" customWidth="1"/>
    <col min="16130" max="16130" width="9" style="1" customWidth="1"/>
    <col min="16131" max="16131" width="11.85546875" style="1" bestFit="1" customWidth="1"/>
    <col min="16132" max="16132" width="17" style="1" customWidth="1"/>
    <col min="16133" max="16133" width="11.85546875" style="1" bestFit="1" customWidth="1"/>
    <col min="16134" max="16134" width="10" style="1" customWidth="1"/>
    <col min="16135" max="16382" width="9.140625" style="1" customWidth="1"/>
    <col min="16383" max="16384" width="58.42578125" style="1"/>
  </cols>
  <sheetData>
    <row r="1" spans="1:6" x14ac:dyDescent="0.25">
      <c r="A1" s="171" t="s">
        <v>269</v>
      </c>
      <c r="B1" s="171"/>
      <c r="C1" s="171"/>
      <c r="D1" s="171"/>
      <c r="E1" s="171"/>
    </row>
    <row r="2" spans="1:6" ht="15.75" x14ac:dyDescent="0.25">
      <c r="A2" s="176" t="s">
        <v>24</v>
      </c>
      <c r="B2" s="177"/>
      <c r="C2" s="177"/>
      <c r="D2" s="177"/>
      <c r="E2" s="177"/>
    </row>
    <row r="3" spans="1:6" ht="15.75" x14ac:dyDescent="0.25">
      <c r="A3" s="176" t="s">
        <v>25</v>
      </c>
      <c r="B3" s="177"/>
      <c r="C3" s="177"/>
      <c r="D3" s="177"/>
      <c r="E3" s="177"/>
    </row>
    <row r="4" spans="1:6" x14ac:dyDescent="0.25">
      <c r="A4" s="12"/>
      <c r="D4" s="1"/>
      <c r="F4" s="13" t="s">
        <v>2</v>
      </c>
    </row>
    <row r="5" spans="1:6" ht="43.5" x14ac:dyDescent="0.25">
      <c r="A5" s="14" t="s">
        <v>26</v>
      </c>
      <c r="B5" s="15" t="s">
        <v>27</v>
      </c>
      <c r="C5" s="16" t="s">
        <v>28</v>
      </c>
      <c r="D5" s="16" t="s">
        <v>5</v>
      </c>
      <c r="E5" s="16" t="s">
        <v>29</v>
      </c>
      <c r="F5" s="17" t="s">
        <v>30</v>
      </c>
    </row>
    <row r="6" spans="1:6" x14ac:dyDescent="0.25">
      <c r="A6" s="18" t="s">
        <v>31</v>
      </c>
      <c r="B6" s="19" t="s">
        <v>32</v>
      </c>
      <c r="C6" s="8">
        <v>3772056</v>
      </c>
      <c r="D6" s="8">
        <v>3967008</v>
      </c>
      <c r="E6" s="8">
        <v>3967008</v>
      </c>
      <c r="F6" s="20">
        <v>0</v>
      </c>
    </row>
    <row r="7" spans="1:6" x14ac:dyDescent="0.25">
      <c r="A7" s="21" t="s">
        <v>33</v>
      </c>
      <c r="B7" s="22" t="s">
        <v>34</v>
      </c>
      <c r="C7" s="8">
        <v>225000</v>
      </c>
      <c r="D7" s="8">
        <v>225000</v>
      </c>
      <c r="E7" s="8">
        <v>225000</v>
      </c>
      <c r="F7" s="20">
        <v>0</v>
      </c>
    </row>
    <row r="8" spans="1:6" x14ac:dyDescent="0.25">
      <c r="A8" s="23" t="s">
        <v>35</v>
      </c>
      <c r="B8" s="24" t="s">
        <v>36</v>
      </c>
      <c r="C8" s="10">
        <f>SUM(C6:C7)</f>
        <v>3997056</v>
      </c>
      <c r="D8" s="10">
        <f>SUM(D6:D7)</f>
        <v>4192008</v>
      </c>
      <c r="E8" s="10">
        <f>SUM(E6:E7)</f>
        <v>4192008</v>
      </c>
      <c r="F8" s="20">
        <v>0</v>
      </c>
    </row>
    <row r="9" spans="1:6" x14ac:dyDescent="0.25">
      <c r="A9" s="25" t="s">
        <v>37</v>
      </c>
      <c r="B9" s="22" t="s">
        <v>38</v>
      </c>
      <c r="C9" s="8">
        <v>2064144</v>
      </c>
      <c r="D9" s="8">
        <v>2064144</v>
      </c>
      <c r="E9" s="8">
        <v>2064144</v>
      </c>
      <c r="F9" s="20">
        <v>0</v>
      </c>
    </row>
    <row r="10" spans="1:6" ht="25.5" x14ac:dyDescent="0.25">
      <c r="A10" s="25" t="s">
        <v>39</v>
      </c>
      <c r="B10" s="22" t="s">
        <v>40</v>
      </c>
      <c r="C10" s="8">
        <v>360000</v>
      </c>
      <c r="D10" s="8">
        <v>360000</v>
      </c>
      <c r="E10" s="8">
        <v>360000</v>
      </c>
      <c r="F10" s="20">
        <v>0</v>
      </c>
    </row>
    <row r="11" spans="1:6" x14ac:dyDescent="0.25">
      <c r="A11" s="26" t="s">
        <v>41</v>
      </c>
      <c r="B11" s="24" t="s">
        <v>42</v>
      </c>
      <c r="C11" s="10">
        <f>SUM(C9:C10)</f>
        <v>2424144</v>
      </c>
      <c r="D11" s="10">
        <f>SUM(D9:D10)</f>
        <v>2424144</v>
      </c>
      <c r="E11" s="10">
        <f>SUM(E9:E10)</f>
        <v>2424144</v>
      </c>
      <c r="F11" s="20">
        <v>0</v>
      </c>
    </row>
    <row r="12" spans="1:6" x14ac:dyDescent="0.25">
      <c r="A12" s="27" t="s">
        <v>43</v>
      </c>
      <c r="B12" s="28" t="s">
        <v>44</v>
      </c>
      <c r="C12" s="10">
        <f>SUM(C11,C8)</f>
        <v>6421200</v>
      </c>
      <c r="D12" s="10">
        <f>SUM(D11,D8)</f>
        <v>6616152</v>
      </c>
      <c r="E12" s="10">
        <f>SUM(E11,E8)</f>
        <v>6616152</v>
      </c>
      <c r="F12" s="20">
        <v>0</v>
      </c>
    </row>
    <row r="13" spans="1:6" ht="28.5" x14ac:dyDescent="0.25">
      <c r="A13" s="29" t="s">
        <v>45</v>
      </c>
      <c r="B13" s="28" t="s">
        <v>46</v>
      </c>
      <c r="C13" s="10">
        <v>1072910</v>
      </c>
      <c r="D13" s="10">
        <v>1107028</v>
      </c>
      <c r="E13" s="10">
        <v>1107028</v>
      </c>
      <c r="F13" s="20">
        <v>0</v>
      </c>
    </row>
    <row r="14" spans="1:6" s="31" customFormat="1" x14ac:dyDescent="0.25">
      <c r="A14" s="25" t="s">
        <v>47</v>
      </c>
      <c r="B14" s="22" t="s">
        <v>48</v>
      </c>
      <c r="C14" s="30">
        <v>180000</v>
      </c>
      <c r="D14" s="8">
        <v>180000</v>
      </c>
      <c r="E14" s="8">
        <v>180000</v>
      </c>
      <c r="F14" s="20">
        <v>0</v>
      </c>
    </row>
    <row r="15" spans="1:6" x14ac:dyDescent="0.25">
      <c r="A15" s="25" t="s">
        <v>49</v>
      </c>
      <c r="B15" s="22" t="s">
        <v>50</v>
      </c>
      <c r="C15" s="8">
        <v>1380000</v>
      </c>
      <c r="D15" s="8">
        <v>1380000</v>
      </c>
      <c r="E15" s="8">
        <v>1380000</v>
      </c>
      <c r="F15" s="20">
        <v>0</v>
      </c>
    </row>
    <row r="16" spans="1:6" x14ac:dyDescent="0.25">
      <c r="A16" s="26" t="s">
        <v>51</v>
      </c>
      <c r="B16" s="24" t="s">
        <v>52</v>
      </c>
      <c r="C16" s="10">
        <f>SUM(C14:C15)</f>
        <v>1560000</v>
      </c>
      <c r="D16" s="10">
        <f>SUM(D14:D15)</f>
        <v>1560000</v>
      </c>
      <c r="E16" s="10">
        <f>SUM(E14:E15)</f>
        <v>1560000</v>
      </c>
      <c r="F16" s="20">
        <v>0</v>
      </c>
    </row>
    <row r="17" spans="1:6" x14ac:dyDescent="0.25">
      <c r="A17" s="25" t="s">
        <v>53</v>
      </c>
      <c r="B17" s="22" t="s">
        <v>54</v>
      </c>
      <c r="C17" s="8">
        <v>60000</v>
      </c>
      <c r="D17" s="8">
        <v>60000</v>
      </c>
      <c r="E17" s="8">
        <v>60000</v>
      </c>
      <c r="F17" s="20">
        <v>0</v>
      </c>
    </row>
    <row r="18" spans="1:6" x14ac:dyDescent="0.25">
      <c r="A18" s="25" t="s">
        <v>55</v>
      </c>
      <c r="B18" s="22" t="s">
        <v>56</v>
      </c>
      <c r="C18" s="8">
        <v>200000</v>
      </c>
      <c r="D18" s="8">
        <v>200000</v>
      </c>
      <c r="E18" s="8">
        <v>200000</v>
      </c>
      <c r="F18" s="20">
        <v>0</v>
      </c>
    </row>
    <row r="19" spans="1:6" x14ac:dyDescent="0.25">
      <c r="A19" s="26" t="s">
        <v>57</v>
      </c>
      <c r="B19" s="24" t="s">
        <v>58</v>
      </c>
      <c r="C19" s="10">
        <f>SUM(C17:C18)</f>
        <v>260000</v>
      </c>
      <c r="D19" s="10">
        <f>SUM(D17:D18)</f>
        <v>260000</v>
      </c>
      <c r="E19" s="10">
        <f>SUM(E17:E18)</f>
        <v>260000</v>
      </c>
      <c r="F19" s="20">
        <v>0</v>
      </c>
    </row>
    <row r="20" spans="1:6" x14ac:dyDescent="0.25">
      <c r="A20" s="25" t="s">
        <v>59</v>
      </c>
      <c r="B20" s="22" t="s">
        <v>60</v>
      </c>
      <c r="C20" s="8">
        <v>3207682</v>
      </c>
      <c r="D20" s="8">
        <v>3207682</v>
      </c>
      <c r="E20" s="8">
        <v>3207682</v>
      </c>
      <c r="F20" s="20">
        <v>0</v>
      </c>
    </row>
    <row r="21" spans="1:6" x14ac:dyDescent="0.25">
      <c r="A21" s="25" t="s">
        <v>61</v>
      </c>
      <c r="B21" s="22" t="s">
        <v>62</v>
      </c>
      <c r="C21" s="8">
        <v>2147000</v>
      </c>
      <c r="D21" s="8">
        <v>2147000</v>
      </c>
      <c r="E21" s="8">
        <v>2147000</v>
      </c>
      <c r="F21" s="20">
        <v>0</v>
      </c>
    </row>
    <row r="22" spans="1:6" x14ac:dyDescent="0.25">
      <c r="A22" s="25" t="s">
        <v>63</v>
      </c>
      <c r="B22" s="22" t="s">
        <v>64</v>
      </c>
      <c r="C22" s="8">
        <v>3600000</v>
      </c>
      <c r="D22" s="8">
        <v>3600000</v>
      </c>
      <c r="E22" s="8">
        <v>3600000</v>
      </c>
      <c r="F22" s="20">
        <v>0</v>
      </c>
    </row>
    <row r="23" spans="1:6" x14ac:dyDescent="0.25">
      <c r="A23" s="25" t="s">
        <v>65</v>
      </c>
      <c r="B23" s="22" t="s">
        <v>66</v>
      </c>
      <c r="C23" s="8">
        <v>148000</v>
      </c>
      <c r="D23" s="8">
        <v>148000</v>
      </c>
      <c r="E23" s="8">
        <v>148000</v>
      </c>
      <c r="F23" s="20">
        <v>0</v>
      </c>
    </row>
    <row r="24" spans="1:6" x14ac:dyDescent="0.25">
      <c r="A24" s="25" t="s">
        <v>67</v>
      </c>
      <c r="B24" s="22" t="s">
        <v>68</v>
      </c>
      <c r="C24" s="8">
        <v>5335200</v>
      </c>
      <c r="D24" s="8">
        <v>5335200</v>
      </c>
      <c r="E24" s="8">
        <v>5335200</v>
      </c>
      <c r="F24" s="20">
        <v>0</v>
      </c>
    </row>
    <row r="25" spans="1:6" s="32" customFormat="1" x14ac:dyDescent="0.25">
      <c r="A25" s="26" t="s">
        <v>69</v>
      </c>
      <c r="B25" s="24" t="s">
        <v>70</v>
      </c>
      <c r="C25" s="10">
        <f>SUM(C20:C24)</f>
        <v>14437882</v>
      </c>
      <c r="D25" s="10">
        <f>SUM(D20:D24)</f>
        <v>14437882</v>
      </c>
      <c r="E25" s="10">
        <f>SUM(E20:E24)</f>
        <v>14437882</v>
      </c>
      <c r="F25" s="20">
        <v>0</v>
      </c>
    </row>
    <row r="26" spans="1:6" x14ac:dyDescent="0.25">
      <c r="A26" s="25" t="s">
        <v>71</v>
      </c>
      <c r="B26" s="22" t="s">
        <v>72</v>
      </c>
      <c r="C26" s="8">
        <v>3847401</v>
      </c>
      <c r="D26" s="8">
        <v>3847401</v>
      </c>
      <c r="E26" s="8">
        <v>3847401</v>
      </c>
      <c r="F26" s="20">
        <v>0</v>
      </c>
    </row>
    <row r="27" spans="1:6" x14ac:dyDescent="0.25">
      <c r="A27" s="25" t="s">
        <v>73</v>
      </c>
      <c r="B27" s="22" t="s">
        <v>74</v>
      </c>
      <c r="C27" s="8"/>
      <c r="D27" s="8">
        <v>140000</v>
      </c>
      <c r="E27" s="8">
        <v>140000</v>
      </c>
      <c r="F27" s="20">
        <v>0</v>
      </c>
    </row>
    <row r="28" spans="1:6" s="34" customFormat="1" x14ac:dyDescent="0.25">
      <c r="A28" s="26" t="s">
        <v>75</v>
      </c>
      <c r="B28" s="24" t="s">
        <v>76</v>
      </c>
      <c r="C28" s="33">
        <f>SUM(C26)</f>
        <v>3847401</v>
      </c>
      <c r="D28" s="10">
        <f>SUM(D26:D27)</f>
        <v>3987401</v>
      </c>
      <c r="E28" s="10">
        <f>SUM(E26:E27)</f>
        <v>3987401</v>
      </c>
      <c r="F28" s="20">
        <v>0</v>
      </c>
    </row>
    <row r="29" spans="1:6" x14ac:dyDescent="0.25">
      <c r="A29" s="29" t="s">
        <v>77</v>
      </c>
      <c r="B29" s="28" t="s">
        <v>78</v>
      </c>
      <c r="C29" s="10">
        <f>SUM(C16+C19+C25+C28)</f>
        <v>20105283</v>
      </c>
      <c r="D29" s="10">
        <f>SUM(D16+D19+D25+D28)</f>
        <v>20245283</v>
      </c>
      <c r="E29" s="10">
        <f>SUM(E16+E19+E25+E28)</f>
        <v>20245283</v>
      </c>
      <c r="F29" s="20">
        <v>0</v>
      </c>
    </row>
    <row r="30" spans="1:6" x14ac:dyDescent="0.25">
      <c r="A30" s="35" t="s">
        <v>79</v>
      </c>
      <c r="B30" s="22" t="s">
        <v>80</v>
      </c>
      <c r="C30" s="8">
        <v>500000</v>
      </c>
      <c r="D30" s="8">
        <v>500000</v>
      </c>
      <c r="E30" s="8">
        <v>500000</v>
      </c>
      <c r="F30" s="20">
        <v>0</v>
      </c>
    </row>
    <row r="31" spans="1:6" x14ac:dyDescent="0.25">
      <c r="A31" s="36" t="s">
        <v>81</v>
      </c>
      <c r="B31" s="28" t="s">
        <v>82</v>
      </c>
      <c r="C31" s="10">
        <f>SUM(C30)</f>
        <v>500000</v>
      </c>
      <c r="D31" s="10">
        <f>SUM(D30)</f>
        <v>500000</v>
      </c>
      <c r="E31" s="10">
        <f>SUM(E30)</f>
        <v>500000</v>
      </c>
      <c r="F31" s="20">
        <v>0</v>
      </c>
    </row>
    <row r="32" spans="1:6" s="31" customFormat="1" x14ac:dyDescent="0.25">
      <c r="A32" s="35" t="s">
        <v>83</v>
      </c>
      <c r="B32" s="22" t="s">
        <v>84</v>
      </c>
      <c r="C32" s="30">
        <v>360000</v>
      </c>
      <c r="D32" s="8">
        <v>360000</v>
      </c>
      <c r="E32" s="8">
        <v>360000</v>
      </c>
      <c r="F32" s="20">
        <v>0</v>
      </c>
    </row>
    <row r="33" spans="1:6" x14ac:dyDescent="0.25">
      <c r="A33" s="37" t="s">
        <v>85</v>
      </c>
      <c r="B33" s="22" t="s">
        <v>86</v>
      </c>
      <c r="C33" s="30">
        <v>468805</v>
      </c>
      <c r="D33" s="8">
        <v>468805</v>
      </c>
      <c r="E33" s="8">
        <v>468805</v>
      </c>
      <c r="F33" s="20">
        <v>0</v>
      </c>
    </row>
    <row r="34" spans="1:6" x14ac:dyDescent="0.25">
      <c r="A34" s="37" t="s">
        <v>87</v>
      </c>
      <c r="B34" s="22" t="s">
        <v>88</v>
      </c>
      <c r="C34" s="30">
        <v>1360000</v>
      </c>
      <c r="D34" s="8">
        <v>1360000</v>
      </c>
      <c r="E34" s="8">
        <v>1360000</v>
      </c>
      <c r="F34" s="20">
        <v>0</v>
      </c>
    </row>
    <row r="35" spans="1:6" x14ac:dyDescent="0.25">
      <c r="A35" s="38" t="s">
        <v>89</v>
      </c>
      <c r="B35" s="22" t="s">
        <v>90</v>
      </c>
      <c r="C35" s="30">
        <v>16989032</v>
      </c>
      <c r="D35" s="8">
        <v>17070472</v>
      </c>
      <c r="E35" s="8">
        <v>17070472</v>
      </c>
      <c r="F35" s="20">
        <v>0</v>
      </c>
    </row>
    <row r="36" spans="1:6" x14ac:dyDescent="0.25">
      <c r="A36" s="36" t="s">
        <v>91</v>
      </c>
      <c r="B36" s="28" t="s">
        <v>92</v>
      </c>
      <c r="C36" s="10">
        <f>SUM(C32:C35)</f>
        <v>19177837</v>
      </c>
      <c r="D36" s="10">
        <f>SUM(D32:D35)</f>
        <v>19259277</v>
      </c>
      <c r="E36" s="10">
        <f>SUM(E32:E35)</f>
        <v>19259277</v>
      </c>
      <c r="F36" s="20">
        <v>0</v>
      </c>
    </row>
    <row r="37" spans="1:6" ht="15.75" x14ac:dyDescent="0.25">
      <c r="A37" s="39" t="s">
        <v>93</v>
      </c>
      <c r="B37" s="28"/>
      <c r="C37" s="40">
        <f>SUM(C12+C13+C29+C31+C36)</f>
        <v>47277230</v>
      </c>
      <c r="D37" s="40">
        <f>SUM(D12+D13+D29+D31+D36)</f>
        <v>47727740</v>
      </c>
      <c r="E37" s="40">
        <f>SUM(E12+E13+E29+E31+E36)</f>
        <v>47727740</v>
      </c>
      <c r="F37" s="20">
        <v>0</v>
      </c>
    </row>
    <row r="38" spans="1:6" x14ac:dyDescent="0.25">
      <c r="A38" s="41" t="s">
        <v>94</v>
      </c>
      <c r="B38" s="22" t="s">
        <v>95</v>
      </c>
      <c r="C38" s="8">
        <v>7543500</v>
      </c>
      <c r="D38" s="8">
        <v>7543500</v>
      </c>
      <c r="E38" s="8">
        <v>7543500</v>
      </c>
      <c r="F38" s="20">
        <v>0</v>
      </c>
    </row>
    <row r="39" spans="1:6" x14ac:dyDescent="0.25">
      <c r="A39" s="41" t="s">
        <v>96</v>
      </c>
      <c r="B39" s="22" t="s">
        <v>97</v>
      </c>
      <c r="C39" s="8">
        <v>9025197</v>
      </c>
      <c r="D39" s="8">
        <v>9025197</v>
      </c>
      <c r="E39" s="8">
        <v>9025197</v>
      </c>
      <c r="F39" s="20">
        <v>0</v>
      </c>
    </row>
    <row r="40" spans="1:6" x14ac:dyDescent="0.25">
      <c r="A40" s="42" t="s">
        <v>98</v>
      </c>
      <c r="B40" s="22" t="s">
        <v>99</v>
      </c>
      <c r="C40" s="8">
        <v>4473803</v>
      </c>
      <c r="D40" s="8">
        <v>4473803</v>
      </c>
      <c r="E40" s="8">
        <v>4473803</v>
      </c>
      <c r="F40" s="20">
        <v>0</v>
      </c>
    </row>
    <row r="41" spans="1:6" x14ac:dyDescent="0.25">
      <c r="A41" s="43" t="s">
        <v>100</v>
      </c>
      <c r="B41" s="28" t="s">
        <v>101</v>
      </c>
      <c r="C41" s="10">
        <f>SUM(C38:C40)</f>
        <v>21042500</v>
      </c>
      <c r="D41" s="10">
        <f>SUM(D38:D40)</f>
        <v>21042500</v>
      </c>
      <c r="E41" s="10">
        <f>SUM(E38:E40)</f>
        <v>21042500</v>
      </c>
      <c r="F41" s="20">
        <v>0</v>
      </c>
    </row>
    <row r="42" spans="1:6" x14ac:dyDescent="0.25">
      <c r="A42" s="35" t="s">
        <v>102</v>
      </c>
      <c r="B42" s="22" t="s">
        <v>103</v>
      </c>
      <c r="C42" s="8">
        <v>17088007</v>
      </c>
      <c r="D42" s="8">
        <v>17088007</v>
      </c>
      <c r="E42" s="8">
        <v>17088007</v>
      </c>
      <c r="F42" s="20">
        <v>0</v>
      </c>
    </row>
    <row r="43" spans="1:6" x14ac:dyDescent="0.25">
      <c r="A43" s="35" t="s">
        <v>104</v>
      </c>
      <c r="B43" s="22" t="s">
        <v>105</v>
      </c>
      <c r="C43" s="8">
        <v>4608242</v>
      </c>
      <c r="D43" s="8">
        <v>4608242</v>
      </c>
      <c r="E43" s="8">
        <v>4608242</v>
      </c>
      <c r="F43" s="20">
        <v>0</v>
      </c>
    </row>
    <row r="44" spans="1:6" x14ac:dyDescent="0.25">
      <c r="A44" s="36" t="s">
        <v>106</v>
      </c>
      <c r="B44" s="28" t="s">
        <v>107</v>
      </c>
      <c r="C44" s="10">
        <f>SUM(C42:C43)</f>
        <v>21696249</v>
      </c>
      <c r="D44" s="10">
        <f>SUM(D42:D43)</f>
        <v>21696249</v>
      </c>
      <c r="E44" s="10">
        <f>SUM(E42:E43)</f>
        <v>21696249</v>
      </c>
      <c r="F44" s="20">
        <v>0</v>
      </c>
    </row>
    <row r="45" spans="1:6" s="31" customFormat="1" x14ac:dyDescent="0.25">
      <c r="A45" s="35" t="s">
        <v>108</v>
      </c>
      <c r="B45" s="22" t="s">
        <v>109</v>
      </c>
      <c r="C45" s="30">
        <v>450000</v>
      </c>
      <c r="D45" s="8">
        <v>450000</v>
      </c>
      <c r="E45" s="8">
        <v>450000</v>
      </c>
      <c r="F45" s="20">
        <v>0</v>
      </c>
    </row>
    <row r="46" spans="1:6" x14ac:dyDescent="0.25">
      <c r="A46" s="36" t="s">
        <v>110</v>
      </c>
      <c r="B46" s="28" t="s">
        <v>111</v>
      </c>
      <c r="C46" s="10">
        <f>SUM(C45)</f>
        <v>450000</v>
      </c>
      <c r="D46" s="10">
        <f>SUM(D45)</f>
        <v>450000</v>
      </c>
      <c r="E46" s="10">
        <f>SUM(E45)</f>
        <v>450000</v>
      </c>
      <c r="F46" s="20">
        <v>0</v>
      </c>
    </row>
    <row r="47" spans="1:6" ht="15.75" x14ac:dyDescent="0.25">
      <c r="A47" s="39" t="s">
        <v>112</v>
      </c>
      <c r="B47" s="44"/>
      <c r="C47" s="40">
        <f>SUM(C46,C44,C41)</f>
        <v>43188749</v>
      </c>
      <c r="D47" s="40">
        <f>SUM(D46,D44,D41)</f>
        <v>43188749</v>
      </c>
      <c r="E47" s="40">
        <f>SUM(E46,E44,E41)</f>
        <v>43188749</v>
      </c>
      <c r="F47" s="20">
        <v>0</v>
      </c>
    </row>
    <row r="48" spans="1:6" ht="15.75" x14ac:dyDescent="0.25">
      <c r="A48" s="45" t="s">
        <v>113</v>
      </c>
      <c r="B48" s="46" t="s">
        <v>114</v>
      </c>
      <c r="C48" s="10">
        <f>SUM(C37+C47)</f>
        <v>90465979</v>
      </c>
      <c r="D48" s="10">
        <f>SUM(D37+D47)</f>
        <v>90916489</v>
      </c>
      <c r="E48" s="10">
        <f>SUM(E37+E47)</f>
        <v>90916489</v>
      </c>
      <c r="F48" s="20">
        <v>0</v>
      </c>
    </row>
    <row r="49" spans="1:6" x14ac:dyDescent="0.25">
      <c r="A49" s="47" t="s">
        <v>115</v>
      </c>
      <c r="B49" s="48" t="s">
        <v>116</v>
      </c>
      <c r="C49" s="49">
        <v>924994</v>
      </c>
      <c r="D49" s="8">
        <v>924994</v>
      </c>
      <c r="E49" s="8">
        <v>924994</v>
      </c>
      <c r="F49" s="20">
        <v>0</v>
      </c>
    </row>
    <row r="50" spans="1:6" x14ac:dyDescent="0.25">
      <c r="A50" s="50" t="s">
        <v>117</v>
      </c>
      <c r="B50" s="51" t="s">
        <v>118</v>
      </c>
      <c r="C50" s="52">
        <f t="shared" ref="C50:D51" si="0">SUM(C49)</f>
        <v>924994</v>
      </c>
      <c r="D50" s="10">
        <f t="shared" si="0"/>
        <v>924994</v>
      </c>
      <c r="E50" s="10">
        <f>SUM(E49)</f>
        <v>924994</v>
      </c>
      <c r="F50" s="20">
        <v>0</v>
      </c>
    </row>
    <row r="51" spans="1:6" ht="15.75" x14ac:dyDescent="0.25">
      <c r="A51" s="53" t="s">
        <v>119</v>
      </c>
      <c r="B51" s="54" t="s">
        <v>120</v>
      </c>
      <c r="C51" s="52">
        <f t="shared" si="0"/>
        <v>924994</v>
      </c>
      <c r="D51" s="10">
        <f t="shared" si="0"/>
        <v>924994</v>
      </c>
      <c r="E51" s="10">
        <f>SUM(E50)</f>
        <v>924994</v>
      </c>
      <c r="F51" s="20">
        <v>0</v>
      </c>
    </row>
    <row r="52" spans="1:6" ht="15.75" x14ac:dyDescent="0.25">
      <c r="A52" s="55" t="s">
        <v>16</v>
      </c>
      <c r="B52" s="56"/>
      <c r="C52" s="10">
        <f>SUM(C48+C51)</f>
        <v>91390973</v>
      </c>
      <c r="D52" s="10">
        <f>SUM(D48+D51)</f>
        <v>91841483</v>
      </c>
      <c r="E52" s="10">
        <f>SUM(E48+E51)</f>
        <v>91841483</v>
      </c>
      <c r="F52" s="20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activeCell="Q12" sqref="P12:Q12"/>
    </sheetView>
  </sheetViews>
  <sheetFormatPr defaultRowHeight="15" x14ac:dyDescent="0.25"/>
  <cols>
    <col min="1" max="1" width="55.7109375" style="1" customWidth="1"/>
    <col min="2" max="2" width="9.140625" style="1"/>
    <col min="3" max="3" width="14" style="2" customWidth="1"/>
    <col min="4" max="4" width="17" style="1" customWidth="1"/>
    <col min="5" max="5" width="16.140625" style="1" customWidth="1"/>
    <col min="6" max="6" width="13.140625" style="2" bestFit="1" customWidth="1"/>
    <col min="7" max="7" width="11.28515625" style="1" hidden="1" customWidth="1"/>
    <col min="8" max="256" width="9.140625" style="1"/>
    <col min="257" max="257" width="55.7109375" style="1" customWidth="1"/>
    <col min="258" max="258" width="9.140625" style="1"/>
    <col min="259" max="259" width="14" style="1" customWidth="1"/>
    <col min="260" max="260" width="17" style="1" customWidth="1"/>
    <col min="261" max="261" width="16.140625" style="1" customWidth="1"/>
    <col min="262" max="262" width="13.140625" style="1" bestFit="1" customWidth="1"/>
    <col min="263" max="263" width="0" style="1" hidden="1" customWidth="1"/>
    <col min="264" max="512" width="9.140625" style="1"/>
    <col min="513" max="513" width="55.7109375" style="1" customWidth="1"/>
    <col min="514" max="514" width="9.140625" style="1"/>
    <col min="515" max="515" width="14" style="1" customWidth="1"/>
    <col min="516" max="516" width="17" style="1" customWidth="1"/>
    <col min="517" max="517" width="16.140625" style="1" customWidth="1"/>
    <col min="518" max="518" width="13.140625" style="1" bestFit="1" customWidth="1"/>
    <col min="519" max="519" width="0" style="1" hidden="1" customWidth="1"/>
    <col min="520" max="768" width="9.140625" style="1"/>
    <col min="769" max="769" width="55.7109375" style="1" customWidth="1"/>
    <col min="770" max="770" width="9.140625" style="1"/>
    <col min="771" max="771" width="14" style="1" customWidth="1"/>
    <col min="772" max="772" width="17" style="1" customWidth="1"/>
    <col min="773" max="773" width="16.140625" style="1" customWidth="1"/>
    <col min="774" max="774" width="13.140625" style="1" bestFit="1" customWidth="1"/>
    <col min="775" max="775" width="0" style="1" hidden="1" customWidth="1"/>
    <col min="776" max="1024" width="9.140625" style="1"/>
    <col min="1025" max="1025" width="55.7109375" style="1" customWidth="1"/>
    <col min="1026" max="1026" width="9.140625" style="1"/>
    <col min="1027" max="1027" width="14" style="1" customWidth="1"/>
    <col min="1028" max="1028" width="17" style="1" customWidth="1"/>
    <col min="1029" max="1029" width="16.140625" style="1" customWidth="1"/>
    <col min="1030" max="1030" width="13.140625" style="1" bestFit="1" customWidth="1"/>
    <col min="1031" max="1031" width="0" style="1" hidden="1" customWidth="1"/>
    <col min="1032" max="1280" width="9.140625" style="1"/>
    <col min="1281" max="1281" width="55.7109375" style="1" customWidth="1"/>
    <col min="1282" max="1282" width="9.140625" style="1"/>
    <col min="1283" max="1283" width="14" style="1" customWidth="1"/>
    <col min="1284" max="1284" width="17" style="1" customWidth="1"/>
    <col min="1285" max="1285" width="16.140625" style="1" customWidth="1"/>
    <col min="1286" max="1286" width="13.140625" style="1" bestFit="1" customWidth="1"/>
    <col min="1287" max="1287" width="0" style="1" hidden="1" customWidth="1"/>
    <col min="1288" max="1536" width="9.140625" style="1"/>
    <col min="1537" max="1537" width="55.7109375" style="1" customWidth="1"/>
    <col min="1538" max="1538" width="9.140625" style="1"/>
    <col min="1539" max="1539" width="14" style="1" customWidth="1"/>
    <col min="1540" max="1540" width="17" style="1" customWidth="1"/>
    <col min="1541" max="1541" width="16.140625" style="1" customWidth="1"/>
    <col min="1542" max="1542" width="13.140625" style="1" bestFit="1" customWidth="1"/>
    <col min="1543" max="1543" width="0" style="1" hidden="1" customWidth="1"/>
    <col min="1544" max="1792" width="9.140625" style="1"/>
    <col min="1793" max="1793" width="55.7109375" style="1" customWidth="1"/>
    <col min="1794" max="1794" width="9.140625" style="1"/>
    <col min="1795" max="1795" width="14" style="1" customWidth="1"/>
    <col min="1796" max="1796" width="17" style="1" customWidth="1"/>
    <col min="1797" max="1797" width="16.140625" style="1" customWidth="1"/>
    <col min="1798" max="1798" width="13.140625" style="1" bestFit="1" customWidth="1"/>
    <col min="1799" max="1799" width="0" style="1" hidden="1" customWidth="1"/>
    <col min="1800" max="2048" width="9.140625" style="1"/>
    <col min="2049" max="2049" width="55.7109375" style="1" customWidth="1"/>
    <col min="2050" max="2050" width="9.140625" style="1"/>
    <col min="2051" max="2051" width="14" style="1" customWidth="1"/>
    <col min="2052" max="2052" width="17" style="1" customWidth="1"/>
    <col min="2053" max="2053" width="16.140625" style="1" customWidth="1"/>
    <col min="2054" max="2054" width="13.140625" style="1" bestFit="1" customWidth="1"/>
    <col min="2055" max="2055" width="0" style="1" hidden="1" customWidth="1"/>
    <col min="2056" max="2304" width="9.140625" style="1"/>
    <col min="2305" max="2305" width="55.7109375" style="1" customWidth="1"/>
    <col min="2306" max="2306" width="9.140625" style="1"/>
    <col min="2307" max="2307" width="14" style="1" customWidth="1"/>
    <col min="2308" max="2308" width="17" style="1" customWidth="1"/>
    <col min="2309" max="2309" width="16.140625" style="1" customWidth="1"/>
    <col min="2310" max="2310" width="13.140625" style="1" bestFit="1" customWidth="1"/>
    <col min="2311" max="2311" width="0" style="1" hidden="1" customWidth="1"/>
    <col min="2312" max="2560" width="9.140625" style="1"/>
    <col min="2561" max="2561" width="55.7109375" style="1" customWidth="1"/>
    <col min="2562" max="2562" width="9.140625" style="1"/>
    <col min="2563" max="2563" width="14" style="1" customWidth="1"/>
    <col min="2564" max="2564" width="17" style="1" customWidth="1"/>
    <col min="2565" max="2565" width="16.140625" style="1" customWidth="1"/>
    <col min="2566" max="2566" width="13.140625" style="1" bestFit="1" customWidth="1"/>
    <col min="2567" max="2567" width="0" style="1" hidden="1" customWidth="1"/>
    <col min="2568" max="2816" width="9.140625" style="1"/>
    <col min="2817" max="2817" width="55.7109375" style="1" customWidth="1"/>
    <col min="2818" max="2818" width="9.140625" style="1"/>
    <col min="2819" max="2819" width="14" style="1" customWidth="1"/>
    <col min="2820" max="2820" width="17" style="1" customWidth="1"/>
    <col min="2821" max="2821" width="16.140625" style="1" customWidth="1"/>
    <col min="2822" max="2822" width="13.140625" style="1" bestFit="1" customWidth="1"/>
    <col min="2823" max="2823" width="0" style="1" hidden="1" customWidth="1"/>
    <col min="2824" max="3072" width="9.140625" style="1"/>
    <col min="3073" max="3073" width="55.7109375" style="1" customWidth="1"/>
    <col min="3074" max="3074" width="9.140625" style="1"/>
    <col min="3075" max="3075" width="14" style="1" customWidth="1"/>
    <col min="3076" max="3076" width="17" style="1" customWidth="1"/>
    <col min="3077" max="3077" width="16.140625" style="1" customWidth="1"/>
    <col min="3078" max="3078" width="13.140625" style="1" bestFit="1" customWidth="1"/>
    <col min="3079" max="3079" width="0" style="1" hidden="1" customWidth="1"/>
    <col min="3080" max="3328" width="9.140625" style="1"/>
    <col min="3329" max="3329" width="55.7109375" style="1" customWidth="1"/>
    <col min="3330" max="3330" width="9.140625" style="1"/>
    <col min="3331" max="3331" width="14" style="1" customWidth="1"/>
    <col min="3332" max="3332" width="17" style="1" customWidth="1"/>
    <col min="3333" max="3333" width="16.140625" style="1" customWidth="1"/>
    <col min="3334" max="3334" width="13.140625" style="1" bestFit="1" customWidth="1"/>
    <col min="3335" max="3335" width="0" style="1" hidden="1" customWidth="1"/>
    <col min="3336" max="3584" width="9.140625" style="1"/>
    <col min="3585" max="3585" width="55.7109375" style="1" customWidth="1"/>
    <col min="3586" max="3586" width="9.140625" style="1"/>
    <col min="3587" max="3587" width="14" style="1" customWidth="1"/>
    <col min="3588" max="3588" width="17" style="1" customWidth="1"/>
    <col min="3589" max="3589" width="16.140625" style="1" customWidth="1"/>
    <col min="3590" max="3590" width="13.140625" style="1" bestFit="1" customWidth="1"/>
    <col min="3591" max="3591" width="0" style="1" hidden="1" customWidth="1"/>
    <col min="3592" max="3840" width="9.140625" style="1"/>
    <col min="3841" max="3841" width="55.7109375" style="1" customWidth="1"/>
    <col min="3842" max="3842" width="9.140625" style="1"/>
    <col min="3843" max="3843" width="14" style="1" customWidth="1"/>
    <col min="3844" max="3844" width="17" style="1" customWidth="1"/>
    <col min="3845" max="3845" width="16.140625" style="1" customWidth="1"/>
    <col min="3846" max="3846" width="13.140625" style="1" bestFit="1" customWidth="1"/>
    <col min="3847" max="3847" width="0" style="1" hidden="1" customWidth="1"/>
    <col min="3848" max="4096" width="9.140625" style="1"/>
    <col min="4097" max="4097" width="55.7109375" style="1" customWidth="1"/>
    <col min="4098" max="4098" width="9.140625" style="1"/>
    <col min="4099" max="4099" width="14" style="1" customWidth="1"/>
    <col min="4100" max="4100" width="17" style="1" customWidth="1"/>
    <col min="4101" max="4101" width="16.140625" style="1" customWidth="1"/>
    <col min="4102" max="4102" width="13.140625" style="1" bestFit="1" customWidth="1"/>
    <col min="4103" max="4103" width="0" style="1" hidden="1" customWidth="1"/>
    <col min="4104" max="4352" width="9.140625" style="1"/>
    <col min="4353" max="4353" width="55.7109375" style="1" customWidth="1"/>
    <col min="4354" max="4354" width="9.140625" style="1"/>
    <col min="4355" max="4355" width="14" style="1" customWidth="1"/>
    <col min="4356" max="4356" width="17" style="1" customWidth="1"/>
    <col min="4357" max="4357" width="16.140625" style="1" customWidth="1"/>
    <col min="4358" max="4358" width="13.140625" style="1" bestFit="1" customWidth="1"/>
    <col min="4359" max="4359" width="0" style="1" hidden="1" customWidth="1"/>
    <col min="4360" max="4608" width="9.140625" style="1"/>
    <col min="4609" max="4609" width="55.7109375" style="1" customWidth="1"/>
    <col min="4610" max="4610" width="9.140625" style="1"/>
    <col min="4611" max="4611" width="14" style="1" customWidth="1"/>
    <col min="4612" max="4612" width="17" style="1" customWidth="1"/>
    <col min="4613" max="4613" width="16.140625" style="1" customWidth="1"/>
    <col min="4614" max="4614" width="13.140625" style="1" bestFit="1" customWidth="1"/>
    <col min="4615" max="4615" width="0" style="1" hidden="1" customWidth="1"/>
    <col min="4616" max="4864" width="9.140625" style="1"/>
    <col min="4865" max="4865" width="55.7109375" style="1" customWidth="1"/>
    <col min="4866" max="4866" width="9.140625" style="1"/>
    <col min="4867" max="4867" width="14" style="1" customWidth="1"/>
    <col min="4868" max="4868" width="17" style="1" customWidth="1"/>
    <col min="4869" max="4869" width="16.140625" style="1" customWidth="1"/>
    <col min="4870" max="4870" width="13.140625" style="1" bestFit="1" customWidth="1"/>
    <col min="4871" max="4871" width="0" style="1" hidden="1" customWidth="1"/>
    <col min="4872" max="5120" width="9.140625" style="1"/>
    <col min="5121" max="5121" width="55.7109375" style="1" customWidth="1"/>
    <col min="5122" max="5122" width="9.140625" style="1"/>
    <col min="5123" max="5123" width="14" style="1" customWidth="1"/>
    <col min="5124" max="5124" width="17" style="1" customWidth="1"/>
    <col min="5125" max="5125" width="16.140625" style="1" customWidth="1"/>
    <col min="5126" max="5126" width="13.140625" style="1" bestFit="1" customWidth="1"/>
    <col min="5127" max="5127" width="0" style="1" hidden="1" customWidth="1"/>
    <col min="5128" max="5376" width="9.140625" style="1"/>
    <col min="5377" max="5377" width="55.7109375" style="1" customWidth="1"/>
    <col min="5378" max="5378" width="9.140625" style="1"/>
    <col min="5379" max="5379" width="14" style="1" customWidth="1"/>
    <col min="5380" max="5380" width="17" style="1" customWidth="1"/>
    <col min="5381" max="5381" width="16.140625" style="1" customWidth="1"/>
    <col min="5382" max="5382" width="13.140625" style="1" bestFit="1" customWidth="1"/>
    <col min="5383" max="5383" width="0" style="1" hidden="1" customWidth="1"/>
    <col min="5384" max="5632" width="9.140625" style="1"/>
    <col min="5633" max="5633" width="55.7109375" style="1" customWidth="1"/>
    <col min="5634" max="5634" width="9.140625" style="1"/>
    <col min="5635" max="5635" width="14" style="1" customWidth="1"/>
    <col min="5636" max="5636" width="17" style="1" customWidth="1"/>
    <col min="5637" max="5637" width="16.140625" style="1" customWidth="1"/>
    <col min="5638" max="5638" width="13.140625" style="1" bestFit="1" customWidth="1"/>
    <col min="5639" max="5639" width="0" style="1" hidden="1" customWidth="1"/>
    <col min="5640" max="5888" width="9.140625" style="1"/>
    <col min="5889" max="5889" width="55.7109375" style="1" customWidth="1"/>
    <col min="5890" max="5890" width="9.140625" style="1"/>
    <col min="5891" max="5891" width="14" style="1" customWidth="1"/>
    <col min="5892" max="5892" width="17" style="1" customWidth="1"/>
    <col min="5893" max="5893" width="16.140625" style="1" customWidth="1"/>
    <col min="5894" max="5894" width="13.140625" style="1" bestFit="1" customWidth="1"/>
    <col min="5895" max="5895" width="0" style="1" hidden="1" customWidth="1"/>
    <col min="5896" max="6144" width="9.140625" style="1"/>
    <col min="6145" max="6145" width="55.7109375" style="1" customWidth="1"/>
    <col min="6146" max="6146" width="9.140625" style="1"/>
    <col min="6147" max="6147" width="14" style="1" customWidth="1"/>
    <col min="6148" max="6148" width="17" style="1" customWidth="1"/>
    <col min="6149" max="6149" width="16.140625" style="1" customWidth="1"/>
    <col min="6150" max="6150" width="13.140625" style="1" bestFit="1" customWidth="1"/>
    <col min="6151" max="6151" width="0" style="1" hidden="1" customWidth="1"/>
    <col min="6152" max="6400" width="9.140625" style="1"/>
    <col min="6401" max="6401" width="55.7109375" style="1" customWidth="1"/>
    <col min="6402" max="6402" width="9.140625" style="1"/>
    <col min="6403" max="6403" width="14" style="1" customWidth="1"/>
    <col min="6404" max="6404" width="17" style="1" customWidth="1"/>
    <col min="6405" max="6405" width="16.140625" style="1" customWidth="1"/>
    <col min="6406" max="6406" width="13.140625" style="1" bestFit="1" customWidth="1"/>
    <col min="6407" max="6407" width="0" style="1" hidden="1" customWidth="1"/>
    <col min="6408" max="6656" width="9.140625" style="1"/>
    <col min="6657" max="6657" width="55.7109375" style="1" customWidth="1"/>
    <col min="6658" max="6658" width="9.140625" style="1"/>
    <col min="6659" max="6659" width="14" style="1" customWidth="1"/>
    <col min="6660" max="6660" width="17" style="1" customWidth="1"/>
    <col min="6661" max="6661" width="16.140625" style="1" customWidth="1"/>
    <col min="6662" max="6662" width="13.140625" style="1" bestFit="1" customWidth="1"/>
    <col min="6663" max="6663" width="0" style="1" hidden="1" customWidth="1"/>
    <col min="6664" max="6912" width="9.140625" style="1"/>
    <col min="6913" max="6913" width="55.7109375" style="1" customWidth="1"/>
    <col min="6914" max="6914" width="9.140625" style="1"/>
    <col min="6915" max="6915" width="14" style="1" customWidth="1"/>
    <col min="6916" max="6916" width="17" style="1" customWidth="1"/>
    <col min="6917" max="6917" width="16.140625" style="1" customWidth="1"/>
    <col min="6918" max="6918" width="13.140625" style="1" bestFit="1" customWidth="1"/>
    <col min="6919" max="6919" width="0" style="1" hidden="1" customWidth="1"/>
    <col min="6920" max="7168" width="9.140625" style="1"/>
    <col min="7169" max="7169" width="55.7109375" style="1" customWidth="1"/>
    <col min="7170" max="7170" width="9.140625" style="1"/>
    <col min="7171" max="7171" width="14" style="1" customWidth="1"/>
    <col min="7172" max="7172" width="17" style="1" customWidth="1"/>
    <col min="7173" max="7173" width="16.140625" style="1" customWidth="1"/>
    <col min="7174" max="7174" width="13.140625" style="1" bestFit="1" customWidth="1"/>
    <col min="7175" max="7175" width="0" style="1" hidden="1" customWidth="1"/>
    <col min="7176" max="7424" width="9.140625" style="1"/>
    <col min="7425" max="7425" width="55.7109375" style="1" customWidth="1"/>
    <col min="7426" max="7426" width="9.140625" style="1"/>
    <col min="7427" max="7427" width="14" style="1" customWidth="1"/>
    <col min="7428" max="7428" width="17" style="1" customWidth="1"/>
    <col min="7429" max="7429" width="16.140625" style="1" customWidth="1"/>
    <col min="7430" max="7430" width="13.140625" style="1" bestFit="1" customWidth="1"/>
    <col min="7431" max="7431" width="0" style="1" hidden="1" customWidth="1"/>
    <col min="7432" max="7680" width="9.140625" style="1"/>
    <col min="7681" max="7681" width="55.7109375" style="1" customWidth="1"/>
    <col min="7682" max="7682" width="9.140625" style="1"/>
    <col min="7683" max="7683" width="14" style="1" customWidth="1"/>
    <col min="7684" max="7684" width="17" style="1" customWidth="1"/>
    <col min="7685" max="7685" width="16.140625" style="1" customWidth="1"/>
    <col min="7686" max="7686" width="13.140625" style="1" bestFit="1" customWidth="1"/>
    <col min="7687" max="7687" width="0" style="1" hidden="1" customWidth="1"/>
    <col min="7688" max="7936" width="9.140625" style="1"/>
    <col min="7937" max="7937" width="55.7109375" style="1" customWidth="1"/>
    <col min="7938" max="7938" width="9.140625" style="1"/>
    <col min="7939" max="7939" width="14" style="1" customWidth="1"/>
    <col min="7940" max="7940" width="17" style="1" customWidth="1"/>
    <col min="7941" max="7941" width="16.140625" style="1" customWidth="1"/>
    <col min="7942" max="7942" width="13.140625" style="1" bestFit="1" customWidth="1"/>
    <col min="7943" max="7943" width="0" style="1" hidden="1" customWidth="1"/>
    <col min="7944" max="8192" width="9.140625" style="1"/>
    <col min="8193" max="8193" width="55.7109375" style="1" customWidth="1"/>
    <col min="8194" max="8194" width="9.140625" style="1"/>
    <col min="8195" max="8195" width="14" style="1" customWidth="1"/>
    <col min="8196" max="8196" width="17" style="1" customWidth="1"/>
    <col min="8197" max="8197" width="16.140625" style="1" customWidth="1"/>
    <col min="8198" max="8198" width="13.140625" style="1" bestFit="1" customWidth="1"/>
    <col min="8199" max="8199" width="0" style="1" hidden="1" customWidth="1"/>
    <col min="8200" max="8448" width="9.140625" style="1"/>
    <col min="8449" max="8449" width="55.7109375" style="1" customWidth="1"/>
    <col min="8450" max="8450" width="9.140625" style="1"/>
    <col min="8451" max="8451" width="14" style="1" customWidth="1"/>
    <col min="8452" max="8452" width="17" style="1" customWidth="1"/>
    <col min="8453" max="8453" width="16.140625" style="1" customWidth="1"/>
    <col min="8454" max="8454" width="13.140625" style="1" bestFit="1" customWidth="1"/>
    <col min="8455" max="8455" width="0" style="1" hidden="1" customWidth="1"/>
    <col min="8456" max="8704" width="9.140625" style="1"/>
    <col min="8705" max="8705" width="55.7109375" style="1" customWidth="1"/>
    <col min="8706" max="8706" width="9.140625" style="1"/>
    <col min="8707" max="8707" width="14" style="1" customWidth="1"/>
    <col min="8708" max="8708" width="17" style="1" customWidth="1"/>
    <col min="8709" max="8709" width="16.140625" style="1" customWidth="1"/>
    <col min="8710" max="8710" width="13.140625" style="1" bestFit="1" customWidth="1"/>
    <col min="8711" max="8711" width="0" style="1" hidden="1" customWidth="1"/>
    <col min="8712" max="8960" width="9.140625" style="1"/>
    <col min="8961" max="8961" width="55.7109375" style="1" customWidth="1"/>
    <col min="8962" max="8962" width="9.140625" style="1"/>
    <col min="8963" max="8963" width="14" style="1" customWidth="1"/>
    <col min="8964" max="8964" width="17" style="1" customWidth="1"/>
    <col min="8965" max="8965" width="16.140625" style="1" customWidth="1"/>
    <col min="8966" max="8966" width="13.140625" style="1" bestFit="1" customWidth="1"/>
    <col min="8967" max="8967" width="0" style="1" hidden="1" customWidth="1"/>
    <col min="8968" max="9216" width="9.140625" style="1"/>
    <col min="9217" max="9217" width="55.7109375" style="1" customWidth="1"/>
    <col min="9218" max="9218" width="9.140625" style="1"/>
    <col min="9219" max="9219" width="14" style="1" customWidth="1"/>
    <col min="9220" max="9220" width="17" style="1" customWidth="1"/>
    <col min="9221" max="9221" width="16.140625" style="1" customWidth="1"/>
    <col min="9222" max="9222" width="13.140625" style="1" bestFit="1" customWidth="1"/>
    <col min="9223" max="9223" width="0" style="1" hidden="1" customWidth="1"/>
    <col min="9224" max="9472" width="9.140625" style="1"/>
    <col min="9473" max="9473" width="55.7109375" style="1" customWidth="1"/>
    <col min="9474" max="9474" width="9.140625" style="1"/>
    <col min="9475" max="9475" width="14" style="1" customWidth="1"/>
    <col min="9476" max="9476" width="17" style="1" customWidth="1"/>
    <col min="9477" max="9477" width="16.140625" style="1" customWidth="1"/>
    <col min="9478" max="9478" width="13.140625" style="1" bestFit="1" customWidth="1"/>
    <col min="9479" max="9479" width="0" style="1" hidden="1" customWidth="1"/>
    <col min="9480" max="9728" width="9.140625" style="1"/>
    <col min="9729" max="9729" width="55.7109375" style="1" customWidth="1"/>
    <col min="9730" max="9730" width="9.140625" style="1"/>
    <col min="9731" max="9731" width="14" style="1" customWidth="1"/>
    <col min="9732" max="9732" width="17" style="1" customWidth="1"/>
    <col min="9733" max="9733" width="16.140625" style="1" customWidth="1"/>
    <col min="9734" max="9734" width="13.140625" style="1" bestFit="1" customWidth="1"/>
    <col min="9735" max="9735" width="0" style="1" hidden="1" customWidth="1"/>
    <col min="9736" max="9984" width="9.140625" style="1"/>
    <col min="9985" max="9985" width="55.7109375" style="1" customWidth="1"/>
    <col min="9986" max="9986" width="9.140625" style="1"/>
    <col min="9987" max="9987" width="14" style="1" customWidth="1"/>
    <col min="9988" max="9988" width="17" style="1" customWidth="1"/>
    <col min="9989" max="9989" width="16.140625" style="1" customWidth="1"/>
    <col min="9990" max="9990" width="13.140625" style="1" bestFit="1" customWidth="1"/>
    <col min="9991" max="9991" width="0" style="1" hidden="1" customWidth="1"/>
    <col min="9992" max="10240" width="9.140625" style="1"/>
    <col min="10241" max="10241" width="55.7109375" style="1" customWidth="1"/>
    <col min="10242" max="10242" width="9.140625" style="1"/>
    <col min="10243" max="10243" width="14" style="1" customWidth="1"/>
    <col min="10244" max="10244" width="17" style="1" customWidth="1"/>
    <col min="10245" max="10245" width="16.140625" style="1" customWidth="1"/>
    <col min="10246" max="10246" width="13.140625" style="1" bestFit="1" customWidth="1"/>
    <col min="10247" max="10247" width="0" style="1" hidden="1" customWidth="1"/>
    <col min="10248" max="10496" width="9.140625" style="1"/>
    <col min="10497" max="10497" width="55.7109375" style="1" customWidth="1"/>
    <col min="10498" max="10498" width="9.140625" style="1"/>
    <col min="10499" max="10499" width="14" style="1" customWidth="1"/>
    <col min="10500" max="10500" width="17" style="1" customWidth="1"/>
    <col min="10501" max="10501" width="16.140625" style="1" customWidth="1"/>
    <col min="10502" max="10502" width="13.140625" style="1" bestFit="1" customWidth="1"/>
    <col min="10503" max="10503" width="0" style="1" hidden="1" customWidth="1"/>
    <col min="10504" max="10752" width="9.140625" style="1"/>
    <col min="10753" max="10753" width="55.7109375" style="1" customWidth="1"/>
    <col min="10754" max="10754" width="9.140625" style="1"/>
    <col min="10755" max="10755" width="14" style="1" customWidth="1"/>
    <col min="10756" max="10756" width="17" style="1" customWidth="1"/>
    <col min="10757" max="10757" width="16.140625" style="1" customWidth="1"/>
    <col min="10758" max="10758" width="13.140625" style="1" bestFit="1" customWidth="1"/>
    <col min="10759" max="10759" width="0" style="1" hidden="1" customWidth="1"/>
    <col min="10760" max="11008" width="9.140625" style="1"/>
    <col min="11009" max="11009" width="55.7109375" style="1" customWidth="1"/>
    <col min="11010" max="11010" width="9.140625" style="1"/>
    <col min="11011" max="11011" width="14" style="1" customWidth="1"/>
    <col min="11012" max="11012" width="17" style="1" customWidth="1"/>
    <col min="11013" max="11013" width="16.140625" style="1" customWidth="1"/>
    <col min="11014" max="11014" width="13.140625" style="1" bestFit="1" customWidth="1"/>
    <col min="11015" max="11015" width="0" style="1" hidden="1" customWidth="1"/>
    <col min="11016" max="11264" width="9.140625" style="1"/>
    <col min="11265" max="11265" width="55.7109375" style="1" customWidth="1"/>
    <col min="11266" max="11266" width="9.140625" style="1"/>
    <col min="11267" max="11267" width="14" style="1" customWidth="1"/>
    <col min="11268" max="11268" width="17" style="1" customWidth="1"/>
    <col min="11269" max="11269" width="16.140625" style="1" customWidth="1"/>
    <col min="11270" max="11270" width="13.140625" style="1" bestFit="1" customWidth="1"/>
    <col min="11271" max="11271" width="0" style="1" hidden="1" customWidth="1"/>
    <col min="11272" max="11520" width="9.140625" style="1"/>
    <col min="11521" max="11521" width="55.7109375" style="1" customWidth="1"/>
    <col min="11522" max="11522" width="9.140625" style="1"/>
    <col min="11523" max="11523" width="14" style="1" customWidth="1"/>
    <col min="11524" max="11524" width="17" style="1" customWidth="1"/>
    <col min="11525" max="11525" width="16.140625" style="1" customWidth="1"/>
    <col min="11526" max="11526" width="13.140625" style="1" bestFit="1" customWidth="1"/>
    <col min="11527" max="11527" width="0" style="1" hidden="1" customWidth="1"/>
    <col min="11528" max="11776" width="9.140625" style="1"/>
    <col min="11777" max="11777" width="55.7109375" style="1" customWidth="1"/>
    <col min="11778" max="11778" width="9.140625" style="1"/>
    <col min="11779" max="11779" width="14" style="1" customWidth="1"/>
    <col min="11780" max="11780" width="17" style="1" customWidth="1"/>
    <col min="11781" max="11781" width="16.140625" style="1" customWidth="1"/>
    <col min="11782" max="11782" width="13.140625" style="1" bestFit="1" customWidth="1"/>
    <col min="11783" max="11783" width="0" style="1" hidden="1" customWidth="1"/>
    <col min="11784" max="12032" width="9.140625" style="1"/>
    <col min="12033" max="12033" width="55.7109375" style="1" customWidth="1"/>
    <col min="12034" max="12034" width="9.140625" style="1"/>
    <col min="12035" max="12035" width="14" style="1" customWidth="1"/>
    <col min="12036" max="12036" width="17" style="1" customWidth="1"/>
    <col min="12037" max="12037" width="16.140625" style="1" customWidth="1"/>
    <col min="12038" max="12038" width="13.140625" style="1" bestFit="1" customWidth="1"/>
    <col min="12039" max="12039" width="0" style="1" hidden="1" customWidth="1"/>
    <col min="12040" max="12288" width="9.140625" style="1"/>
    <col min="12289" max="12289" width="55.7109375" style="1" customWidth="1"/>
    <col min="12290" max="12290" width="9.140625" style="1"/>
    <col min="12291" max="12291" width="14" style="1" customWidth="1"/>
    <col min="12292" max="12292" width="17" style="1" customWidth="1"/>
    <col min="12293" max="12293" width="16.140625" style="1" customWidth="1"/>
    <col min="12294" max="12294" width="13.140625" style="1" bestFit="1" customWidth="1"/>
    <col min="12295" max="12295" width="0" style="1" hidden="1" customWidth="1"/>
    <col min="12296" max="12544" width="9.140625" style="1"/>
    <col min="12545" max="12545" width="55.7109375" style="1" customWidth="1"/>
    <col min="12546" max="12546" width="9.140625" style="1"/>
    <col min="12547" max="12547" width="14" style="1" customWidth="1"/>
    <col min="12548" max="12548" width="17" style="1" customWidth="1"/>
    <col min="12549" max="12549" width="16.140625" style="1" customWidth="1"/>
    <col min="12550" max="12550" width="13.140625" style="1" bestFit="1" customWidth="1"/>
    <col min="12551" max="12551" width="0" style="1" hidden="1" customWidth="1"/>
    <col min="12552" max="12800" width="9.140625" style="1"/>
    <col min="12801" max="12801" width="55.7109375" style="1" customWidth="1"/>
    <col min="12802" max="12802" width="9.140625" style="1"/>
    <col min="12803" max="12803" width="14" style="1" customWidth="1"/>
    <col min="12804" max="12804" width="17" style="1" customWidth="1"/>
    <col min="12805" max="12805" width="16.140625" style="1" customWidth="1"/>
    <col min="12806" max="12806" width="13.140625" style="1" bestFit="1" customWidth="1"/>
    <col min="12807" max="12807" width="0" style="1" hidden="1" customWidth="1"/>
    <col min="12808" max="13056" width="9.140625" style="1"/>
    <col min="13057" max="13057" width="55.7109375" style="1" customWidth="1"/>
    <col min="13058" max="13058" width="9.140625" style="1"/>
    <col min="13059" max="13059" width="14" style="1" customWidth="1"/>
    <col min="13060" max="13060" width="17" style="1" customWidth="1"/>
    <col min="13061" max="13061" width="16.140625" style="1" customWidth="1"/>
    <col min="13062" max="13062" width="13.140625" style="1" bestFit="1" customWidth="1"/>
    <col min="13063" max="13063" width="0" style="1" hidden="1" customWidth="1"/>
    <col min="13064" max="13312" width="9.140625" style="1"/>
    <col min="13313" max="13313" width="55.7109375" style="1" customWidth="1"/>
    <col min="13314" max="13314" width="9.140625" style="1"/>
    <col min="13315" max="13315" width="14" style="1" customWidth="1"/>
    <col min="13316" max="13316" width="17" style="1" customWidth="1"/>
    <col min="13317" max="13317" width="16.140625" style="1" customWidth="1"/>
    <col min="13318" max="13318" width="13.140625" style="1" bestFit="1" customWidth="1"/>
    <col min="13319" max="13319" width="0" style="1" hidden="1" customWidth="1"/>
    <col min="13320" max="13568" width="9.140625" style="1"/>
    <col min="13569" max="13569" width="55.7109375" style="1" customWidth="1"/>
    <col min="13570" max="13570" width="9.140625" style="1"/>
    <col min="13571" max="13571" width="14" style="1" customWidth="1"/>
    <col min="13572" max="13572" width="17" style="1" customWidth="1"/>
    <col min="13573" max="13573" width="16.140625" style="1" customWidth="1"/>
    <col min="13574" max="13574" width="13.140625" style="1" bestFit="1" customWidth="1"/>
    <col min="13575" max="13575" width="0" style="1" hidden="1" customWidth="1"/>
    <col min="13576" max="13824" width="9.140625" style="1"/>
    <col min="13825" max="13825" width="55.7109375" style="1" customWidth="1"/>
    <col min="13826" max="13826" width="9.140625" style="1"/>
    <col min="13827" max="13827" width="14" style="1" customWidth="1"/>
    <col min="13828" max="13828" width="17" style="1" customWidth="1"/>
    <col min="13829" max="13829" width="16.140625" style="1" customWidth="1"/>
    <col min="13830" max="13830" width="13.140625" style="1" bestFit="1" customWidth="1"/>
    <col min="13831" max="13831" width="0" style="1" hidden="1" customWidth="1"/>
    <col min="13832" max="14080" width="9.140625" style="1"/>
    <col min="14081" max="14081" width="55.7109375" style="1" customWidth="1"/>
    <col min="14082" max="14082" width="9.140625" style="1"/>
    <col min="14083" max="14083" width="14" style="1" customWidth="1"/>
    <col min="14084" max="14084" width="17" style="1" customWidth="1"/>
    <col min="14085" max="14085" width="16.140625" style="1" customWidth="1"/>
    <col min="14086" max="14086" width="13.140625" style="1" bestFit="1" customWidth="1"/>
    <col min="14087" max="14087" width="0" style="1" hidden="1" customWidth="1"/>
    <col min="14088" max="14336" width="9.140625" style="1"/>
    <col min="14337" max="14337" width="55.7109375" style="1" customWidth="1"/>
    <col min="14338" max="14338" width="9.140625" style="1"/>
    <col min="14339" max="14339" width="14" style="1" customWidth="1"/>
    <col min="14340" max="14340" width="17" style="1" customWidth="1"/>
    <col min="14341" max="14341" width="16.140625" style="1" customWidth="1"/>
    <col min="14342" max="14342" width="13.140625" style="1" bestFit="1" customWidth="1"/>
    <col min="14343" max="14343" width="0" style="1" hidden="1" customWidth="1"/>
    <col min="14344" max="14592" width="9.140625" style="1"/>
    <col min="14593" max="14593" width="55.7109375" style="1" customWidth="1"/>
    <col min="14594" max="14594" width="9.140625" style="1"/>
    <col min="14595" max="14595" width="14" style="1" customWidth="1"/>
    <col min="14596" max="14596" width="17" style="1" customWidth="1"/>
    <col min="14597" max="14597" width="16.140625" style="1" customWidth="1"/>
    <col min="14598" max="14598" width="13.140625" style="1" bestFit="1" customWidth="1"/>
    <col min="14599" max="14599" width="0" style="1" hidden="1" customWidth="1"/>
    <col min="14600" max="14848" width="9.140625" style="1"/>
    <col min="14849" max="14849" width="55.7109375" style="1" customWidth="1"/>
    <col min="14850" max="14850" width="9.140625" style="1"/>
    <col min="14851" max="14851" width="14" style="1" customWidth="1"/>
    <col min="14852" max="14852" width="17" style="1" customWidth="1"/>
    <col min="14853" max="14853" width="16.140625" style="1" customWidth="1"/>
    <col min="14854" max="14854" width="13.140625" style="1" bestFit="1" customWidth="1"/>
    <col min="14855" max="14855" width="0" style="1" hidden="1" customWidth="1"/>
    <col min="14856" max="15104" width="9.140625" style="1"/>
    <col min="15105" max="15105" width="55.7109375" style="1" customWidth="1"/>
    <col min="15106" max="15106" width="9.140625" style="1"/>
    <col min="15107" max="15107" width="14" style="1" customWidth="1"/>
    <col min="15108" max="15108" width="17" style="1" customWidth="1"/>
    <col min="15109" max="15109" width="16.140625" style="1" customWidth="1"/>
    <col min="15110" max="15110" width="13.140625" style="1" bestFit="1" customWidth="1"/>
    <col min="15111" max="15111" width="0" style="1" hidden="1" customWidth="1"/>
    <col min="15112" max="15360" width="9.140625" style="1"/>
    <col min="15361" max="15361" width="55.7109375" style="1" customWidth="1"/>
    <col min="15362" max="15362" width="9.140625" style="1"/>
    <col min="15363" max="15363" width="14" style="1" customWidth="1"/>
    <col min="15364" max="15364" width="17" style="1" customWidth="1"/>
    <col min="15365" max="15365" width="16.140625" style="1" customWidth="1"/>
    <col min="15366" max="15366" width="13.140625" style="1" bestFit="1" customWidth="1"/>
    <col min="15367" max="15367" width="0" style="1" hidden="1" customWidth="1"/>
    <col min="15368" max="15616" width="9.140625" style="1"/>
    <col min="15617" max="15617" width="55.7109375" style="1" customWidth="1"/>
    <col min="15618" max="15618" width="9.140625" style="1"/>
    <col min="15619" max="15619" width="14" style="1" customWidth="1"/>
    <col min="15620" max="15620" width="17" style="1" customWidth="1"/>
    <col min="15621" max="15621" width="16.140625" style="1" customWidth="1"/>
    <col min="15622" max="15622" width="13.140625" style="1" bestFit="1" customWidth="1"/>
    <col min="15623" max="15623" width="0" style="1" hidden="1" customWidth="1"/>
    <col min="15624" max="15872" width="9.140625" style="1"/>
    <col min="15873" max="15873" width="55.7109375" style="1" customWidth="1"/>
    <col min="15874" max="15874" width="9.140625" style="1"/>
    <col min="15875" max="15875" width="14" style="1" customWidth="1"/>
    <col min="15876" max="15876" width="17" style="1" customWidth="1"/>
    <col min="15877" max="15877" width="16.140625" style="1" customWidth="1"/>
    <col min="15878" max="15878" width="13.140625" style="1" bestFit="1" customWidth="1"/>
    <col min="15879" max="15879" width="0" style="1" hidden="1" customWidth="1"/>
    <col min="15880" max="16128" width="9.140625" style="1"/>
    <col min="16129" max="16129" width="55.7109375" style="1" customWidth="1"/>
    <col min="16130" max="16130" width="9.140625" style="1"/>
    <col min="16131" max="16131" width="14" style="1" customWidth="1"/>
    <col min="16132" max="16132" width="17" style="1" customWidth="1"/>
    <col min="16133" max="16133" width="16.140625" style="1" customWidth="1"/>
    <col min="16134" max="16134" width="13.140625" style="1" bestFit="1" customWidth="1"/>
    <col min="16135" max="16135" width="0" style="1" hidden="1" customWidth="1"/>
    <col min="16136" max="16384" width="9.140625" style="1"/>
  </cols>
  <sheetData>
    <row r="1" spans="1:7" x14ac:dyDescent="0.25">
      <c r="A1" s="178"/>
      <c r="B1" s="178"/>
      <c r="C1" s="178"/>
      <c r="D1" s="178"/>
      <c r="E1" s="178"/>
      <c r="F1" s="178"/>
      <c r="G1" s="178"/>
    </row>
    <row r="2" spans="1:7" x14ac:dyDescent="0.25">
      <c r="A2" s="179" t="s">
        <v>270</v>
      </c>
      <c r="B2" s="179"/>
      <c r="C2" s="179"/>
      <c r="D2" s="179"/>
      <c r="E2" s="179"/>
      <c r="F2" s="179"/>
      <c r="G2" s="179"/>
    </row>
    <row r="3" spans="1:7" ht="15.75" x14ac:dyDescent="0.25">
      <c r="A3" s="176" t="s">
        <v>24</v>
      </c>
      <c r="B3" s="177"/>
      <c r="C3" s="177"/>
      <c r="D3" s="177"/>
      <c r="E3" s="177"/>
      <c r="F3" s="177"/>
      <c r="G3" s="177"/>
    </row>
    <row r="4" spans="1:7" ht="15.75" customHeight="1" x14ac:dyDescent="0.25">
      <c r="A4" s="176" t="s">
        <v>121</v>
      </c>
      <c r="B4" s="177"/>
      <c r="C4" s="177"/>
      <c r="D4" s="177"/>
      <c r="E4" s="177"/>
      <c r="F4" s="177"/>
      <c r="G4" s="177"/>
    </row>
    <row r="5" spans="1:7" ht="15.75" customHeight="1" x14ac:dyDescent="0.25">
      <c r="A5" s="57"/>
      <c r="B5" s="58"/>
      <c r="C5" s="59"/>
      <c r="D5" s="58"/>
      <c r="E5" s="58"/>
      <c r="F5" s="59"/>
      <c r="G5" s="58"/>
    </row>
    <row r="6" spans="1:7" ht="15.75" customHeight="1" x14ac:dyDescent="0.25">
      <c r="A6" s="57"/>
      <c r="B6" s="58"/>
      <c r="C6" s="59"/>
      <c r="D6" s="58"/>
      <c r="E6" s="58"/>
      <c r="F6" s="59"/>
      <c r="G6" s="58"/>
    </row>
    <row r="7" spans="1:7" ht="15.75" customHeight="1" x14ac:dyDescent="0.25">
      <c r="A7" s="60"/>
      <c r="B7" s="58"/>
      <c r="C7" s="59"/>
      <c r="D7" s="58"/>
      <c r="E7" s="58"/>
      <c r="F7" s="59" t="s">
        <v>2</v>
      </c>
      <c r="G7" s="58"/>
    </row>
    <row r="8" spans="1:7" ht="32.25" customHeight="1" x14ac:dyDescent="0.25">
      <c r="A8" s="14" t="s">
        <v>26</v>
      </c>
      <c r="B8" s="15" t="s">
        <v>122</v>
      </c>
      <c r="C8" s="61" t="s">
        <v>123</v>
      </c>
      <c r="D8" s="62" t="s">
        <v>5</v>
      </c>
      <c r="E8" s="62" t="s">
        <v>29</v>
      </c>
      <c r="F8" s="16" t="s">
        <v>124</v>
      </c>
      <c r="G8" s="63" t="s">
        <v>125</v>
      </c>
    </row>
    <row r="9" spans="1:7" x14ac:dyDescent="0.25">
      <c r="A9" s="25" t="s">
        <v>126</v>
      </c>
      <c r="B9" s="42" t="s">
        <v>127</v>
      </c>
      <c r="C9" s="64">
        <v>23124834</v>
      </c>
      <c r="D9" s="65">
        <v>23575344</v>
      </c>
      <c r="E9" s="65">
        <v>23575344</v>
      </c>
      <c r="F9" s="66">
        <v>0</v>
      </c>
      <c r="G9" s="66"/>
    </row>
    <row r="10" spans="1:7" ht="28.5" customHeight="1" x14ac:dyDescent="0.25">
      <c r="A10" s="29" t="s">
        <v>128</v>
      </c>
      <c r="B10" s="43" t="s">
        <v>129</v>
      </c>
      <c r="C10" s="67">
        <f>SUM(C9)</f>
        <v>23124834</v>
      </c>
      <c r="D10" s="68">
        <f>SUM(D9)</f>
        <v>23575344</v>
      </c>
      <c r="E10" s="68">
        <f>SUM(E9)</f>
        <v>23575344</v>
      </c>
      <c r="F10" s="66">
        <v>0</v>
      </c>
      <c r="G10" s="69"/>
    </row>
    <row r="11" spans="1:7" x14ac:dyDescent="0.25">
      <c r="A11" s="25" t="s">
        <v>130</v>
      </c>
      <c r="B11" s="42" t="s">
        <v>131</v>
      </c>
      <c r="C11" s="64">
        <v>1250000</v>
      </c>
      <c r="D11" s="65">
        <v>1250000</v>
      </c>
      <c r="E11" s="65">
        <v>1250000</v>
      </c>
      <c r="F11" s="66">
        <v>0</v>
      </c>
      <c r="G11" s="69"/>
    </row>
    <row r="12" spans="1:7" x14ac:dyDescent="0.25">
      <c r="A12" s="25" t="s">
        <v>132</v>
      </c>
      <c r="B12" s="42" t="s">
        <v>133</v>
      </c>
      <c r="C12" s="64">
        <v>2500000</v>
      </c>
      <c r="D12" s="65">
        <v>2500000</v>
      </c>
      <c r="E12" s="65">
        <v>2500000</v>
      </c>
      <c r="F12" s="66">
        <v>0</v>
      </c>
      <c r="G12" s="69"/>
    </row>
    <row r="13" spans="1:7" x14ac:dyDescent="0.25">
      <c r="A13" s="25" t="s">
        <v>134</v>
      </c>
      <c r="B13" s="42" t="s">
        <v>135</v>
      </c>
      <c r="C13" s="64">
        <v>1171634</v>
      </c>
      <c r="D13" s="65">
        <v>1171634</v>
      </c>
      <c r="E13" s="65">
        <v>1171634</v>
      </c>
      <c r="F13" s="66">
        <v>0</v>
      </c>
      <c r="G13" s="69"/>
    </row>
    <row r="14" spans="1:7" x14ac:dyDescent="0.25">
      <c r="A14" s="25" t="s">
        <v>136</v>
      </c>
      <c r="B14" s="42"/>
      <c r="C14" s="64"/>
      <c r="D14" s="65"/>
      <c r="E14" s="65"/>
      <c r="F14" s="66">
        <v>0</v>
      </c>
      <c r="G14" s="69"/>
    </row>
    <row r="15" spans="1:7" x14ac:dyDescent="0.25">
      <c r="A15" s="29" t="s">
        <v>137</v>
      </c>
      <c r="B15" s="43" t="s">
        <v>138</v>
      </c>
      <c r="C15" s="67">
        <f>SUM(C11:C13)</f>
        <v>4921634</v>
      </c>
      <c r="D15" s="68">
        <f>SUM(D11:D13)</f>
        <v>4921634</v>
      </c>
      <c r="E15" s="68">
        <f>SUM(E11:E13)</f>
        <v>4921634</v>
      </c>
      <c r="F15" s="66">
        <v>0</v>
      </c>
      <c r="G15" s="70"/>
    </row>
    <row r="16" spans="1:7" x14ac:dyDescent="0.25">
      <c r="A16" s="35" t="s">
        <v>139</v>
      </c>
      <c r="B16" s="42" t="s">
        <v>140</v>
      </c>
      <c r="C16" s="64">
        <v>5508987</v>
      </c>
      <c r="D16" s="65">
        <v>5508987</v>
      </c>
      <c r="E16" s="65">
        <v>5508987</v>
      </c>
      <c r="F16" s="66">
        <v>0</v>
      </c>
      <c r="G16" s="69"/>
    </row>
    <row r="17" spans="1:7" x14ac:dyDescent="0.25">
      <c r="A17" s="35" t="s">
        <v>141</v>
      </c>
      <c r="B17" s="42" t="s">
        <v>142</v>
      </c>
      <c r="C17" s="64">
        <v>300000</v>
      </c>
      <c r="D17" s="65">
        <v>300000</v>
      </c>
      <c r="E17" s="65">
        <v>300000</v>
      </c>
      <c r="F17" s="66">
        <v>0</v>
      </c>
      <c r="G17" s="69"/>
    </row>
    <row r="18" spans="1:7" x14ac:dyDescent="0.25">
      <c r="A18" s="35" t="s">
        <v>143</v>
      </c>
      <c r="B18" s="42" t="s">
        <v>144</v>
      </c>
      <c r="C18" s="64">
        <v>1357228</v>
      </c>
      <c r="D18" s="65">
        <v>1357228</v>
      </c>
      <c r="E18" s="65">
        <v>1357228</v>
      </c>
      <c r="F18" s="66">
        <v>0</v>
      </c>
      <c r="G18" s="69"/>
    </row>
    <row r="19" spans="1:7" x14ac:dyDescent="0.25">
      <c r="A19" s="35" t="s">
        <v>145</v>
      </c>
      <c r="B19" s="42" t="s">
        <v>146</v>
      </c>
      <c r="C19" s="64">
        <v>1934798</v>
      </c>
      <c r="D19" s="65">
        <v>1934798</v>
      </c>
      <c r="E19" s="65">
        <v>1934798</v>
      </c>
      <c r="F19" s="66">
        <v>0</v>
      </c>
      <c r="G19" s="69"/>
    </row>
    <row r="20" spans="1:7" x14ac:dyDescent="0.25">
      <c r="A20" s="35" t="s">
        <v>147</v>
      </c>
      <c r="B20" s="42" t="s">
        <v>148</v>
      </c>
      <c r="C20" s="64"/>
      <c r="D20" s="65"/>
      <c r="E20" s="65"/>
      <c r="F20" s="66">
        <v>0</v>
      </c>
      <c r="G20" s="69"/>
    </row>
    <row r="21" spans="1:7" x14ac:dyDescent="0.25">
      <c r="A21" s="35" t="s">
        <v>149</v>
      </c>
      <c r="B21" s="42" t="s">
        <v>150</v>
      </c>
      <c r="C21" s="64"/>
      <c r="D21" s="65"/>
      <c r="E21" s="65"/>
      <c r="F21" s="66">
        <v>0</v>
      </c>
      <c r="G21" s="69"/>
    </row>
    <row r="22" spans="1:7" x14ac:dyDescent="0.25">
      <c r="A22" s="36" t="s">
        <v>151</v>
      </c>
      <c r="B22" s="43" t="s">
        <v>152</v>
      </c>
      <c r="C22" s="67">
        <f>SUM(C16:C19)</f>
        <v>9101013</v>
      </c>
      <c r="D22" s="68">
        <f>SUM(D16:D20)</f>
        <v>9101013</v>
      </c>
      <c r="E22" s="68">
        <f>SUM(E16:E20)</f>
        <v>9101013</v>
      </c>
      <c r="F22" s="66">
        <v>0</v>
      </c>
      <c r="G22" s="70"/>
    </row>
    <row r="23" spans="1:7" ht="15.75" x14ac:dyDescent="0.25">
      <c r="A23" s="71" t="s">
        <v>153</v>
      </c>
      <c r="B23" s="45" t="s">
        <v>154</v>
      </c>
      <c r="C23" s="72">
        <f>SUM(C22,C15,C10)</f>
        <v>37147481</v>
      </c>
      <c r="D23" s="73">
        <f>SUM(D22,D15,D10)</f>
        <v>37597991</v>
      </c>
      <c r="E23" s="73">
        <f>SUM(E22,E15,E10)</f>
        <v>37597991</v>
      </c>
      <c r="F23" s="66">
        <v>0</v>
      </c>
      <c r="G23" s="70"/>
    </row>
    <row r="24" spans="1:7" ht="15.75" x14ac:dyDescent="0.25">
      <c r="A24" s="55" t="s">
        <v>155</v>
      </c>
      <c r="B24" s="45"/>
      <c r="C24" s="74">
        <v>-10129749</v>
      </c>
      <c r="D24" s="75">
        <v>-10129749</v>
      </c>
      <c r="E24" s="75">
        <v>-10129749</v>
      </c>
      <c r="F24" s="66">
        <v>0</v>
      </c>
      <c r="G24" s="70"/>
    </row>
    <row r="25" spans="1:7" ht="15.75" x14ac:dyDescent="0.25">
      <c r="A25" s="55" t="s">
        <v>156</v>
      </c>
      <c r="B25" s="45"/>
      <c r="C25" s="76">
        <v>-43188749</v>
      </c>
      <c r="D25" s="77">
        <v>-43188749</v>
      </c>
      <c r="E25" s="77">
        <v>-43188749</v>
      </c>
      <c r="F25" s="66">
        <v>0</v>
      </c>
      <c r="G25" s="70"/>
    </row>
    <row r="26" spans="1:7" x14ac:dyDescent="0.25">
      <c r="A26" s="25" t="s">
        <v>157</v>
      </c>
      <c r="B26" s="25" t="s">
        <v>158</v>
      </c>
      <c r="C26" s="78">
        <v>54243492</v>
      </c>
      <c r="D26" s="79">
        <v>54243492</v>
      </c>
      <c r="E26" s="79">
        <v>54243492</v>
      </c>
      <c r="F26" s="66">
        <v>0</v>
      </c>
      <c r="G26" s="69"/>
    </row>
    <row r="27" spans="1:7" x14ac:dyDescent="0.25">
      <c r="A27" s="26" t="s">
        <v>159</v>
      </c>
      <c r="B27" s="26" t="s">
        <v>160</v>
      </c>
      <c r="C27" s="80">
        <f t="shared" ref="C27:E28" si="0">SUM(C26)</f>
        <v>54243492</v>
      </c>
      <c r="D27" s="81">
        <f t="shared" si="0"/>
        <v>54243492</v>
      </c>
      <c r="E27" s="81">
        <f t="shared" si="0"/>
        <v>54243492</v>
      </c>
      <c r="F27" s="66">
        <v>0</v>
      </c>
      <c r="G27" s="70"/>
    </row>
    <row r="28" spans="1:7" ht="15.75" x14ac:dyDescent="0.25">
      <c r="A28" s="53" t="s">
        <v>161</v>
      </c>
      <c r="B28" s="54" t="s">
        <v>162</v>
      </c>
      <c r="C28" s="82">
        <f t="shared" si="0"/>
        <v>54243492</v>
      </c>
      <c r="D28" s="83">
        <f t="shared" si="0"/>
        <v>54243492</v>
      </c>
      <c r="E28" s="83">
        <f t="shared" si="0"/>
        <v>54243492</v>
      </c>
      <c r="F28" s="66">
        <v>0</v>
      </c>
      <c r="G28" s="70"/>
    </row>
    <row r="29" spans="1:7" ht="15.75" x14ac:dyDescent="0.25">
      <c r="A29" s="55" t="s">
        <v>22</v>
      </c>
      <c r="B29" s="56"/>
      <c r="C29" s="84">
        <f>SUM(C23+C28)</f>
        <v>91390973</v>
      </c>
      <c r="D29" s="84">
        <f>SUM(D23+D28)</f>
        <v>91841483</v>
      </c>
      <c r="E29" s="84">
        <f>SUM(E23+E28)</f>
        <v>91841483</v>
      </c>
      <c r="F29" s="66">
        <v>0</v>
      </c>
      <c r="G29" s="70"/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workbookViewId="0">
      <selection sqref="A1:XFD1048576"/>
    </sheetView>
  </sheetViews>
  <sheetFormatPr defaultRowHeight="15" x14ac:dyDescent="0.25"/>
  <cols>
    <col min="1" max="1" width="67.5703125" style="1" customWidth="1"/>
    <col min="2" max="2" width="28" style="1" customWidth="1"/>
    <col min="3" max="4" width="21.140625" style="1" hidden="1" customWidth="1"/>
    <col min="5" max="5" width="18.42578125" style="1" hidden="1" customWidth="1"/>
    <col min="6" max="256" width="9.140625" style="1"/>
    <col min="257" max="257" width="67.5703125" style="1" customWidth="1"/>
    <col min="258" max="258" width="28" style="1" customWidth="1"/>
    <col min="259" max="261" width="0" style="1" hidden="1" customWidth="1"/>
    <col min="262" max="512" width="9.140625" style="1"/>
    <col min="513" max="513" width="67.5703125" style="1" customWidth="1"/>
    <col min="514" max="514" width="28" style="1" customWidth="1"/>
    <col min="515" max="517" width="0" style="1" hidden="1" customWidth="1"/>
    <col min="518" max="768" width="9.140625" style="1"/>
    <col min="769" max="769" width="67.5703125" style="1" customWidth="1"/>
    <col min="770" max="770" width="28" style="1" customWidth="1"/>
    <col min="771" max="773" width="0" style="1" hidden="1" customWidth="1"/>
    <col min="774" max="1024" width="9.140625" style="1"/>
    <col min="1025" max="1025" width="67.5703125" style="1" customWidth="1"/>
    <col min="1026" max="1026" width="28" style="1" customWidth="1"/>
    <col min="1027" max="1029" width="0" style="1" hidden="1" customWidth="1"/>
    <col min="1030" max="1280" width="9.140625" style="1"/>
    <col min="1281" max="1281" width="67.5703125" style="1" customWidth="1"/>
    <col min="1282" max="1282" width="28" style="1" customWidth="1"/>
    <col min="1283" max="1285" width="0" style="1" hidden="1" customWidth="1"/>
    <col min="1286" max="1536" width="9.140625" style="1"/>
    <col min="1537" max="1537" width="67.5703125" style="1" customWidth="1"/>
    <col min="1538" max="1538" width="28" style="1" customWidth="1"/>
    <col min="1539" max="1541" width="0" style="1" hidden="1" customWidth="1"/>
    <col min="1542" max="1792" width="9.140625" style="1"/>
    <col min="1793" max="1793" width="67.5703125" style="1" customWidth="1"/>
    <col min="1794" max="1794" width="28" style="1" customWidth="1"/>
    <col min="1795" max="1797" width="0" style="1" hidden="1" customWidth="1"/>
    <col min="1798" max="2048" width="9.140625" style="1"/>
    <col min="2049" max="2049" width="67.5703125" style="1" customWidth="1"/>
    <col min="2050" max="2050" width="28" style="1" customWidth="1"/>
    <col min="2051" max="2053" width="0" style="1" hidden="1" customWidth="1"/>
    <col min="2054" max="2304" width="9.140625" style="1"/>
    <col min="2305" max="2305" width="67.5703125" style="1" customWidth="1"/>
    <col min="2306" max="2306" width="28" style="1" customWidth="1"/>
    <col min="2307" max="2309" width="0" style="1" hidden="1" customWidth="1"/>
    <col min="2310" max="2560" width="9.140625" style="1"/>
    <col min="2561" max="2561" width="67.5703125" style="1" customWidth="1"/>
    <col min="2562" max="2562" width="28" style="1" customWidth="1"/>
    <col min="2563" max="2565" width="0" style="1" hidden="1" customWidth="1"/>
    <col min="2566" max="2816" width="9.140625" style="1"/>
    <col min="2817" max="2817" width="67.5703125" style="1" customWidth="1"/>
    <col min="2818" max="2818" width="28" style="1" customWidth="1"/>
    <col min="2819" max="2821" width="0" style="1" hidden="1" customWidth="1"/>
    <col min="2822" max="3072" width="9.140625" style="1"/>
    <col min="3073" max="3073" width="67.5703125" style="1" customWidth="1"/>
    <col min="3074" max="3074" width="28" style="1" customWidth="1"/>
    <col min="3075" max="3077" width="0" style="1" hidden="1" customWidth="1"/>
    <col min="3078" max="3328" width="9.140625" style="1"/>
    <col min="3329" max="3329" width="67.5703125" style="1" customWidth="1"/>
    <col min="3330" max="3330" width="28" style="1" customWidth="1"/>
    <col min="3331" max="3333" width="0" style="1" hidden="1" customWidth="1"/>
    <col min="3334" max="3584" width="9.140625" style="1"/>
    <col min="3585" max="3585" width="67.5703125" style="1" customWidth="1"/>
    <col min="3586" max="3586" width="28" style="1" customWidth="1"/>
    <col min="3587" max="3589" width="0" style="1" hidden="1" customWidth="1"/>
    <col min="3590" max="3840" width="9.140625" style="1"/>
    <col min="3841" max="3841" width="67.5703125" style="1" customWidth="1"/>
    <col min="3842" max="3842" width="28" style="1" customWidth="1"/>
    <col min="3843" max="3845" width="0" style="1" hidden="1" customWidth="1"/>
    <col min="3846" max="4096" width="9.140625" style="1"/>
    <col min="4097" max="4097" width="67.5703125" style="1" customWidth="1"/>
    <col min="4098" max="4098" width="28" style="1" customWidth="1"/>
    <col min="4099" max="4101" width="0" style="1" hidden="1" customWidth="1"/>
    <col min="4102" max="4352" width="9.140625" style="1"/>
    <col min="4353" max="4353" width="67.5703125" style="1" customWidth="1"/>
    <col min="4354" max="4354" width="28" style="1" customWidth="1"/>
    <col min="4355" max="4357" width="0" style="1" hidden="1" customWidth="1"/>
    <col min="4358" max="4608" width="9.140625" style="1"/>
    <col min="4609" max="4609" width="67.5703125" style="1" customWidth="1"/>
    <col min="4610" max="4610" width="28" style="1" customWidth="1"/>
    <col min="4611" max="4613" width="0" style="1" hidden="1" customWidth="1"/>
    <col min="4614" max="4864" width="9.140625" style="1"/>
    <col min="4865" max="4865" width="67.5703125" style="1" customWidth="1"/>
    <col min="4866" max="4866" width="28" style="1" customWidth="1"/>
    <col min="4867" max="4869" width="0" style="1" hidden="1" customWidth="1"/>
    <col min="4870" max="5120" width="9.140625" style="1"/>
    <col min="5121" max="5121" width="67.5703125" style="1" customWidth="1"/>
    <col min="5122" max="5122" width="28" style="1" customWidth="1"/>
    <col min="5123" max="5125" width="0" style="1" hidden="1" customWidth="1"/>
    <col min="5126" max="5376" width="9.140625" style="1"/>
    <col min="5377" max="5377" width="67.5703125" style="1" customWidth="1"/>
    <col min="5378" max="5378" width="28" style="1" customWidth="1"/>
    <col min="5379" max="5381" width="0" style="1" hidden="1" customWidth="1"/>
    <col min="5382" max="5632" width="9.140625" style="1"/>
    <col min="5633" max="5633" width="67.5703125" style="1" customWidth="1"/>
    <col min="5634" max="5634" width="28" style="1" customWidth="1"/>
    <col min="5635" max="5637" width="0" style="1" hidden="1" customWidth="1"/>
    <col min="5638" max="5888" width="9.140625" style="1"/>
    <col min="5889" max="5889" width="67.5703125" style="1" customWidth="1"/>
    <col min="5890" max="5890" width="28" style="1" customWidth="1"/>
    <col min="5891" max="5893" width="0" style="1" hidden="1" customWidth="1"/>
    <col min="5894" max="6144" width="9.140625" style="1"/>
    <col min="6145" max="6145" width="67.5703125" style="1" customWidth="1"/>
    <col min="6146" max="6146" width="28" style="1" customWidth="1"/>
    <col min="6147" max="6149" width="0" style="1" hidden="1" customWidth="1"/>
    <col min="6150" max="6400" width="9.140625" style="1"/>
    <col min="6401" max="6401" width="67.5703125" style="1" customWidth="1"/>
    <col min="6402" max="6402" width="28" style="1" customWidth="1"/>
    <col min="6403" max="6405" width="0" style="1" hidden="1" customWidth="1"/>
    <col min="6406" max="6656" width="9.140625" style="1"/>
    <col min="6657" max="6657" width="67.5703125" style="1" customWidth="1"/>
    <col min="6658" max="6658" width="28" style="1" customWidth="1"/>
    <col min="6659" max="6661" width="0" style="1" hidden="1" customWidth="1"/>
    <col min="6662" max="6912" width="9.140625" style="1"/>
    <col min="6913" max="6913" width="67.5703125" style="1" customWidth="1"/>
    <col min="6914" max="6914" width="28" style="1" customWidth="1"/>
    <col min="6915" max="6917" width="0" style="1" hidden="1" customWidth="1"/>
    <col min="6918" max="7168" width="9.140625" style="1"/>
    <col min="7169" max="7169" width="67.5703125" style="1" customWidth="1"/>
    <col min="7170" max="7170" width="28" style="1" customWidth="1"/>
    <col min="7171" max="7173" width="0" style="1" hidden="1" customWidth="1"/>
    <col min="7174" max="7424" width="9.140625" style="1"/>
    <col min="7425" max="7425" width="67.5703125" style="1" customWidth="1"/>
    <col min="7426" max="7426" width="28" style="1" customWidth="1"/>
    <col min="7427" max="7429" width="0" style="1" hidden="1" customWidth="1"/>
    <col min="7430" max="7680" width="9.140625" style="1"/>
    <col min="7681" max="7681" width="67.5703125" style="1" customWidth="1"/>
    <col min="7682" max="7682" width="28" style="1" customWidth="1"/>
    <col min="7683" max="7685" width="0" style="1" hidden="1" customWidth="1"/>
    <col min="7686" max="7936" width="9.140625" style="1"/>
    <col min="7937" max="7937" width="67.5703125" style="1" customWidth="1"/>
    <col min="7938" max="7938" width="28" style="1" customWidth="1"/>
    <col min="7939" max="7941" width="0" style="1" hidden="1" customWidth="1"/>
    <col min="7942" max="8192" width="9.140625" style="1"/>
    <col min="8193" max="8193" width="67.5703125" style="1" customWidth="1"/>
    <col min="8194" max="8194" width="28" style="1" customWidth="1"/>
    <col min="8195" max="8197" width="0" style="1" hidden="1" customWidth="1"/>
    <col min="8198" max="8448" width="9.140625" style="1"/>
    <col min="8449" max="8449" width="67.5703125" style="1" customWidth="1"/>
    <col min="8450" max="8450" width="28" style="1" customWidth="1"/>
    <col min="8451" max="8453" width="0" style="1" hidden="1" customWidth="1"/>
    <col min="8454" max="8704" width="9.140625" style="1"/>
    <col min="8705" max="8705" width="67.5703125" style="1" customWidth="1"/>
    <col min="8706" max="8706" width="28" style="1" customWidth="1"/>
    <col min="8707" max="8709" width="0" style="1" hidden="1" customWidth="1"/>
    <col min="8710" max="8960" width="9.140625" style="1"/>
    <col min="8961" max="8961" width="67.5703125" style="1" customWidth="1"/>
    <col min="8962" max="8962" width="28" style="1" customWidth="1"/>
    <col min="8963" max="8965" width="0" style="1" hidden="1" customWidth="1"/>
    <col min="8966" max="9216" width="9.140625" style="1"/>
    <col min="9217" max="9217" width="67.5703125" style="1" customWidth="1"/>
    <col min="9218" max="9218" width="28" style="1" customWidth="1"/>
    <col min="9219" max="9221" width="0" style="1" hidden="1" customWidth="1"/>
    <col min="9222" max="9472" width="9.140625" style="1"/>
    <col min="9473" max="9473" width="67.5703125" style="1" customWidth="1"/>
    <col min="9474" max="9474" width="28" style="1" customWidth="1"/>
    <col min="9475" max="9477" width="0" style="1" hidden="1" customWidth="1"/>
    <col min="9478" max="9728" width="9.140625" style="1"/>
    <col min="9729" max="9729" width="67.5703125" style="1" customWidth="1"/>
    <col min="9730" max="9730" width="28" style="1" customWidth="1"/>
    <col min="9731" max="9733" width="0" style="1" hidden="1" customWidth="1"/>
    <col min="9734" max="9984" width="9.140625" style="1"/>
    <col min="9985" max="9985" width="67.5703125" style="1" customWidth="1"/>
    <col min="9986" max="9986" width="28" style="1" customWidth="1"/>
    <col min="9987" max="9989" width="0" style="1" hidden="1" customWidth="1"/>
    <col min="9990" max="10240" width="9.140625" style="1"/>
    <col min="10241" max="10241" width="67.5703125" style="1" customWidth="1"/>
    <col min="10242" max="10242" width="28" style="1" customWidth="1"/>
    <col min="10243" max="10245" width="0" style="1" hidden="1" customWidth="1"/>
    <col min="10246" max="10496" width="9.140625" style="1"/>
    <col min="10497" max="10497" width="67.5703125" style="1" customWidth="1"/>
    <col min="10498" max="10498" width="28" style="1" customWidth="1"/>
    <col min="10499" max="10501" width="0" style="1" hidden="1" customWidth="1"/>
    <col min="10502" max="10752" width="9.140625" style="1"/>
    <col min="10753" max="10753" width="67.5703125" style="1" customWidth="1"/>
    <col min="10754" max="10754" width="28" style="1" customWidth="1"/>
    <col min="10755" max="10757" width="0" style="1" hidden="1" customWidth="1"/>
    <col min="10758" max="11008" width="9.140625" style="1"/>
    <col min="11009" max="11009" width="67.5703125" style="1" customWidth="1"/>
    <col min="11010" max="11010" width="28" style="1" customWidth="1"/>
    <col min="11011" max="11013" width="0" style="1" hidden="1" customWidth="1"/>
    <col min="11014" max="11264" width="9.140625" style="1"/>
    <col min="11265" max="11265" width="67.5703125" style="1" customWidth="1"/>
    <col min="11266" max="11266" width="28" style="1" customWidth="1"/>
    <col min="11267" max="11269" width="0" style="1" hidden="1" customWidth="1"/>
    <col min="11270" max="11520" width="9.140625" style="1"/>
    <col min="11521" max="11521" width="67.5703125" style="1" customWidth="1"/>
    <col min="11522" max="11522" width="28" style="1" customWidth="1"/>
    <col min="11523" max="11525" width="0" style="1" hidden="1" customWidth="1"/>
    <col min="11526" max="11776" width="9.140625" style="1"/>
    <col min="11777" max="11777" width="67.5703125" style="1" customWidth="1"/>
    <col min="11778" max="11778" width="28" style="1" customWidth="1"/>
    <col min="11779" max="11781" width="0" style="1" hidden="1" customWidth="1"/>
    <col min="11782" max="12032" width="9.140625" style="1"/>
    <col min="12033" max="12033" width="67.5703125" style="1" customWidth="1"/>
    <col min="12034" max="12034" width="28" style="1" customWidth="1"/>
    <col min="12035" max="12037" width="0" style="1" hidden="1" customWidth="1"/>
    <col min="12038" max="12288" width="9.140625" style="1"/>
    <col min="12289" max="12289" width="67.5703125" style="1" customWidth="1"/>
    <col min="12290" max="12290" width="28" style="1" customWidth="1"/>
    <col min="12291" max="12293" width="0" style="1" hidden="1" customWidth="1"/>
    <col min="12294" max="12544" width="9.140625" style="1"/>
    <col min="12545" max="12545" width="67.5703125" style="1" customWidth="1"/>
    <col min="12546" max="12546" width="28" style="1" customWidth="1"/>
    <col min="12547" max="12549" width="0" style="1" hidden="1" customWidth="1"/>
    <col min="12550" max="12800" width="9.140625" style="1"/>
    <col min="12801" max="12801" width="67.5703125" style="1" customWidth="1"/>
    <col min="12802" max="12802" width="28" style="1" customWidth="1"/>
    <col min="12803" max="12805" width="0" style="1" hidden="1" customWidth="1"/>
    <col min="12806" max="13056" width="9.140625" style="1"/>
    <col min="13057" max="13057" width="67.5703125" style="1" customWidth="1"/>
    <col min="13058" max="13058" width="28" style="1" customWidth="1"/>
    <col min="13059" max="13061" width="0" style="1" hidden="1" customWidth="1"/>
    <col min="13062" max="13312" width="9.140625" style="1"/>
    <col min="13313" max="13313" width="67.5703125" style="1" customWidth="1"/>
    <col min="13314" max="13314" width="28" style="1" customWidth="1"/>
    <col min="13315" max="13317" width="0" style="1" hidden="1" customWidth="1"/>
    <col min="13318" max="13568" width="9.140625" style="1"/>
    <col min="13569" max="13569" width="67.5703125" style="1" customWidth="1"/>
    <col min="13570" max="13570" width="28" style="1" customWidth="1"/>
    <col min="13571" max="13573" width="0" style="1" hidden="1" customWidth="1"/>
    <col min="13574" max="13824" width="9.140625" style="1"/>
    <col min="13825" max="13825" width="67.5703125" style="1" customWidth="1"/>
    <col min="13826" max="13826" width="28" style="1" customWidth="1"/>
    <col min="13827" max="13829" width="0" style="1" hidden="1" customWidth="1"/>
    <col min="13830" max="14080" width="9.140625" style="1"/>
    <col min="14081" max="14081" width="67.5703125" style="1" customWidth="1"/>
    <col min="14082" max="14082" width="28" style="1" customWidth="1"/>
    <col min="14083" max="14085" width="0" style="1" hidden="1" customWidth="1"/>
    <col min="14086" max="14336" width="9.140625" style="1"/>
    <col min="14337" max="14337" width="67.5703125" style="1" customWidth="1"/>
    <col min="14338" max="14338" width="28" style="1" customWidth="1"/>
    <col min="14339" max="14341" width="0" style="1" hidden="1" customWidth="1"/>
    <col min="14342" max="14592" width="9.140625" style="1"/>
    <col min="14593" max="14593" width="67.5703125" style="1" customWidth="1"/>
    <col min="14594" max="14594" width="28" style="1" customWidth="1"/>
    <col min="14595" max="14597" width="0" style="1" hidden="1" customWidth="1"/>
    <col min="14598" max="14848" width="9.140625" style="1"/>
    <col min="14849" max="14849" width="67.5703125" style="1" customWidth="1"/>
    <col min="14850" max="14850" width="28" style="1" customWidth="1"/>
    <col min="14851" max="14853" width="0" style="1" hidden="1" customWidth="1"/>
    <col min="14854" max="15104" width="9.140625" style="1"/>
    <col min="15105" max="15105" width="67.5703125" style="1" customWidth="1"/>
    <col min="15106" max="15106" width="28" style="1" customWidth="1"/>
    <col min="15107" max="15109" width="0" style="1" hidden="1" customWidth="1"/>
    <col min="15110" max="15360" width="9.140625" style="1"/>
    <col min="15361" max="15361" width="67.5703125" style="1" customWidth="1"/>
    <col min="15362" max="15362" width="28" style="1" customWidth="1"/>
    <col min="15363" max="15365" width="0" style="1" hidden="1" customWidth="1"/>
    <col min="15366" max="15616" width="9.140625" style="1"/>
    <col min="15617" max="15617" width="67.5703125" style="1" customWidth="1"/>
    <col min="15618" max="15618" width="28" style="1" customWidth="1"/>
    <col min="15619" max="15621" width="0" style="1" hidden="1" customWidth="1"/>
    <col min="15622" max="15872" width="9.140625" style="1"/>
    <col min="15873" max="15873" width="67.5703125" style="1" customWidth="1"/>
    <col min="15874" max="15874" width="28" style="1" customWidth="1"/>
    <col min="15875" max="15877" width="0" style="1" hidden="1" customWidth="1"/>
    <col min="15878" max="16128" width="9.140625" style="1"/>
    <col min="16129" max="16129" width="67.5703125" style="1" customWidth="1"/>
    <col min="16130" max="16130" width="28" style="1" customWidth="1"/>
    <col min="16131" max="16133" width="0" style="1" hidden="1" customWidth="1"/>
    <col min="16134" max="16384" width="9.140625" style="1"/>
  </cols>
  <sheetData>
    <row r="1" spans="1:11" x14ac:dyDescent="0.25">
      <c r="A1" s="171"/>
      <c r="B1" s="171"/>
    </row>
    <row r="2" spans="1:11" x14ac:dyDescent="0.25">
      <c r="A2" s="171" t="s">
        <v>163</v>
      </c>
      <c r="B2" s="171"/>
      <c r="C2" s="85"/>
      <c r="D2" s="85"/>
      <c r="E2" s="85"/>
      <c r="F2" s="85"/>
    </row>
    <row r="3" spans="1:11" ht="15.75" x14ac:dyDescent="0.25">
      <c r="A3" s="176" t="s">
        <v>24</v>
      </c>
      <c r="B3" s="180"/>
      <c r="C3" s="58"/>
      <c r="D3" s="58"/>
      <c r="E3" s="58"/>
      <c r="F3" s="86"/>
    </row>
    <row r="4" spans="1:11" ht="16.5" x14ac:dyDescent="0.35">
      <c r="A4" s="181" t="s">
        <v>164</v>
      </c>
      <c r="B4" s="182"/>
      <c r="C4" s="182"/>
      <c r="D4" s="182"/>
      <c r="E4" s="182"/>
    </row>
    <row r="5" spans="1:11" x14ac:dyDescent="0.25">
      <c r="A5" s="87"/>
    </row>
    <row r="6" spans="1:11" x14ac:dyDescent="0.25">
      <c r="A6" s="87"/>
    </row>
    <row r="7" spans="1:11" ht="63.75" x14ac:dyDescent="0.25">
      <c r="A7" s="88" t="s">
        <v>165</v>
      </c>
      <c r="B7" s="89" t="s">
        <v>166</v>
      </c>
      <c r="C7" s="90" t="s">
        <v>167</v>
      </c>
      <c r="D7" s="90" t="s">
        <v>167</v>
      </c>
      <c r="E7" s="91" t="s">
        <v>168</v>
      </c>
      <c r="J7" s="92"/>
      <c r="K7" s="92" t="s">
        <v>169</v>
      </c>
    </row>
    <row r="8" spans="1:11" x14ac:dyDescent="0.25">
      <c r="A8" s="90" t="s">
        <v>170</v>
      </c>
      <c r="B8" s="93">
        <v>1</v>
      </c>
      <c r="C8" s="93"/>
      <c r="D8" s="93"/>
      <c r="E8" s="20"/>
    </row>
    <row r="9" spans="1:11" x14ac:dyDescent="0.25">
      <c r="A9" s="90" t="s">
        <v>171</v>
      </c>
      <c r="B9" s="93"/>
      <c r="C9" s="93"/>
      <c r="D9" s="93"/>
      <c r="E9" s="20"/>
    </row>
    <row r="10" spans="1:11" x14ac:dyDescent="0.25">
      <c r="A10" s="90" t="s">
        <v>172</v>
      </c>
      <c r="B10" s="93"/>
      <c r="C10" s="93"/>
      <c r="D10" s="93"/>
      <c r="E10" s="20"/>
    </row>
    <row r="11" spans="1:11" x14ac:dyDescent="0.25">
      <c r="A11" s="90" t="s">
        <v>173</v>
      </c>
      <c r="B11" s="93"/>
      <c r="C11" s="93"/>
      <c r="D11" s="93"/>
      <c r="E11" s="20"/>
    </row>
    <row r="12" spans="1:11" x14ac:dyDescent="0.25">
      <c r="A12" s="94" t="s">
        <v>174</v>
      </c>
      <c r="B12" s="95">
        <f>SUM(B8:B11)</f>
        <v>1</v>
      </c>
      <c r="C12" s="93"/>
      <c r="D12" s="93"/>
      <c r="E12" s="20"/>
    </row>
    <row r="13" spans="1:11" ht="25.5" x14ac:dyDescent="0.25">
      <c r="A13" s="90" t="s">
        <v>175</v>
      </c>
      <c r="B13" s="93">
        <v>1</v>
      </c>
      <c r="C13" s="93"/>
      <c r="D13" s="93"/>
      <c r="E13" s="20"/>
    </row>
    <row r="14" spans="1:11" x14ac:dyDescent="0.25">
      <c r="A14" s="90" t="s">
        <v>176</v>
      </c>
      <c r="B14" s="93">
        <v>0</v>
      </c>
      <c r="C14" s="93"/>
      <c r="D14" s="93"/>
      <c r="E14" s="20"/>
    </row>
    <row r="15" spans="1:11" x14ac:dyDescent="0.25">
      <c r="A15" s="90" t="s">
        <v>177</v>
      </c>
      <c r="B15" s="93">
        <v>0</v>
      </c>
      <c r="C15" s="93"/>
      <c r="D15" s="93"/>
      <c r="E15" s="20"/>
    </row>
    <row r="16" spans="1:11" x14ac:dyDescent="0.25">
      <c r="A16" s="94" t="s">
        <v>178</v>
      </c>
      <c r="B16" s="95">
        <f>SUM(B13:B15)</f>
        <v>1</v>
      </c>
      <c r="C16" s="93"/>
      <c r="D16" s="93"/>
      <c r="E16" s="20"/>
    </row>
    <row r="17" spans="1:5" x14ac:dyDescent="0.25">
      <c r="A17" s="90" t="s">
        <v>179</v>
      </c>
      <c r="B17" s="93">
        <v>1</v>
      </c>
      <c r="C17" s="93"/>
      <c r="D17" s="93"/>
      <c r="E17" s="20"/>
    </row>
    <row r="18" spans="1:5" x14ac:dyDescent="0.25">
      <c r="A18" s="90" t="s">
        <v>180</v>
      </c>
      <c r="B18" s="93">
        <v>4</v>
      </c>
      <c r="C18" s="93"/>
      <c r="D18" s="93"/>
      <c r="E18" s="20"/>
    </row>
    <row r="19" spans="1:5" ht="25.5" x14ac:dyDescent="0.25">
      <c r="A19" s="90" t="s">
        <v>181</v>
      </c>
      <c r="B19" s="93">
        <v>0</v>
      </c>
      <c r="C19" s="93"/>
      <c r="D19" s="93"/>
      <c r="E19" s="20"/>
    </row>
    <row r="20" spans="1:5" x14ac:dyDescent="0.25">
      <c r="A20" s="94" t="s">
        <v>182</v>
      </c>
      <c r="B20" s="95">
        <f>SUM(B17:B19)</f>
        <v>5</v>
      </c>
      <c r="C20" s="93"/>
      <c r="D20" s="93"/>
      <c r="E20" s="20"/>
    </row>
    <row r="21" spans="1:5" ht="25.5" x14ac:dyDescent="0.25">
      <c r="A21" s="94" t="s">
        <v>183</v>
      </c>
      <c r="B21" s="96">
        <v>2</v>
      </c>
      <c r="C21" s="97"/>
      <c r="D21" s="97"/>
      <c r="E21" s="20"/>
    </row>
    <row r="22" spans="1:5" ht="25.5" x14ac:dyDescent="0.25">
      <c r="A22" s="90" t="s">
        <v>184</v>
      </c>
      <c r="B22" s="93">
        <v>0</v>
      </c>
      <c r="C22" s="93"/>
      <c r="D22" s="93"/>
      <c r="E22" s="20"/>
    </row>
    <row r="23" spans="1:5" ht="38.25" x14ac:dyDescent="0.25">
      <c r="A23" s="90" t="s">
        <v>185</v>
      </c>
      <c r="B23" s="93">
        <v>0</v>
      </c>
      <c r="C23" s="93"/>
      <c r="D23" s="93"/>
      <c r="E23" s="20"/>
    </row>
    <row r="24" spans="1:5" ht="25.5" x14ac:dyDescent="0.25">
      <c r="A24" s="90" t="s">
        <v>186</v>
      </c>
      <c r="B24" s="93">
        <v>0</v>
      </c>
      <c r="C24" s="93"/>
      <c r="D24" s="93"/>
      <c r="E24" s="20"/>
    </row>
    <row r="25" spans="1:5" x14ac:dyDescent="0.25">
      <c r="A25" s="90" t="s">
        <v>187</v>
      </c>
      <c r="B25" s="93">
        <v>0</v>
      </c>
      <c r="C25" s="93"/>
      <c r="D25" s="93"/>
      <c r="E25" s="20"/>
    </row>
    <row r="26" spans="1:5" ht="38.25" x14ac:dyDescent="0.25">
      <c r="A26" s="94" t="s">
        <v>188</v>
      </c>
      <c r="B26" s="95">
        <v>7</v>
      </c>
      <c r="C26" s="93"/>
      <c r="D26" s="93"/>
      <c r="E26" s="20"/>
    </row>
  </sheetData>
  <mergeCells count="4">
    <mergeCell ref="A1:B1"/>
    <mergeCell ref="A2:B2"/>
    <mergeCell ref="A3:B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V26"/>
  <sheetViews>
    <sheetView workbookViewId="0">
      <selection activeCell="S17" sqref="S17"/>
    </sheetView>
  </sheetViews>
  <sheetFormatPr defaultRowHeight="15" x14ac:dyDescent="0.25"/>
  <cols>
    <col min="1" max="1" width="61.28515625" style="1" customWidth="1"/>
    <col min="2" max="2" width="15.85546875" style="85" customWidth="1"/>
    <col min="3" max="3" width="15" style="2" customWidth="1"/>
    <col min="4" max="4" width="16.7109375" style="1" hidden="1" customWidth="1"/>
    <col min="5" max="5" width="17" style="1" hidden="1" customWidth="1"/>
    <col min="6" max="6" width="13.85546875" style="1" hidden="1" customWidth="1"/>
    <col min="7" max="7" width="10.7109375" style="1" hidden="1" customWidth="1"/>
    <col min="8" max="8" width="11.5703125" style="1" hidden="1" customWidth="1"/>
    <col min="9" max="9" width="9.140625" style="1"/>
    <col min="10" max="10" width="10.140625" style="1" bestFit="1" customWidth="1"/>
    <col min="11" max="256" width="9.140625" style="1"/>
    <col min="257" max="257" width="61.28515625" style="1" customWidth="1"/>
    <col min="258" max="258" width="15.85546875" style="1" customWidth="1"/>
    <col min="259" max="259" width="15" style="1" customWidth="1"/>
    <col min="260" max="264" width="0" style="1" hidden="1" customWidth="1"/>
    <col min="265" max="265" width="9.140625" style="1"/>
    <col min="266" max="266" width="10.140625" style="1" bestFit="1" customWidth="1"/>
    <col min="267" max="512" width="9.140625" style="1"/>
    <col min="513" max="513" width="61.28515625" style="1" customWidth="1"/>
    <col min="514" max="514" width="15.85546875" style="1" customWidth="1"/>
    <col min="515" max="515" width="15" style="1" customWidth="1"/>
    <col min="516" max="520" width="0" style="1" hidden="1" customWidth="1"/>
    <col min="521" max="521" width="9.140625" style="1"/>
    <col min="522" max="522" width="10.140625" style="1" bestFit="1" customWidth="1"/>
    <col min="523" max="768" width="9.140625" style="1"/>
    <col min="769" max="769" width="61.28515625" style="1" customWidth="1"/>
    <col min="770" max="770" width="15.85546875" style="1" customWidth="1"/>
    <col min="771" max="771" width="15" style="1" customWidth="1"/>
    <col min="772" max="776" width="0" style="1" hidden="1" customWidth="1"/>
    <col min="777" max="777" width="9.140625" style="1"/>
    <col min="778" max="778" width="10.140625" style="1" bestFit="1" customWidth="1"/>
    <col min="779" max="1024" width="9.140625" style="1"/>
    <col min="1025" max="1025" width="61.28515625" style="1" customWidth="1"/>
    <col min="1026" max="1026" width="15.85546875" style="1" customWidth="1"/>
    <col min="1027" max="1027" width="15" style="1" customWidth="1"/>
    <col min="1028" max="1032" width="0" style="1" hidden="1" customWidth="1"/>
    <col min="1033" max="1033" width="9.140625" style="1"/>
    <col min="1034" max="1034" width="10.140625" style="1" bestFit="1" customWidth="1"/>
    <col min="1035" max="1280" width="9.140625" style="1"/>
    <col min="1281" max="1281" width="61.28515625" style="1" customWidth="1"/>
    <col min="1282" max="1282" width="15.85546875" style="1" customWidth="1"/>
    <col min="1283" max="1283" width="15" style="1" customWidth="1"/>
    <col min="1284" max="1288" width="0" style="1" hidden="1" customWidth="1"/>
    <col min="1289" max="1289" width="9.140625" style="1"/>
    <col min="1290" max="1290" width="10.140625" style="1" bestFit="1" customWidth="1"/>
    <col min="1291" max="1536" width="9.140625" style="1"/>
    <col min="1537" max="1537" width="61.28515625" style="1" customWidth="1"/>
    <col min="1538" max="1538" width="15.85546875" style="1" customWidth="1"/>
    <col min="1539" max="1539" width="15" style="1" customWidth="1"/>
    <col min="1540" max="1544" width="0" style="1" hidden="1" customWidth="1"/>
    <col min="1545" max="1545" width="9.140625" style="1"/>
    <col min="1546" max="1546" width="10.140625" style="1" bestFit="1" customWidth="1"/>
    <col min="1547" max="1792" width="9.140625" style="1"/>
    <col min="1793" max="1793" width="61.28515625" style="1" customWidth="1"/>
    <col min="1794" max="1794" width="15.85546875" style="1" customWidth="1"/>
    <col min="1795" max="1795" width="15" style="1" customWidth="1"/>
    <col min="1796" max="1800" width="0" style="1" hidden="1" customWidth="1"/>
    <col min="1801" max="1801" width="9.140625" style="1"/>
    <col min="1802" max="1802" width="10.140625" style="1" bestFit="1" customWidth="1"/>
    <col min="1803" max="2048" width="9.140625" style="1"/>
    <col min="2049" max="2049" width="61.28515625" style="1" customWidth="1"/>
    <col min="2050" max="2050" width="15.85546875" style="1" customWidth="1"/>
    <col min="2051" max="2051" width="15" style="1" customWidth="1"/>
    <col min="2052" max="2056" width="0" style="1" hidden="1" customWidth="1"/>
    <col min="2057" max="2057" width="9.140625" style="1"/>
    <col min="2058" max="2058" width="10.140625" style="1" bestFit="1" customWidth="1"/>
    <col min="2059" max="2304" width="9.140625" style="1"/>
    <col min="2305" max="2305" width="61.28515625" style="1" customWidth="1"/>
    <col min="2306" max="2306" width="15.85546875" style="1" customWidth="1"/>
    <col min="2307" max="2307" width="15" style="1" customWidth="1"/>
    <col min="2308" max="2312" width="0" style="1" hidden="1" customWidth="1"/>
    <col min="2313" max="2313" width="9.140625" style="1"/>
    <col min="2314" max="2314" width="10.140625" style="1" bestFit="1" customWidth="1"/>
    <col min="2315" max="2560" width="9.140625" style="1"/>
    <col min="2561" max="2561" width="61.28515625" style="1" customWidth="1"/>
    <col min="2562" max="2562" width="15.85546875" style="1" customWidth="1"/>
    <col min="2563" max="2563" width="15" style="1" customWidth="1"/>
    <col min="2564" max="2568" width="0" style="1" hidden="1" customWidth="1"/>
    <col min="2569" max="2569" width="9.140625" style="1"/>
    <col min="2570" max="2570" width="10.140625" style="1" bestFit="1" customWidth="1"/>
    <col min="2571" max="2816" width="9.140625" style="1"/>
    <col min="2817" max="2817" width="61.28515625" style="1" customWidth="1"/>
    <col min="2818" max="2818" width="15.85546875" style="1" customWidth="1"/>
    <col min="2819" max="2819" width="15" style="1" customWidth="1"/>
    <col min="2820" max="2824" width="0" style="1" hidden="1" customWidth="1"/>
    <col min="2825" max="2825" width="9.140625" style="1"/>
    <col min="2826" max="2826" width="10.140625" style="1" bestFit="1" customWidth="1"/>
    <col min="2827" max="3072" width="9.140625" style="1"/>
    <col min="3073" max="3073" width="61.28515625" style="1" customWidth="1"/>
    <col min="3074" max="3074" width="15.85546875" style="1" customWidth="1"/>
    <col min="3075" max="3075" width="15" style="1" customWidth="1"/>
    <col min="3076" max="3080" width="0" style="1" hidden="1" customWidth="1"/>
    <col min="3081" max="3081" width="9.140625" style="1"/>
    <col min="3082" max="3082" width="10.140625" style="1" bestFit="1" customWidth="1"/>
    <col min="3083" max="3328" width="9.140625" style="1"/>
    <col min="3329" max="3329" width="61.28515625" style="1" customWidth="1"/>
    <col min="3330" max="3330" width="15.85546875" style="1" customWidth="1"/>
    <col min="3331" max="3331" width="15" style="1" customWidth="1"/>
    <col min="3332" max="3336" width="0" style="1" hidden="1" customWidth="1"/>
    <col min="3337" max="3337" width="9.140625" style="1"/>
    <col min="3338" max="3338" width="10.140625" style="1" bestFit="1" customWidth="1"/>
    <col min="3339" max="3584" width="9.140625" style="1"/>
    <col min="3585" max="3585" width="61.28515625" style="1" customWidth="1"/>
    <col min="3586" max="3586" width="15.85546875" style="1" customWidth="1"/>
    <col min="3587" max="3587" width="15" style="1" customWidth="1"/>
    <col min="3588" max="3592" width="0" style="1" hidden="1" customWidth="1"/>
    <col min="3593" max="3593" width="9.140625" style="1"/>
    <col min="3594" max="3594" width="10.140625" style="1" bestFit="1" customWidth="1"/>
    <col min="3595" max="3840" width="9.140625" style="1"/>
    <col min="3841" max="3841" width="61.28515625" style="1" customWidth="1"/>
    <col min="3842" max="3842" width="15.85546875" style="1" customWidth="1"/>
    <col min="3843" max="3843" width="15" style="1" customWidth="1"/>
    <col min="3844" max="3848" width="0" style="1" hidden="1" customWidth="1"/>
    <col min="3849" max="3849" width="9.140625" style="1"/>
    <col min="3850" max="3850" width="10.140625" style="1" bestFit="1" customWidth="1"/>
    <col min="3851" max="4096" width="9.140625" style="1"/>
    <col min="4097" max="4097" width="61.28515625" style="1" customWidth="1"/>
    <col min="4098" max="4098" width="15.85546875" style="1" customWidth="1"/>
    <col min="4099" max="4099" width="15" style="1" customWidth="1"/>
    <col min="4100" max="4104" width="0" style="1" hidden="1" customWidth="1"/>
    <col min="4105" max="4105" width="9.140625" style="1"/>
    <col min="4106" max="4106" width="10.140625" style="1" bestFit="1" customWidth="1"/>
    <col min="4107" max="4352" width="9.140625" style="1"/>
    <col min="4353" max="4353" width="61.28515625" style="1" customWidth="1"/>
    <col min="4354" max="4354" width="15.85546875" style="1" customWidth="1"/>
    <col min="4355" max="4355" width="15" style="1" customWidth="1"/>
    <col min="4356" max="4360" width="0" style="1" hidden="1" customWidth="1"/>
    <col min="4361" max="4361" width="9.140625" style="1"/>
    <col min="4362" max="4362" width="10.140625" style="1" bestFit="1" customWidth="1"/>
    <col min="4363" max="4608" width="9.140625" style="1"/>
    <col min="4609" max="4609" width="61.28515625" style="1" customWidth="1"/>
    <col min="4610" max="4610" width="15.85546875" style="1" customWidth="1"/>
    <col min="4611" max="4611" width="15" style="1" customWidth="1"/>
    <col min="4612" max="4616" width="0" style="1" hidden="1" customWidth="1"/>
    <col min="4617" max="4617" width="9.140625" style="1"/>
    <col min="4618" max="4618" width="10.140625" style="1" bestFit="1" customWidth="1"/>
    <col min="4619" max="4864" width="9.140625" style="1"/>
    <col min="4865" max="4865" width="61.28515625" style="1" customWidth="1"/>
    <col min="4866" max="4866" width="15.85546875" style="1" customWidth="1"/>
    <col min="4867" max="4867" width="15" style="1" customWidth="1"/>
    <col min="4868" max="4872" width="0" style="1" hidden="1" customWidth="1"/>
    <col min="4873" max="4873" width="9.140625" style="1"/>
    <col min="4874" max="4874" width="10.140625" style="1" bestFit="1" customWidth="1"/>
    <col min="4875" max="5120" width="9.140625" style="1"/>
    <col min="5121" max="5121" width="61.28515625" style="1" customWidth="1"/>
    <col min="5122" max="5122" width="15.85546875" style="1" customWidth="1"/>
    <col min="5123" max="5123" width="15" style="1" customWidth="1"/>
    <col min="5124" max="5128" width="0" style="1" hidden="1" customWidth="1"/>
    <col min="5129" max="5129" width="9.140625" style="1"/>
    <col min="5130" max="5130" width="10.140625" style="1" bestFit="1" customWidth="1"/>
    <col min="5131" max="5376" width="9.140625" style="1"/>
    <col min="5377" max="5377" width="61.28515625" style="1" customWidth="1"/>
    <col min="5378" max="5378" width="15.85546875" style="1" customWidth="1"/>
    <col min="5379" max="5379" width="15" style="1" customWidth="1"/>
    <col min="5380" max="5384" width="0" style="1" hidden="1" customWidth="1"/>
    <col min="5385" max="5385" width="9.140625" style="1"/>
    <col min="5386" max="5386" width="10.140625" style="1" bestFit="1" customWidth="1"/>
    <col min="5387" max="5632" width="9.140625" style="1"/>
    <col min="5633" max="5633" width="61.28515625" style="1" customWidth="1"/>
    <col min="5634" max="5634" width="15.85546875" style="1" customWidth="1"/>
    <col min="5635" max="5635" width="15" style="1" customWidth="1"/>
    <col min="5636" max="5640" width="0" style="1" hidden="1" customWidth="1"/>
    <col min="5641" max="5641" width="9.140625" style="1"/>
    <col min="5642" max="5642" width="10.140625" style="1" bestFit="1" customWidth="1"/>
    <col min="5643" max="5888" width="9.140625" style="1"/>
    <col min="5889" max="5889" width="61.28515625" style="1" customWidth="1"/>
    <col min="5890" max="5890" width="15.85546875" style="1" customWidth="1"/>
    <col min="5891" max="5891" width="15" style="1" customWidth="1"/>
    <col min="5892" max="5896" width="0" style="1" hidden="1" customWidth="1"/>
    <col min="5897" max="5897" width="9.140625" style="1"/>
    <col min="5898" max="5898" width="10.140625" style="1" bestFit="1" customWidth="1"/>
    <col min="5899" max="6144" width="9.140625" style="1"/>
    <col min="6145" max="6145" width="61.28515625" style="1" customWidth="1"/>
    <col min="6146" max="6146" width="15.85546875" style="1" customWidth="1"/>
    <col min="6147" max="6147" width="15" style="1" customWidth="1"/>
    <col min="6148" max="6152" width="0" style="1" hidden="1" customWidth="1"/>
    <col min="6153" max="6153" width="9.140625" style="1"/>
    <col min="6154" max="6154" width="10.140625" style="1" bestFit="1" customWidth="1"/>
    <col min="6155" max="6400" width="9.140625" style="1"/>
    <col min="6401" max="6401" width="61.28515625" style="1" customWidth="1"/>
    <col min="6402" max="6402" width="15.85546875" style="1" customWidth="1"/>
    <col min="6403" max="6403" width="15" style="1" customWidth="1"/>
    <col min="6404" max="6408" width="0" style="1" hidden="1" customWidth="1"/>
    <col min="6409" max="6409" width="9.140625" style="1"/>
    <col min="6410" max="6410" width="10.140625" style="1" bestFit="1" customWidth="1"/>
    <col min="6411" max="6656" width="9.140625" style="1"/>
    <col min="6657" max="6657" width="61.28515625" style="1" customWidth="1"/>
    <col min="6658" max="6658" width="15.85546875" style="1" customWidth="1"/>
    <col min="6659" max="6659" width="15" style="1" customWidth="1"/>
    <col min="6660" max="6664" width="0" style="1" hidden="1" customWidth="1"/>
    <col min="6665" max="6665" width="9.140625" style="1"/>
    <col min="6666" max="6666" width="10.140625" style="1" bestFit="1" customWidth="1"/>
    <col min="6667" max="6912" width="9.140625" style="1"/>
    <col min="6913" max="6913" width="61.28515625" style="1" customWidth="1"/>
    <col min="6914" max="6914" width="15.85546875" style="1" customWidth="1"/>
    <col min="6915" max="6915" width="15" style="1" customWidth="1"/>
    <col min="6916" max="6920" width="0" style="1" hidden="1" customWidth="1"/>
    <col min="6921" max="6921" width="9.140625" style="1"/>
    <col min="6922" max="6922" width="10.140625" style="1" bestFit="1" customWidth="1"/>
    <col min="6923" max="7168" width="9.140625" style="1"/>
    <col min="7169" max="7169" width="61.28515625" style="1" customWidth="1"/>
    <col min="7170" max="7170" width="15.85546875" style="1" customWidth="1"/>
    <col min="7171" max="7171" width="15" style="1" customWidth="1"/>
    <col min="7172" max="7176" width="0" style="1" hidden="1" customWidth="1"/>
    <col min="7177" max="7177" width="9.140625" style="1"/>
    <col min="7178" max="7178" width="10.140625" style="1" bestFit="1" customWidth="1"/>
    <col min="7179" max="7424" width="9.140625" style="1"/>
    <col min="7425" max="7425" width="61.28515625" style="1" customWidth="1"/>
    <col min="7426" max="7426" width="15.85546875" style="1" customWidth="1"/>
    <col min="7427" max="7427" width="15" style="1" customWidth="1"/>
    <col min="7428" max="7432" width="0" style="1" hidden="1" customWidth="1"/>
    <col min="7433" max="7433" width="9.140625" style="1"/>
    <col min="7434" max="7434" width="10.140625" style="1" bestFit="1" customWidth="1"/>
    <col min="7435" max="7680" width="9.140625" style="1"/>
    <col min="7681" max="7681" width="61.28515625" style="1" customWidth="1"/>
    <col min="7682" max="7682" width="15.85546875" style="1" customWidth="1"/>
    <col min="7683" max="7683" width="15" style="1" customWidth="1"/>
    <col min="7684" max="7688" width="0" style="1" hidden="1" customWidth="1"/>
    <col min="7689" max="7689" width="9.140625" style="1"/>
    <col min="7690" max="7690" width="10.140625" style="1" bestFit="1" customWidth="1"/>
    <col min="7691" max="7936" width="9.140625" style="1"/>
    <col min="7937" max="7937" width="61.28515625" style="1" customWidth="1"/>
    <col min="7938" max="7938" width="15.85546875" style="1" customWidth="1"/>
    <col min="7939" max="7939" width="15" style="1" customWidth="1"/>
    <col min="7940" max="7944" width="0" style="1" hidden="1" customWidth="1"/>
    <col min="7945" max="7945" width="9.140625" style="1"/>
    <col min="7946" max="7946" width="10.140625" style="1" bestFit="1" customWidth="1"/>
    <col min="7947" max="8192" width="9.140625" style="1"/>
    <col min="8193" max="8193" width="61.28515625" style="1" customWidth="1"/>
    <col min="8194" max="8194" width="15.85546875" style="1" customWidth="1"/>
    <col min="8195" max="8195" width="15" style="1" customWidth="1"/>
    <col min="8196" max="8200" width="0" style="1" hidden="1" customWidth="1"/>
    <col min="8201" max="8201" width="9.140625" style="1"/>
    <col min="8202" max="8202" width="10.140625" style="1" bestFit="1" customWidth="1"/>
    <col min="8203" max="8448" width="9.140625" style="1"/>
    <col min="8449" max="8449" width="61.28515625" style="1" customWidth="1"/>
    <col min="8450" max="8450" width="15.85546875" style="1" customWidth="1"/>
    <col min="8451" max="8451" width="15" style="1" customWidth="1"/>
    <col min="8452" max="8456" width="0" style="1" hidden="1" customWidth="1"/>
    <col min="8457" max="8457" width="9.140625" style="1"/>
    <col min="8458" max="8458" width="10.140625" style="1" bestFit="1" customWidth="1"/>
    <col min="8459" max="8704" width="9.140625" style="1"/>
    <col min="8705" max="8705" width="61.28515625" style="1" customWidth="1"/>
    <col min="8706" max="8706" width="15.85546875" style="1" customWidth="1"/>
    <col min="8707" max="8707" width="15" style="1" customWidth="1"/>
    <col min="8708" max="8712" width="0" style="1" hidden="1" customWidth="1"/>
    <col min="8713" max="8713" width="9.140625" style="1"/>
    <col min="8714" max="8714" width="10.140625" style="1" bestFit="1" customWidth="1"/>
    <col min="8715" max="8960" width="9.140625" style="1"/>
    <col min="8961" max="8961" width="61.28515625" style="1" customWidth="1"/>
    <col min="8962" max="8962" width="15.85546875" style="1" customWidth="1"/>
    <col min="8963" max="8963" width="15" style="1" customWidth="1"/>
    <col min="8964" max="8968" width="0" style="1" hidden="1" customWidth="1"/>
    <col min="8969" max="8969" width="9.140625" style="1"/>
    <col min="8970" max="8970" width="10.140625" style="1" bestFit="1" customWidth="1"/>
    <col min="8971" max="9216" width="9.140625" style="1"/>
    <col min="9217" max="9217" width="61.28515625" style="1" customWidth="1"/>
    <col min="9218" max="9218" width="15.85546875" style="1" customWidth="1"/>
    <col min="9219" max="9219" width="15" style="1" customWidth="1"/>
    <col min="9220" max="9224" width="0" style="1" hidden="1" customWidth="1"/>
    <col min="9225" max="9225" width="9.140625" style="1"/>
    <col min="9226" max="9226" width="10.140625" style="1" bestFit="1" customWidth="1"/>
    <col min="9227" max="9472" width="9.140625" style="1"/>
    <col min="9473" max="9473" width="61.28515625" style="1" customWidth="1"/>
    <col min="9474" max="9474" width="15.85546875" style="1" customWidth="1"/>
    <col min="9475" max="9475" width="15" style="1" customWidth="1"/>
    <col min="9476" max="9480" width="0" style="1" hidden="1" customWidth="1"/>
    <col min="9481" max="9481" width="9.140625" style="1"/>
    <col min="9482" max="9482" width="10.140625" style="1" bestFit="1" customWidth="1"/>
    <col min="9483" max="9728" width="9.140625" style="1"/>
    <col min="9729" max="9729" width="61.28515625" style="1" customWidth="1"/>
    <col min="9730" max="9730" width="15.85546875" style="1" customWidth="1"/>
    <col min="9731" max="9731" width="15" style="1" customWidth="1"/>
    <col min="9732" max="9736" width="0" style="1" hidden="1" customWidth="1"/>
    <col min="9737" max="9737" width="9.140625" style="1"/>
    <col min="9738" max="9738" width="10.140625" style="1" bestFit="1" customWidth="1"/>
    <col min="9739" max="9984" width="9.140625" style="1"/>
    <col min="9985" max="9985" width="61.28515625" style="1" customWidth="1"/>
    <col min="9986" max="9986" width="15.85546875" style="1" customWidth="1"/>
    <col min="9987" max="9987" width="15" style="1" customWidth="1"/>
    <col min="9988" max="9992" width="0" style="1" hidden="1" customWidth="1"/>
    <col min="9993" max="9993" width="9.140625" style="1"/>
    <col min="9994" max="9994" width="10.140625" style="1" bestFit="1" customWidth="1"/>
    <col min="9995" max="10240" width="9.140625" style="1"/>
    <col min="10241" max="10241" width="61.28515625" style="1" customWidth="1"/>
    <col min="10242" max="10242" width="15.85546875" style="1" customWidth="1"/>
    <col min="10243" max="10243" width="15" style="1" customWidth="1"/>
    <col min="10244" max="10248" width="0" style="1" hidden="1" customWidth="1"/>
    <col min="10249" max="10249" width="9.140625" style="1"/>
    <col min="10250" max="10250" width="10.140625" style="1" bestFit="1" customWidth="1"/>
    <col min="10251" max="10496" width="9.140625" style="1"/>
    <col min="10497" max="10497" width="61.28515625" style="1" customWidth="1"/>
    <col min="10498" max="10498" width="15.85546875" style="1" customWidth="1"/>
    <col min="10499" max="10499" width="15" style="1" customWidth="1"/>
    <col min="10500" max="10504" width="0" style="1" hidden="1" customWidth="1"/>
    <col min="10505" max="10505" width="9.140625" style="1"/>
    <col min="10506" max="10506" width="10.140625" style="1" bestFit="1" customWidth="1"/>
    <col min="10507" max="10752" width="9.140625" style="1"/>
    <col min="10753" max="10753" width="61.28515625" style="1" customWidth="1"/>
    <col min="10754" max="10754" width="15.85546875" style="1" customWidth="1"/>
    <col min="10755" max="10755" width="15" style="1" customWidth="1"/>
    <col min="10756" max="10760" width="0" style="1" hidden="1" customWidth="1"/>
    <col min="10761" max="10761" width="9.140625" style="1"/>
    <col min="10762" max="10762" width="10.140625" style="1" bestFit="1" customWidth="1"/>
    <col min="10763" max="11008" width="9.140625" style="1"/>
    <col min="11009" max="11009" width="61.28515625" style="1" customWidth="1"/>
    <col min="11010" max="11010" width="15.85546875" style="1" customWidth="1"/>
    <col min="11011" max="11011" width="15" style="1" customWidth="1"/>
    <col min="11012" max="11016" width="0" style="1" hidden="1" customWidth="1"/>
    <col min="11017" max="11017" width="9.140625" style="1"/>
    <col min="11018" max="11018" width="10.140625" style="1" bestFit="1" customWidth="1"/>
    <col min="11019" max="11264" width="9.140625" style="1"/>
    <col min="11265" max="11265" width="61.28515625" style="1" customWidth="1"/>
    <col min="11266" max="11266" width="15.85546875" style="1" customWidth="1"/>
    <col min="11267" max="11267" width="15" style="1" customWidth="1"/>
    <col min="11268" max="11272" width="0" style="1" hidden="1" customWidth="1"/>
    <col min="11273" max="11273" width="9.140625" style="1"/>
    <col min="11274" max="11274" width="10.140625" style="1" bestFit="1" customWidth="1"/>
    <col min="11275" max="11520" width="9.140625" style="1"/>
    <col min="11521" max="11521" width="61.28515625" style="1" customWidth="1"/>
    <col min="11522" max="11522" width="15.85546875" style="1" customWidth="1"/>
    <col min="11523" max="11523" width="15" style="1" customWidth="1"/>
    <col min="11524" max="11528" width="0" style="1" hidden="1" customWidth="1"/>
    <col min="11529" max="11529" width="9.140625" style="1"/>
    <col min="11530" max="11530" width="10.140625" style="1" bestFit="1" customWidth="1"/>
    <col min="11531" max="11776" width="9.140625" style="1"/>
    <col min="11777" max="11777" width="61.28515625" style="1" customWidth="1"/>
    <col min="11778" max="11778" width="15.85546875" style="1" customWidth="1"/>
    <col min="11779" max="11779" width="15" style="1" customWidth="1"/>
    <col min="11780" max="11784" width="0" style="1" hidden="1" customWidth="1"/>
    <col min="11785" max="11785" width="9.140625" style="1"/>
    <col min="11786" max="11786" width="10.140625" style="1" bestFit="1" customWidth="1"/>
    <col min="11787" max="12032" width="9.140625" style="1"/>
    <col min="12033" max="12033" width="61.28515625" style="1" customWidth="1"/>
    <col min="12034" max="12034" width="15.85546875" style="1" customWidth="1"/>
    <col min="12035" max="12035" width="15" style="1" customWidth="1"/>
    <col min="12036" max="12040" width="0" style="1" hidden="1" customWidth="1"/>
    <col min="12041" max="12041" width="9.140625" style="1"/>
    <col min="12042" max="12042" width="10.140625" style="1" bestFit="1" customWidth="1"/>
    <col min="12043" max="12288" width="9.140625" style="1"/>
    <col min="12289" max="12289" width="61.28515625" style="1" customWidth="1"/>
    <col min="12290" max="12290" width="15.85546875" style="1" customWidth="1"/>
    <col min="12291" max="12291" width="15" style="1" customWidth="1"/>
    <col min="12292" max="12296" width="0" style="1" hidden="1" customWidth="1"/>
    <col min="12297" max="12297" width="9.140625" style="1"/>
    <col min="12298" max="12298" width="10.140625" style="1" bestFit="1" customWidth="1"/>
    <col min="12299" max="12544" width="9.140625" style="1"/>
    <col min="12545" max="12545" width="61.28515625" style="1" customWidth="1"/>
    <col min="12546" max="12546" width="15.85546875" style="1" customWidth="1"/>
    <col min="12547" max="12547" width="15" style="1" customWidth="1"/>
    <col min="12548" max="12552" width="0" style="1" hidden="1" customWidth="1"/>
    <col min="12553" max="12553" width="9.140625" style="1"/>
    <col min="12554" max="12554" width="10.140625" style="1" bestFit="1" customWidth="1"/>
    <col min="12555" max="12800" width="9.140625" style="1"/>
    <col min="12801" max="12801" width="61.28515625" style="1" customWidth="1"/>
    <col min="12802" max="12802" width="15.85546875" style="1" customWidth="1"/>
    <col min="12803" max="12803" width="15" style="1" customWidth="1"/>
    <col min="12804" max="12808" width="0" style="1" hidden="1" customWidth="1"/>
    <col min="12809" max="12809" width="9.140625" style="1"/>
    <col min="12810" max="12810" width="10.140625" style="1" bestFit="1" customWidth="1"/>
    <col min="12811" max="13056" width="9.140625" style="1"/>
    <col min="13057" max="13057" width="61.28515625" style="1" customWidth="1"/>
    <col min="13058" max="13058" width="15.85546875" style="1" customWidth="1"/>
    <col min="13059" max="13059" width="15" style="1" customWidth="1"/>
    <col min="13060" max="13064" width="0" style="1" hidden="1" customWidth="1"/>
    <col min="13065" max="13065" width="9.140625" style="1"/>
    <col min="13066" max="13066" width="10.140625" style="1" bestFit="1" customWidth="1"/>
    <col min="13067" max="13312" width="9.140625" style="1"/>
    <col min="13313" max="13313" width="61.28515625" style="1" customWidth="1"/>
    <col min="13314" max="13314" width="15.85546875" style="1" customWidth="1"/>
    <col min="13315" max="13315" width="15" style="1" customWidth="1"/>
    <col min="13316" max="13320" width="0" style="1" hidden="1" customWidth="1"/>
    <col min="13321" max="13321" width="9.140625" style="1"/>
    <col min="13322" max="13322" width="10.140625" style="1" bestFit="1" customWidth="1"/>
    <col min="13323" max="13568" width="9.140625" style="1"/>
    <col min="13569" max="13569" width="61.28515625" style="1" customWidth="1"/>
    <col min="13570" max="13570" width="15.85546875" style="1" customWidth="1"/>
    <col min="13571" max="13571" width="15" style="1" customWidth="1"/>
    <col min="13572" max="13576" width="0" style="1" hidden="1" customWidth="1"/>
    <col min="13577" max="13577" width="9.140625" style="1"/>
    <col min="13578" max="13578" width="10.140625" style="1" bestFit="1" customWidth="1"/>
    <col min="13579" max="13824" width="9.140625" style="1"/>
    <col min="13825" max="13825" width="61.28515625" style="1" customWidth="1"/>
    <col min="13826" max="13826" width="15.85546875" style="1" customWidth="1"/>
    <col min="13827" max="13827" width="15" style="1" customWidth="1"/>
    <col min="13828" max="13832" width="0" style="1" hidden="1" customWidth="1"/>
    <col min="13833" max="13833" width="9.140625" style="1"/>
    <col min="13834" max="13834" width="10.140625" style="1" bestFit="1" customWidth="1"/>
    <col min="13835" max="14080" width="9.140625" style="1"/>
    <col min="14081" max="14081" width="61.28515625" style="1" customWidth="1"/>
    <col min="14082" max="14082" width="15.85546875" style="1" customWidth="1"/>
    <col min="14083" max="14083" width="15" style="1" customWidth="1"/>
    <col min="14084" max="14088" width="0" style="1" hidden="1" customWidth="1"/>
    <col min="14089" max="14089" width="9.140625" style="1"/>
    <col min="14090" max="14090" width="10.140625" style="1" bestFit="1" customWidth="1"/>
    <col min="14091" max="14336" width="9.140625" style="1"/>
    <col min="14337" max="14337" width="61.28515625" style="1" customWidth="1"/>
    <col min="14338" max="14338" width="15.85546875" style="1" customWidth="1"/>
    <col min="14339" max="14339" width="15" style="1" customWidth="1"/>
    <col min="14340" max="14344" width="0" style="1" hidden="1" customWidth="1"/>
    <col min="14345" max="14345" width="9.140625" style="1"/>
    <col min="14346" max="14346" width="10.140625" style="1" bestFit="1" customWidth="1"/>
    <col min="14347" max="14592" width="9.140625" style="1"/>
    <col min="14593" max="14593" width="61.28515625" style="1" customWidth="1"/>
    <col min="14594" max="14594" width="15.85546875" style="1" customWidth="1"/>
    <col min="14595" max="14595" width="15" style="1" customWidth="1"/>
    <col min="14596" max="14600" width="0" style="1" hidden="1" customWidth="1"/>
    <col min="14601" max="14601" width="9.140625" style="1"/>
    <col min="14602" max="14602" width="10.140625" style="1" bestFit="1" customWidth="1"/>
    <col min="14603" max="14848" width="9.140625" style="1"/>
    <col min="14849" max="14849" width="61.28515625" style="1" customWidth="1"/>
    <col min="14850" max="14850" width="15.85546875" style="1" customWidth="1"/>
    <col min="14851" max="14851" width="15" style="1" customWidth="1"/>
    <col min="14852" max="14856" width="0" style="1" hidden="1" customWidth="1"/>
    <col min="14857" max="14857" width="9.140625" style="1"/>
    <col min="14858" max="14858" width="10.140625" style="1" bestFit="1" customWidth="1"/>
    <col min="14859" max="15104" width="9.140625" style="1"/>
    <col min="15105" max="15105" width="61.28515625" style="1" customWidth="1"/>
    <col min="15106" max="15106" width="15.85546875" style="1" customWidth="1"/>
    <col min="15107" max="15107" width="15" style="1" customWidth="1"/>
    <col min="15108" max="15112" width="0" style="1" hidden="1" customWidth="1"/>
    <col min="15113" max="15113" width="9.140625" style="1"/>
    <col min="15114" max="15114" width="10.140625" style="1" bestFit="1" customWidth="1"/>
    <col min="15115" max="15360" width="9.140625" style="1"/>
    <col min="15361" max="15361" width="61.28515625" style="1" customWidth="1"/>
    <col min="15362" max="15362" width="15.85546875" style="1" customWidth="1"/>
    <col min="15363" max="15363" width="15" style="1" customWidth="1"/>
    <col min="15364" max="15368" width="0" style="1" hidden="1" customWidth="1"/>
    <col min="15369" max="15369" width="9.140625" style="1"/>
    <col min="15370" max="15370" width="10.140625" style="1" bestFit="1" customWidth="1"/>
    <col min="15371" max="15616" width="9.140625" style="1"/>
    <col min="15617" max="15617" width="61.28515625" style="1" customWidth="1"/>
    <col min="15618" max="15618" width="15.85546875" style="1" customWidth="1"/>
    <col min="15619" max="15619" width="15" style="1" customWidth="1"/>
    <col min="15620" max="15624" width="0" style="1" hidden="1" customWidth="1"/>
    <col min="15625" max="15625" width="9.140625" style="1"/>
    <col min="15626" max="15626" width="10.140625" style="1" bestFit="1" customWidth="1"/>
    <col min="15627" max="15872" width="9.140625" style="1"/>
    <col min="15873" max="15873" width="61.28515625" style="1" customWidth="1"/>
    <col min="15874" max="15874" width="15.85546875" style="1" customWidth="1"/>
    <col min="15875" max="15875" width="15" style="1" customWidth="1"/>
    <col min="15876" max="15880" width="0" style="1" hidden="1" customWidth="1"/>
    <col min="15881" max="15881" width="9.140625" style="1"/>
    <col min="15882" max="15882" width="10.140625" style="1" bestFit="1" customWidth="1"/>
    <col min="15883" max="16128" width="9.140625" style="1"/>
    <col min="16129" max="16129" width="61.28515625" style="1" customWidth="1"/>
    <col min="16130" max="16130" width="15.85546875" style="1" customWidth="1"/>
    <col min="16131" max="16131" width="15" style="1" customWidth="1"/>
    <col min="16132" max="16136" width="0" style="1" hidden="1" customWidth="1"/>
    <col min="16137" max="16137" width="9.140625" style="1"/>
    <col min="16138" max="16138" width="10.140625" style="1" bestFit="1" customWidth="1"/>
    <col min="16139" max="16384" width="9.140625" style="1"/>
  </cols>
  <sheetData>
    <row r="2" spans="1:256" x14ac:dyDescent="0.25">
      <c r="A2" s="171" t="s">
        <v>189</v>
      </c>
      <c r="B2" s="171"/>
      <c r="C2" s="171"/>
      <c r="D2" s="171"/>
      <c r="E2" s="171" t="s">
        <v>190</v>
      </c>
      <c r="F2" s="171"/>
    </row>
    <row r="3" spans="1:256" ht="16.5" customHeight="1" x14ac:dyDescent="0.25">
      <c r="A3" s="176" t="s">
        <v>24</v>
      </c>
      <c r="B3" s="180"/>
      <c r="C3" s="180"/>
      <c r="D3" s="180"/>
      <c r="E3" s="176" t="s">
        <v>24</v>
      </c>
      <c r="F3" s="180"/>
      <c r="G3" s="176" t="s">
        <v>24</v>
      </c>
      <c r="H3" s="180"/>
    </row>
    <row r="4" spans="1:256" ht="19.5" x14ac:dyDescent="0.35">
      <c r="A4" s="183" t="s">
        <v>191</v>
      </c>
      <c r="B4" s="184"/>
      <c r="C4" s="184"/>
      <c r="D4" s="98"/>
      <c r="E4" s="98"/>
      <c r="F4" s="98"/>
      <c r="G4" s="98"/>
      <c r="H4" s="98"/>
    </row>
    <row r="5" spans="1:256" ht="19.5" x14ac:dyDescent="0.35">
      <c r="A5" s="99"/>
      <c r="B5" s="98"/>
      <c r="C5" s="100"/>
      <c r="D5" s="98"/>
      <c r="E5" s="98"/>
      <c r="F5" s="98"/>
      <c r="G5" s="98"/>
      <c r="H5" s="98"/>
    </row>
    <row r="6" spans="1:256" ht="19.5" x14ac:dyDescent="0.35">
      <c r="A6" s="99"/>
      <c r="B6" s="98"/>
      <c r="C6" s="100"/>
      <c r="D6" s="98"/>
      <c r="E6" s="98"/>
      <c r="F6" s="98"/>
      <c r="G6" s="98"/>
      <c r="H6" s="98"/>
    </row>
    <row r="7" spans="1:256" x14ac:dyDescent="0.25">
      <c r="C7" s="3" t="s">
        <v>2</v>
      </c>
    </row>
    <row r="8" spans="1:256" ht="38.25" x14ac:dyDescent="0.25">
      <c r="A8" s="14" t="s">
        <v>26</v>
      </c>
      <c r="B8" s="15" t="s">
        <v>27</v>
      </c>
      <c r="C8" s="16" t="s">
        <v>123</v>
      </c>
      <c r="D8" s="101" t="s">
        <v>192</v>
      </c>
      <c r="E8" s="101" t="s">
        <v>192</v>
      </c>
      <c r="F8" s="101" t="s">
        <v>192</v>
      </c>
      <c r="G8" s="101" t="s">
        <v>192</v>
      </c>
      <c r="H8" s="62" t="s">
        <v>168</v>
      </c>
    </row>
    <row r="9" spans="1:256" x14ac:dyDescent="0.25">
      <c r="A9" s="102" t="s">
        <v>193</v>
      </c>
      <c r="B9" s="14" t="s">
        <v>95</v>
      </c>
      <c r="C9" s="70">
        <f>SUM(C10:C13)</f>
        <v>7543500</v>
      </c>
      <c r="D9" s="103"/>
      <c r="E9" s="103"/>
      <c r="F9" s="103"/>
      <c r="G9" s="103"/>
      <c r="H9" s="10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x14ac:dyDescent="0.25">
      <c r="A10" s="35" t="s">
        <v>194</v>
      </c>
      <c r="B10" s="104" t="s">
        <v>95</v>
      </c>
      <c r="C10" s="69">
        <v>1000000</v>
      </c>
      <c r="D10" s="20"/>
      <c r="E10" s="20"/>
      <c r="F10" s="20"/>
      <c r="G10" s="20"/>
      <c r="H10" s="20"/>
    </row>
    <row r="11" spans="1:256" x14ac:dyDescent="0.25">
      <c r="A11" s="35" t="s">
        <v>195</v>
      </c>
      <c r="B11" s="104" t="s">
        <v>95</v>
      </c>
      <c r="C11" s="69">
        <v>1000000</v>
      </c>
      <c r="D11" s="20"/>
      <c r="E11" s="20"/>
      <c r="F11" s="20"/>
      <c r="G11" s="20"/>
      <c r="H11" s="20"/>
    </row>
    <row r="12" spans="1:256" customFormat="1" x14ac:dyDescent="0.25">
      <c r="A12" s="35" t="s">
        <v>196</v>
      </c>
      <c r="B12" s="104" t="s">
        <v>95</v>
      </c>
      <c r="C12" s="69">
        <v>2000000</v>
      </c>
      <c r="D12" s="20"/>
      <c r="E12" s="20"/>
      <c r="F12" s="20"/>
      <c r="G12" s="20"/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customFormat="1" x14ac:dyDescent="0.25">
      <c r="A13" s="35" t="s">
        <v>197</v>
      </c>
      <c r="B13" s="104" t="s">
        <v>95</v>
      </c>
      <c r="C13" s="69">
        <v>3543500</v>
      </c>
      <c r="D13" s="20"/>
      <c r="E13" s="20"/>
      <c r="F13" s="20"/>
      <c r="G13" s="20"/>
      <c r="H13" s="2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customFormat="1" x14ac:dyDescent="0.25">
      <c r="A14" s="102" t="s">
        <v>198</v>
      </c>
      <c r="B14" s="14" t="s">
        <v>97</v>
      </c>
      <c r="C14" s="70">
        <f>SUM(C15:C17)</f>
        <v>9025197</v>
      </c>
      <c r="D14" s="103"/>
      <c r="E14" s="103"/>
      <c r="F14" s="103"/>
      <c r="G14" s="103"/>
      <c r="H14" s="103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x14ac:dyDescent="0.25">
      <c r="A15" s="35" t="s">
        <v>199</v>
      </c>
      <c r="B15" s="104" t="s">
        <v>97</v>
      </c>
      <c r="C15" s="69">
        <v>551181</v>
      </c>
      <c r="D15" s="20"/>
      <c r="E15" s="20"/>
      <c r="F15" s="20"/>
      <c r="G15" s="20"/>
      <c r="H15" s="20"/>
    </row>
    <row r="16" spans="1:256" x14ac:dyDescent="0.25">
      <c r="A16" s="35" t="s">
        <v>200</v>
      </c>
      <c r="B16" s="104" t="s">
        <v>97</v>
      </c>
      <c r="C16" s="69">
        <v>7874016</v>
      </c>
      <c r="D16" s="20"/>
      <c r="E16" s="20"/>
      <c r="F16" s="20"/>
      <c r="G16" s="20"/>
      <c r="H16" s="20"/>
    </row>
    <row r="17" spans="1:256" ht="28.5" customHeight="1" x14ac:dyDescent="0.25">
      <c r="A17" s="35" t="s">
        <v>201</v>
      </c>
      <c r="B17" s="104" t="s">
        <v>97</v>
      </c>
      <c r="C17" s="69">
        <v>600000</v>
      </c>
      <c r="D17" s="20"/>
      <c r="E17" s="20"/>
      <c r="F17" s="20"/>
      <c r="G17" s="20"/>
      <c r="H17" s="20"/>
    </row>
    <row r="18" spans="1:256" x14ac:dyDescent="0.25">
      <c r="A18" s="25" t="s">
        <v>98</v>
      </c>
      <c r="B18" s="104" t="s">
        <v>99</v>
      </c>
      <c r="C18" s="69">
        <v>4473803</v>
      </c>
      <c r="D18" s="20"/>
      <c r="E18" s="20"/>
      <c r="F18" s="20"/>
      <c r="G18" s="20"/>
      <c r="H18" s="20"/>
    </row>
    <row r="19" spans="1:256" ht="15.75" x14ac:dyDescent="0.25">
      <c r="A19" s="71" t="s">
        <v>100</v>
      </c>
      <c r="B19" s="105" t="s">
        <v>101</v>
      </c>
      <c r="C19" s="106">
        <f>SUM(C9+C14+C18)</f>
        <v>21042500</v>
      </c>
      <c r="D19" s="107"/>
      <c r="E19" s="107"/>
      <c r="F19" s="107"/>
      <c r="G19" s="107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x14ac:dyDescent="0.25">
      <c r="A20" s="35" t="s">
        <v>202</v>
      </c>
      <c r="B20" s="104" t="s">
        <v>103</v>
      </c>
      <c r="C20" s="69">
        <v>6229469</v>
      </c>
      <c r="D20" s="20"/>
      <c r="E20" s="20"/>
      <c r="F20" s="20"/>
      <c r="G20" s="20"/>
      <c r="H20" s="20"/>
    </row>
    <row r="21" spans="1:256" x14ac:dyDescent="0.25">
      <c r="A21" s="35" t="s">
        <v>203</v>
      </c>
      <c r="B21" s="104" t="s">
        <v>103</v>
      </c>
      <c r="C21" s="69">
        <v>3063282</v>
      </c>
      <c r="D21" s="20"/>
      <c r="E21" s="20"/>
      <c r="F21" s="20"/>
      <c r="G21" s="20"/>
      <c r="H21" s="20"/>
    </row>
    <row r="22" spans="1:256" x14ac:dyDescent="0.25">
      <c r="A22" s="35" t="s">
        <v>204</v>
      </c>
      <c r="B22" s="104" t="s">
        <v>103</v>
      </c>
      <c r="C22" s="69">
        <v>3235931</v>
      </c>
      <c r="D22" s="20"/>
      <c r="E22" s="20"/>
      <c r="F22" s="20"/>
      <c r="G22" s="20"/>
      <c r="H22" s="20"/>
    </row>
    <row r="23" spans="1:256" x14ac:dyDescent="0.25">
      <c r="A23" s="35" t="s">
        <v>205</v>
      </c>
      <c r="B23" s="104" t="s">
        <v>103</v>
      </c>
      <c r="C23" s="69">
        <v>2000000</v>
      </c>
      <c r="D23" s="20"/>
      <c r="E23" s="20"/>
      <c r="F23" s="20"/>
      <c r="G23" s="20"/>
      <c r="H23" s="20"/>
      <c r="J23" s="2"/>
    </row>
    <row r="24" spans="1:256" x14ac:dyDescent="0.25">
      <c r="A24" s="35" t="s">
        <v>206</v>
      </c>
      <c r="B24" s="104" t="s">
        <v>103</v>
      </c>
      <c r="C24" s="69">
        <v>2559325</v>
      </c>
      <c r="D24" s="20"/>
      <c r="E24" s="20"/>
      <c r="F24" s="20"/>
      <c r="G24" s="20"/>
      <c r="H24" s="20"/>
      <c r="J24" s="2"/>
    </row>
    <row r="25" spans="1:256" x14ac:dyDescent="0.25">
      <c r="A25" s="35" t="s">
        <v>104</v>
      </c>
      <c r="B25" s="104" t="s">
        <v>105</v>
      </c>
      <c r="C25" s="69">
        <v>4608242</v>
      </c>
      <c r="D25" s="20"/>
      <c r="E25" s="20"/>
      <c r="F25" s="20"/>
      <c r="G25" s="20"/>
      <c r="H25" s="20"/>
    </row>
    <row r="26" spans="1:256" ht="15.75" x14ac:dyDescent="0.25">
      <c r="A26" s="71" t="s">
        <v>106</v>
      </c>
      <c r="B26" s="105" t="s">
        <v>107</v>
      </c>
      <c r="C26" s="106">
        <f>SUM(C20:C25)</f>
        <v>21696249</v>
      </c>
      <c r="D26" s="107"/>
      <c r="E26" s="107"/>
      <c r="F26" s="107"/>
      <c r="G26" s="107"/>
      <c r="H26" s="107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</sheetData>
  <mergeCells count="6">
    <mergeCell ref="G3:H3"/>
    <mergeCell ref="A4:C4"/>
    <mergeCell ref="A2:D2"/>
    <mergeCell ref="E2:F2"/>
    <mergeCell ref="A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"/>
  <sheetViews>
    <sheetView tabSelected="1" workbookViewId="0">
      <selection activeCell="A2" sqref="A2:D2"/>
    </sheetView>
  </sheetViews>
  <sheetFormatPr defaultColWidth="21" defaultRowHeight="15" x14ac:dyDescent="0.25"/>
  <cols>
    <col min="1" max="2" width="21" style="1" customWidth="1"/>
    <col min="3" max="3" width="21" style="2" customWidth="1"/>
    <col min="4" max="256" width="21" style="1"/>
    <col min="257" max="259" width="21" style="1" customWidth="1"/>
    <col min="260" max="512" width="21" style="1"/>
    <col min="513" max="515" width="21" style="1" customWidth="1"/>
    <col min="516" max="768" width="21" style="1"/>
    <col min="769" max="771" width="21" style="1" customWidth="1"/>
    <col min="772" max="1024" width="21" style="1"/>
    <col min="1025" max="1027" width="21" style="1" customWidth="1"/>
    <col min="1028" max="1280" width="21" style="1"/>
    <col min="1281" max="1283" width="21" style="1" customWidth="1"/>
    <col min="1284" max="1536" width="21" style="1"/>
    <col min="1537" max="1539" width="21" style="1" customWidth="1"/>
    <col min="1540" max="1792" width="21" style="1"/>
    <col min="1793" max="1795" width="21" style="1" customWidth="1"/>
    <col min="1796" max="2048" width="21" style="1"/>
    <col min="2049" max="2051" width="21" style="1" customWidth="1"/>
    <col min="2052" max="2304" width="21" style="1"/>
    <col min="2305" max="2307" width="21" style="1" customWidth="1"/>
    <col min="2308" max="2560" width="21" style="1"/>
    <col min="2561" max="2563" width="21" style="1" customWidth="1"/>
    <col min="2564" max="2816" width="21" style="1"/>
    <col min="2817" max="2819" width="21" style="1" customWidth="1"/>
    <col min="2820" max="3072" width="21" style="1"/>
    <col min="3073" max="3075" width="21" style="1" customWidth="1"/>
    <col min="3076" max="3328" width="21" style="1"/>
    <col min="3329" max="3331" width="21" style="1" customWidth="1"/>
    <col min="3332" max="3584" width="21" style="1"/>
    <col min="3585" max="3587" width="21" style="1" customWidth="1"/>
    <col min="3588" max="3840" width="21" style="1"/>
    <col min="3841" max="3843" width="21" style="1" customWidth="1"/>
    <col min="3844" max="4096" width="21" style="1"/>
    <col min="4097" max="4099" width="21" style="1" customWidth="1"/>
    <col min="4100" max="4352" width="21" style="1"/>
    <col min="4353" max="4355" width="21" style="1" customWidth="1"/>
    <col min="4356" max="4608" width="21" style="1"/>
    <col min="4609" max="4611" width="21" style="1" customWidth="1"/>
    <col min="4612" max="4864" width="21" style="1"/>
    <col min="4865" max="4867" width="21" style="1" customWidth="1"/>
    <col min="4868" max="5120" width="21" style="1"/>
    <col min="5121" max="5123" width="21" style="1" customWidth="1"/>
    <col min="5124" max="5376" width="21" style="1"/>
    <col min="5377" max="5379" width="21" style="1" customWidth="1"/>
    <col min="5380" max="5632" width="21" style="1"/>
    <col min="5633" max="5635" width="21" style="1" customWidth="1"/>
    <col min="5636" max="5888" width="21" style="1"/>
    <col min="5889" max="5891" width="21" style="1" customWidth="1"/>
    <col min="5892" max="6144" width="21" style="1"/>
    <col min="6145" max="6147" width="21" style="1" customWidth="1"/>
    <col min="6148" max="6400" width="21" style="1"/>
    <col min="6401" max="6403" width="21" style="1" customWidth="1"/>
    <col min="6404" max="6656" width="21" style="1"/>
    <col min="6657" max="6659" width="21" style="1" customWidth="1"/>
    <col min="6660" max="6912" width="21" style="1"/>
    <col min="6913" max="6915" width="21" style="1" customWidth="1"/>
    <col min="6916" max="7168" width="21" style="1"/>
    <col min="7169" max="7171" width="21" style="1" customWidth="1"/>
    <col min="7172" max="7424" width="21" style="1"/>
    <col min="7425" max="7427" width="21" style="1" customWidth="1"/>
    <col min="7428" max="7680" width="21" style="1"/>
    <col min="7681" max="7683" width="21" style="1" customWidth="1"/>
    <col min="7684" max="7936" width="21" style="1"/>
    <col min="7937" max="7939" width="21" style="1" customWidth="1"/>
    <col min="7940" max="8192" width="21" style="1"/>
    <col min="8193" max="8195" width="21" style="1" customWidth="1"/>
    <col min="8196" max="8448" width="21" style="1"/>
    <col min="8449" max="8451" width="21" style="1" customWidth="1"/>
    <col min="8452" max="8704" width="21" style="1"/>
    <col min="8705" max="8707" width="21" style="1" customWidth="1"/>
    <col min="8708" max="8960" width="21" style="1"/>
    <col min="8961" max="8963" width="21" style="1" customWidth="1"/>
    <col min="8964" max="9216" width="21" style="1"/>
    <col min="9217" max="9219" width="21" style="1" customWidth="1"/>
    <col min="9220" max="9472" width="21" style="1"/>
    <col min="9473" max="9475" width="21" style="1" customWidth="1"/>
    <col min="9476" max="9728" width="21" style="1"/>
    <col min="9729" max="9731" width="21" style="1" customWidth="1"/>
    <col min="9732" max="9984" width="21" style="1"/>
    <col min="9985" max="9987" width="21" style="1" customWidth="1"/>
    <col min="9988" max="10240" width="21" style="1"/>
    <col min="10241" max="10243" width="21" style="1" customWidth="1"/>
    <col min="10244" max="10496" width="21" style="1"/>
    <col min="10497" max="10499" width="21" style="1" customWidth="1"/>
    <col min="10500" max="10752" width="21" style="1"/>
    <col min="10753" max="10755" width="21" style="1" customWidth="1"/>
    <col min="10756" max="11008" width="21" style="1"/>
    <col min="11009" max="11011" width="21" style="1" customWidth="1"/>
    <col min="11012" max="11264" width="21" style="1"/>
    <col min="11265" max="11267" width="21" style="1" customWidth="1"/>
    <col min="11268" max="11520" width="21" style="1"/>
    <col min="11521" max="11523" width="21" style="1" customWidth="1"/>
    <col min="11524" max="11776" width="21" style="1"/>
    <col min="11777" max="11779" width="21" style="1" customWidth="1"/>
    <col min="11780" max="12032" width="21" style="1"/>
    <col min="12033" max="12035" width="21" style="1" customWidth="1"/>
    <col min="12036" max="12288" width="21" style="1"/>
    <col min="12289" max="12291" width="21" style="1" customWidth="1"/>
    <col min="12292" max="12544" width="21" style="1"/>
    <col min="12545" max="12547" width="21" style="1" customWidth="1"/>
    <col min="12548" max="12800" width="21" style="1"/>
    <col min="12801" max="12803" width="21" style="1" customWidth="1"/>
    <col min="12804" max="13056" width="21" style="1"/>
    <col min="13057" max="13059" width="21" style="1" customWidth="1"/>
    <col min="13060" max="13312" width="21" style="1"/>
    <col min="13313" max="13315" width="21" style="1" customWidth="1"/>
    <col min="13316" max="13568" width="21" style="1"/>
    <col min="13569" max="13571" width="21" style="1" customWidth="1"/>
    <col min="13572" max="13824" width="21" style="1"/>
    <col min="13825" max="13827" width="21" style="1" customWidth="1"/>
    <col min="13828" max="14080" width="21" style="1"/>
    <col min="14081" max="14083" width="21" style="1" customWidth="1"/>
    <col min="14084" max="14336" width="21" style="1"/>
    <col min="14337" max="14339" width="21" style="1" customWidth="1"/>
    <col min="14340" max="14592" width="21" style="1"/>
    <col min="14593" max="14595" width="21" style="1" customWidth="1"/>
    <col min="14596" max="14848" width="21" style="1"/>
    <col min="14849" max="14851" width="21" style="1" customWidth="1"/>
    <col min="14852" max="15104" width="21" style="1"/>
    <col min="15105" max="15107" width="21" style="1" customWidth="1"/>
    <col min="15108" max="15360" width="21" style="1"/>
    <col min="15361" max="15363" width="21" style="1" customWidth="1"/>
    <col min="15364" max="15616" width="21" style="1"/>
    <col min="15617" max="15619" width="21" style="1" customWidth="1"/>
    <col min="15620" max="15872" width="21" style="1"/>
    <col min="15873" max="15875" width="21" style="1" customWidth="1"/>
    <col min="15876" max="16128" width="21" style="1"/>
    <col min="16129" max="16131" width="21" style="1" customWidth="1"/>
    <col min="16132" max="16384" width="21" style="1"/>
  </cols>
  <sheetData>
    <row r="1" spans="1:4" x14ac:dyDescent="0.25">
      <c r="A1" s="171"/>
      <c r="B1" s="171"/>
      <c r="C1" s="171"/>
    </row>
    <row r="2" spans="1:4" x14ac:dyDescent="0.25">
      <c r="A2" s="171" t="s">
        <v>273</v>
      </c>
      <c r="B2" s="171"/>
      <c r="C2" s="171"/>
      <c r="D2" s="172"/>
    </row>
    <row r="3" spans="1:4" ht="15.75" x14ac:dyDescent="0.25">
      <c r="A3" s="173" t="s">
        <v>24</v>
      </c>
      <c r="B3" s="174"/>
      <c r="C3" s="174"/>
      <c r="D3" s="172"/>
    </row>
    <row r="4" spans="1:4" ht="19.5" x14ac:dyDescent="0.35">
      <c r="A4" s="183" t="s">
        <v>207</v>
      </c>
      <c r="B4" s="171"/>
      <c r="C4" s="171"/>
      <c r="D4" s="172"/>
    </row>
    <row r="5" spans="1:4" ht="19.5" x14ac:dyDescent="0.35">
      <c r="A5" s="109"/>
    </row>
    <row r="7" spans="1:4" ht="28.5" x14ac:dyDescent="0.25">
      <c r="A7" s="14" t="s">
        <v>26</v>
      </c>
      <c r="B7" s="15" t="s">
        <v>27</v>
      </c>
      <c r="C7" s="16" t="s">
        <v>208</v>
      </c>
      <c r="D7" s="110" t="s">
        <v>5</v>
      </c>
    </row>
    <row r="8" spans="1:4" ht="27.75" customHeight="1" x14ac:dyDescent="0.25">
      <c r="A8" s="102" t="s">
        <v>209</v>
      </c>
      <c r="B8" s="14" t="s">
        <v>90</v>
      </c>
      <c r="C8" s="70">
        <v>16989032</v>
      </c>
      <c r="D8" s="111">
        <v>17070472</v>
      </c>
    </row>
    <row r="9" spans="1:4" ht="30" customHeight="1" x14ac:dyDescent="0.25">
      <c r="A9" s="102" t="s">
        <v>210</v>
      </c>
      <c r="B9" s="14" t="s">
        <v>90</v>
      </c>
      <c r="C9" s="70">
        <v>0</v>
      </c>
      <c r="D9" s="20">
        <v>0</v>
      </c>
    </row>
    <row r="19" spans="17:17" x14ac:dyDescent="0.25">
      <c r="Q19" s="112"/>
    </row>
  </sheetData>
  <mergeCells count="4">
    <mergeCell ref="A1:C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workbookViewId="0">
      <selection activeCell="I17" sqref="I17:I19"/>
    </sheetView>
  </sheetViews>
  <sheetFormatPr defaultRowHeight="15" x14ac:dyDescent="0.25"/>
  <cols>
    <col min="1" max="1" width="64.42578125" style="1" customWidth="1"/>
    <col min="2" max="2" width="9.5703125" style="1" customWidth="1"/>
    <col min="3" max="3" width="17.140625" style="2" customWidth="1"/>
    <col min="4" max="4" width="13.28515625" style="1" customWidth="1"/>
    <col min="5" max="256" width="9.140625" style="1"/>
    <col min="257" max="257" width="64.42578125" style="1" customWidth="1"/>
    <col min="258" max="258" width="9.5703125" style="1" customWidth="1"/>
    <col min="259" max="259" width="17.140625" style="1" customWidth="1"/>
    <col min="260" max="260" width="13.28515625" style="1" customWidth="1"/>
    <col min="261" max="512" width="9.140625" style="1"/>
    <col min="513" max="513" width="64.42578125" style="1" customWidth="1"/>
    <col min="514" max="514" width="9.5703125" style="1" customWidth="1"/>
    <col min="515" max="515" width="17.140625" style="1" customWidth="1"/>
    <col min="516" max="516" width="13.28515625" style="1" customWidth="1"/>
    <col min="517" max="768" width="9.140625" style="1"/>
    <col min="769" max="769" width="64.42578125" style="1" customWidth="1"/>
    <col min="770" max="770" width="9.5703125" style="1" customWidth="1"/>
    <col min="771" max="771" width="17.140625" style="1" customWidth="1"/>
    <col min="772" max="772" width="13.28515625" style="1" customWidth="1"/>
    <col min="773" max="1024" width="9.140625" style="1"/>
    <col min="1025" max="1025" width="64.42578125" style="1" customWidth="1"/>
    <col min="1026" max="1026" width="9.5703125" style="1" customWidth="1"/>
    <col min="1027" max="1027" width="17.140625" style="1" customWidth="1"/>
    <col min="1028" max="1028" width="13.28515625" style="1" customWidth="1"/>
    <col min="1029" max="1280" width="9.140625" style="1"/>
    <col min="1281" max="1281" width="64.42578125" style="1" customWidth="1"/>
    <col min="1282" max="1282" width="9.5703125" style="1" customWidth="1"/>
    <col min="1283" max="1283" width="17.140625" style="1" customWidth="1"/>
    <col min="1284" max="1284" width="13.28515625" style="1" customWidth="1"/>
    <col min="1285" max="1536" width="9.140625" style="1"/>
    <col min="1537" max="1537" width="64.42578125" style="1" customWidth="1"/>
    <col min="1538" max="1538" width="9.5703125" style="1" customWidth="1"/>
    <col min="1539" max="1539" width="17.140625" style="1" customWidth="1"/>
    <col min="1540" max="1540" width="13.28515625" style="1" customWidth="1"/>
    <col min="1541" max="1792" width="9.140625" style="1"/>
    <col min="1793" max="1793" width="64.42578125" style="1" customWidth="1"/>
    <col min="1794" max="1794" width="9.5703125" style="1" customWidth="1"/>
    <col min="1795" max="1795" width="17.140625" style="1" customWidth="1"/>
    <col min="1796" max="1796" width="13.28515625" style="1" customWidth="1"/>
    <col min="1797" max="2048" width="9.140625" style="1"/>
    <col min="2049" max="2049" width="64.42578125" style="1" customWidth="1"/>
    <col min="2050" max="2050" width="9.5703125" style="1" customWidth="1"/>
    <col min="2051" max="2051" width="17.140625" style="1" customWidth="1"/>
    <col min="2052" max="2052" width="13.28515625" style="1" customWidth="1"/>
    <col min="2053" max="2304" width="9.140625" style="1"/>
    <col min="2305" max="2305" width="64.42578125" style="1" customWidth="1"/>
    <col min="2306" max="2306" width="9.5703125" style="1" customWidth="1"/>
    <col min="2307" max="2307" width="17.140625" style="1" customWidth="1"/>
    <col min="2308" max="2308" width="13.28515625" style="1" customWidth="1"/>
    <col min="2309" max="2560" width="9.140625" style="1"/>
    <col min="2561" max="2561" width="64.42578125" style="1" customWidth="1"/>
    <col min="2562" max="2562" width="9.5703125" style="1" customWidth="1"/>
    <col min="2563" max="2563" width="17.140625" style="1" customWidth="1"/>
    <col min="2564" max="2564" width="13.28515625" style="1" customWidth="1"/>
    <col min="2565" max="2816" width="9.140625" style="1"/>
    <col min="2817" max="2817" width="64.42578125" style="1" customWidth="1"/>
    <col min="2818" max="2818" width="9.5703125" style="1" customWidth="1"/>
    <col min="2819" max="2819" width="17.140625" style="1" customWidth="1"/>
    <col min="2820" max="2820" width="13.28515625" style="1" customWidth="1"/>
    <col min="2821" max="3072" width="9.140625" style="1"/>
    <col min="3073" max="3073" width="64.42578125" style="1" customWidth="1"/>
    <col min="3074" max="3074" width="9.5703125" style="1" customWidth="1"/>
    <col min="3075" max="3075" width="17.140625" style="1" customWidth="1"/>
    <col min="3076" max="3076" width="13.28515625" style="1" customWidth="1"/>
    <col min="3077" max="3328" width="9.140625" style="1"/>
    <col min="3329" max="3329" width="64.42578125" style="1" customWidth="1"/>
    <col min="3330" max="3330" width="9.5703125" style="1" customWidth="1"/>
    <col min="3331" max="3331" width="17.140625" style="1" customWidth="1"/>
    <col min="3332" max="3332" width="13.28515625" style="1" customWidth="1"/>
    <col min="3333" max="3584" width="9.140625" style="1"/>
    <col min="3585" max="3585" width="64.42578125" style="1" customWidth="1"/>
    <col min="3586" max="3586" width="9.5703125" style="1" customWidth="1"/>
    <col min="3587" max="3587" width="17.140625" style="1" customWidth="1"/>
    <col min="3588" max="3588" width="13.28515625" style="1" customWidth="1"/>
    <col min="3589" max="3840" width="9.140625" style="1"/>
    <col min="3841" max="3841" width="64.42578125" style="1" customWidth="1"/>
    <col min="3842" max="3842" width="9.5703125" style="1" customWidth="1"/>
    <col min="3843" max="3843" width="17.140625" style="1" customWidth="1"/>
    <col min="3844" max="3844" width="13.28515625" style="1" customWidth="1"/>
    <col min="3845" max="4096" width="9.140625" style="1"/>
    <col min="4097" max="4097" width="64.42578125" style="1" customWidth="1"/>
    <col min="4098" max="4098" width="9.5703125" style="1" customWidth="1"/>
    <col min="4099" max="4099" width="17.140625" style="1" customWidth="1"/>
    <col min="4100" max="4100" width="13.28515625" style="1" customWidth="1"/>
    <col min="4101" max="4352" width="9.140625" style="1"/>
    <col min="4353" max="4353" width="64.42578125" style="1" customWidth="1"/>
    <col min="4354" max="4354" width="9.5703125" style="1" customWidth="1"/>
    <col min="4355" max="4355" width="17.140625" style="1" customWidth="1"/>
    <col min="4356" max="4356" width="13.28515625" style="1" customWidth="1"/>
    <col min="4357" max="4608" width="9.140625" style="1"/>
    <col min="4609" max="4609" width="64.42578125" style="1" customWidth="1"/>
    <col min="4610" max="4610" width="9.5703125" style="1" customWidth="1"/>
    <col min="4611" max="4611" width="17.140625" style="1" customWidth="1"/>
    <col min="4612" max="4612" width="13.28515625" style="1" customWidth="1"/>
    <col min="4613" max="4864" width="9.140625" style="1"/>
    <col min="4865" max="4865" width="64.42578125" style="1" customWidth="1"/>
    <col min="4866" max="4866" width="9.5703125" style="1" customWidth="1"/>
    <col min="4867" max="4867" width="17.140625" style="1" customWidth="1"/>
    <col min="4868" max="4868" width="13.28515625" style="1" customWidth="1"/>
    <col min="4869" max="5120" width="9.140625" style="1"/>
    <col min="5121" max="5121" width="64.42578125" style="1" customWidth="1"/>
    <col min="5122" max="5122" width="9.5703125" style="1" customWidth="1"/>
    <col min="5123" max="5123" width="17.140625" style="1" customWidth="1"/>
    <col min="5124" max="5124" width="13.28515625" style="1" customWidth="1"/>
    <col min="5125" max="5376" width="9.140625" style="1"/>
    <col min="5377" max="5377" width="64.42578125" style="1" customWidth="1"/>
    <col min="5378" max="5378" width="9.5703125" style="1" customWidth="1"/>
    <col min="5379" max="5379" width="17.140625" style="1" customWidth="1"/>
    <col min="5380" max="5380" width="13.28515625" style="1" customWidth="1"/>
    <col min="5381" max="5632" width="9.140625" style="1"/>
    <col min="5633" max="5633" width="64.42578125" style="1" customWidth="1"/>
    <col min="5634" max="5634" width="9.5703125" style="1" customWidth="1"/>
    <col min="5635" max="5635" width="17.140625" style="1" customWidth="1"/>
    <col min="5636" max="5636" width="13.28515625" style="1" customWidth="1"/>
    <col min="5637" max="5888" width="9.140625" style="1"/>
    <col min="5889" max="5889" width="64.42578125" style="1" customWidth="1"/>
    <col min="5890" max="5890" width="9.5703125" style="1" customWidth="1"/>
    <col min="5891" max="5891" width="17.140625" style="1" customWidth="1"/>
    <col min="5892" max="5892" width="13.28515625" style="1" customWidth="1"/>
    <col min="5893" max="6144" width="9.140625" style="1"/>
    <col min="6145" max="6145" width="64.42578125" style="1" customWidth="1"/>
    <col min="6146" max="6146" width="9.5703125" style="1" customWidth="1"/>
    <col min="6147" max="6147" width="17.140625" style="1" customWidth="1"/>
    <col min="6148" max="6148" width="13.28515625" style="1" customWidth="1"/>
    <col min="6149" max="6400" width="9.140625" style="1"/>
    <col min="6401" max="6401" width="64.42578125" style="1" customWidth="1"/>
    <col min="6402" max="6402" width="9.5703125" style="1" customWidth="1"/>
    <col min="6403" max="6403" width="17.140625" style="1" customWidth="1"/>
    <col min="6404" max="6404" width="13.28515625" style="1" customWidth="1"/>
    <col min="6405" max="6656" width="9.140625" style="1"/>
    <col min="6657" max="6657" width="64.42578125" style="1" customWidth="1"/>
    <col min="6658" max="6658" width="9.5703125" style="1" customWidth="1"/>
    <col min="6659" max="6659" width="17.140625" style="1" customWidth="1"/>
    <col min="6660" max="6660" width="13.28515625" style="1" customWidth="1"/>
    <col min="6661" max="6912" width="9.140625" style="1"/>
    <col min="6913" max="6913" width="64.42578125" style="1" customWidth="1"/>
    <col min="6914" max="6914" width="9.5703125" style="1" customWidth="1"/>
    <col min="6915" max="6915" width="17.140625" style="1" customWidth="1"/>
    <col min="6916" max="6916" width="13.28515625" style="1" customWidth="1"/>
    <col min="6917" max="7168" width="9.140625" style="1"/>
    <col min="7169" max="7169" width="64.42578125" style="1" customWidth="1"/>
    <col min="7170" max="7170" width="9.5703125" style="1" customWidth="1"/>
    <col min="7171" max="7171" width="17.140625" style="1" customWidth="1"/>
    <col min="7172" max="7172" width="13.28515625" style="1" customWidth="1"/>
    <col min="7173" max="7424" width="9.140625" style="1"/>
    <col min="7425" max="7425" width="64.42578125" style="1" customWidth="1"/>
    <col min="7426" max="7426" width="9.5703125" style="1" customWidth="1"/>
    <col min="7427" max="7427" width="17.140625" style="1" customWidth="1"/>
    <col min="7428" max="7428" width="13.28515625" style="1" customWidth="1"/>
    <col min="7429" max="7680" width="9.140625" style="1"/>
    <col min="7681" max="7681" width="64.42578125" style="1" customWidth="1"/>
    <col min="7682" max="7682" width="9.5703125" style="1" customWidth="1"/>
    <col min="7683" max="7683" width="17.140625" style="1" customWidth="1"/>
    <col min="7684" max="7684" width="13.28515625" style="1" customWidth="1"/>
    <col min="7685" max="7936" width="9.140625" style="1"/>
    <col min="7937" max="7937" width="64.42578125" style="1" customWidth="1"/>
    <col min="7938" max="7938" width="9.5703125" style="1" customWidth="1"/>
    <col min="7939" max="7939" width="17.140625" style="1" customWidth="1"/>
    <col min="7940" max="7940" width="13.28515625" style="1" customWidth="1"/>
    <col min="7941" max="8192" width="9.140625" style="1"/>
    <col min="8193" max="8193" width="64.42578125" style="1" customWidth="1"/>
    <col min="8194" max="8194" width="9.5703125" style="1" customWidth="1"/>
    <col min="8195" max="8195" width="17.140625" style="1" customWidth="1"/>
    <col min="8196" max="8196" width="13.28515625" style="1" customWidth="1"/>
    <col min="8197" max="8448" width="9.140625" style="1"/>
    <col min="8449" max="8449" width="64.42578125" style="1" customWidth="1"/>
    <col min="8450" max="8450" width="9.5703125" style="1" customWidth="1"/>
    <col min="8451" max="8451" width="17.140625" style="1" customWidth="1"/>
    <col min="8452" max="8452" width="13.28515625" style="1" customWidth="1"/>
    <col min="8453" max="8704" width="9.140625" style="1"/>
    <col min="8705" max="8705" width="64.42578125" style="1" customWidth="1"/>
    <col min="8706" max="8706" width="9.5703125" style="1" customWidth="1"/>
    <col min="8707" max="8707" width="17.140625" style="1" customWidth="1"/>
    <col min="8708" max="8708" width="13.28515625" style="1" customWidth="1"/>
    <col min="8709" max="8960" width="9.140625" style="1"/>
    <col min="8961" max="8961" width="64.42578125" style="1" customWidth="1"/>
    <col min="8962" max="8962" width="9.5703125" style="1" customWidth="1"/>
    <col min="8963" max="8963" width="17.140625" style="1" customWidth="1"/>
    <col min="8964" max="8964" width="13.28515625" style="1" customWidth="1"/>
    <col min="8965" max="9216" width="9.140625" style="1"/>
    <col min="9217" max="9217" width="64.42578125" style="1" customWidth="1"/>
    <col min="9218" max="9218" width="9.5703125" style="1" customWidth="1"/>
    <col min="9219" max="9219" width="17.140625" style="1" customWidth="1"/>
    <col min="9220" max="9220" width="13.28515625" style="1" customWidth="1"/>
    <col min="9221" max="9472" width="9.140625" style="1"/>
    <col min="9473" max="9473" width="64.42578125" style="1" customWidth="1"/>
    <col min="9474" max="9474" width="9.5703125" style="1" customWidth="1"/>
    <col min="9475" max="9475" width="17.140625" style="1" customWidth="1"/>
    <col min="9476" max="9476" width="13.28515625" style="1" customWidth="1"/>
    <col min="9477" max="9728" width="9.140625" style="1"/>
    <col min="9729" max="9729" width="64.42578125" style="1" customWidth="1"/>
    <col min="9730" max="9730" width="9.5703125" style="1" customWidth="1"/>
    <col min="9731" max="9731" width="17.140625" style="1" customWidth="1"/>
    <col min="9732" max="9732" width="13.28515625" style="1" customWidth="1"/>
    <col min="9733" max="9984" width="9.140625" style="1"/>
    <col min="9985" max="9985" width="64.42578125" style="1" customWidth="1"/>
    <col min="9986" max="9986" width="9.5703125" style="1" customWidth="1"/>
    <col min="9987" max="9987" width="17.140625" style="1" customWidth="1"/>
    <col min="9988" max="9988" width="13.28515625" style="1" customWidth="1"/>
    <col min="9989" max="10240" width="9.140625" style="1"/>
    <col min="10241" max="10241" width="64.42578125" style="1" customWidth="1"/>
    <col min="10242" max="10242" width="9.5703125" style="1" customWidth="1"/>
    <col min="10243" max="10243" width="17.140625" style="1" customWidth="1"/>
    <col min="10244" max="10244" width="13.28515625" style="1" customWidth="1"/>
    <col min="10245" max="10496" width="9.140625" style="1"/>
    <col min="10497" max="10497" width="64.42578125" style="1" customWidth="1"/>
    <col min="10498" max="10498" width="9.5703125" style="1" customWidth="1"/>
    <col min="10499" max="10499" width="17.140625" style="1" customWidth="1"/>
    <col min="10500" max="10500" width="13.28515625" style="1" customWidth="1"/>
    <col min="10501" max="10752" width="9.140625" style="1"/>
    <col min="10753" max="10753" width="64.42578125" style="1" customWidth="1"/>
    <col min="10754" max="10754" width="9.5703125" style="1" customWidth="1"/>
    <col min="10755" max="10755" width="17.140625" style="1" customWidth="1"/>
    <col min="10756" max="10756" width="13.28515625" style="1" customWidth="1"/>
    <col min="10757" max="11008" width="9.140625" style="1"/>
    <col min="11009" max="11009" width="64.42578125" style="1" customWidth="1"/>
    <col min="11010" max="11010" width="9.5703125" style="1" customWidth="1"/>
    <col min="11011" max="11011" width="17.140625" style="1" customWidth="1"/>
    <col min="11012" max="11012" width="13.28515625" style="1" customWidth="1"/>
    <col min="11013" max="11264" width="9.140625" style="1"/>
    <col min="11265" max="11265" width="64.42578125" style="1" customWidth="1"/>
    <col min="11266" max="11266" width="9.5703125" style="1" customWidth="1"/>
    <col min="11267" max="11267" width="17.140625" style="1" customWidth="1"/>
    <col min="11268" max="11268" width="13.28515625" style="1" customWidth="1"/>
    <col min="11269" max="11520" width="9.140625" style="1"/>
    <col min="11521" max="11521" width="64.42578125" style="1" customWidth="1"/>
    <col min="11522" max="11522" width="9.5703125" style="1" customWidth="1"/>
    <col min="11523" max="11523" width="17.140625" style="1" customWidth="1"/>
    <col min="11524" max="11524" width="13.28515625" style="1" customWidth="1"/>
    <col min="11525" max="11776" width="9.140625" style="1"/>
    <col min="11777" max="11777" width="64.42578125" style="1" customWidth="1"/>
    <col min="11778" max="11778" width="9.5703125" style="1" customWidth="1"/>
    <col min="11779" max="11779" width="17.140625" style="1" customWidth="1"/>
    <col min="11780" max="11780" width="13.28515625" style="1" customWidth="1"/>
    <col min="11781" max="12032" width="9.140625" style="1"/>
    <col min="12033" max="12033" width="64.42578125" style="1" customWidth="1"/>
    <col min="12034" max="12034" width="9.5703125" style="1" customWidth="1"/>
    <col min="12035" max="12035" width="17.140625" style="1" customWidth="1"/>
    <col min="12036" max="12036" width="13.28515625" style="1" customWidth="1"/>
    <col min="12037" max="12288" width="9.140625" style="1"/>
    <col min="12289" max="12289" width="64.42578125" style="1" customWidth="1"/>
    <col min="12290" max="12290" width="9.5703125" style="1" customWidth="1"/>
    <col min="12291" max="12291" width="17.140625" style="1" customWidth="1"/>
    <col min="12292" max="12292" width="13.28515625" style="1" customWidth="1"/>
    <col min="12293" max="12544" width="9.140625" style="1"/>
    <col min="12545" max="12545" width="64.42578125" style="1" customWidth="1"/>
    <col min="12546" max="12546" width="9.5703125" style="1" customWidth="1"/>
    <col min="12547" max="12547" width="17.140625" style="1" customWidth="1"/>
    <col min="12548" max="12548" width="13.28515625" style="1" customWidth="1"/>
    <col min="12549" max="12800" width="9.140625" style="1"/>
    <col min="12801" max="12801" width="64.42578125" style="1" customWidth="1"/>
    <col min="12802" max="12802" width="9.5703125" style="1" customWidth="1"/>
    <col min="12803" max="12803" width="17.140625" style="1" customWidth="1"/>
    <col min="12804" max="12804" width="13.28515625" style="1" customWidth="1"/>
    <col min="12805" max="13056" width="9.140625" style="1"/>
    <col min="13057" max="13057" width="64.42578125" style="1" customWidth="1"/>
    <col min="13058" max="13058" width="9.5703125" style="1" customWidth="1"/>
    <col min="13059" max="13059" width="17.140625" style="1" customWidth="1"/>
    <col min="13060" max="13060" width="13.28515625" style="1" customWidth="1"/>
    <col min="13061" max="13312" width="9.140625" style="1"/>
    <col min="13313" max="13313" width="64.42578125" style="1" customWidth="1"/>
    <col min="13314" max="13314" width="9.5703125" style="1" customWidth="1"/>
    <col min="13315" max="13315" width="17.140625" style="1" customWidth="1"/>
    <col min="13316" max="13316" width="13.28515625" style="1" customWidth="1"/>
    <col min="13317" max="13568" width="9.140625" style="1"/>
    <col min="13569" max="13569" width="64.42578125" style="1" customWidth="1"/>
    <col min="13570" max="13570" width="9.5703125" style="1" customWidth="1"/>
    <col min="13571" max="13571" width="17.140625" style="1" customWidth="1"/>
    <col min="13572" max="13572" width="13.28515625" style="1" customWidth="1"/>
    <col min="13573" max="13824" width="9.140625" style="1"/>
    <col min="13825" max="13825" width="64.42578125" style="1" customWidth="1"/>
    <col min="13826" max="13826" width="9.5703125" style="1" customWidth="1"/>
    <col min="13827" max="13827" width="17.140625" style="1" customWidth="1"/>
    <col min="13828" max="13828" width="13.28515625" style="1" customWidth="1"/>
    <col min="13829" max="14080" width="9.140625" style="1"/>
    <col min="14081" max="14081" width="64.42578125" style="1" customWidth="1"/>
    <col min="14082" max="14082" width="9.5703125" style="1" customWidth="1"/>
    <col min="14083" max="14083" width="17.140625" style="1" customWidth="1"/>
    <col min="14084" max="14084" width="13.28515625" style="1" customWidth="1"/>
    <col min="14085" max="14336" width="9.140625" style="1"/>
    <col min="14337" max="14337" width="64.42578125" style="1" customWidth="1"/>
    <col min="14338" max="14338" width="9.5703125" style="1" customWidth="1"/>
    <col min="14339" max="14339" width="17.140625" style="1" customWidth="1"/>
    <col min="14340" max="14340" width="13.28515625" style="1" customWidth="1"/>
    <col min="14341" max="14592" width="9.140625" style="1"/>
    <col min="14593" max="14593" width="64.42578125" style="1" customWidth="1"/>
    <col min="14594" max="14594" width="9.5703125" style="1" customWidth="1"/>
    <col min="14595" max="14595" width="17.140625" style="1" customWidth="1"/>
    <col min="14596" max="14596" width="13.28515625" style="1" customWidth="1"/>
    <col min="14597" max="14848" width="9.140625" style="1"/>
    <col min="14849" max="14849" width="64.42578125" style="1" customWidth="1"/>
    <col min="14850" max="14850" width="9.5703125" style="1" customWidth="1"/>
    <col min="14851" max="14851" width="17.140625" style="1" customWidth="1"/>
    <col min="14852" max="14852" width="13.28515625" style="1" customWidth="1"/>
    <col min="14853" max="15104" width="9.140625" style="1"/>
    <col min="15105" max="15105" width="64.42578125" style="1" customWidth="1"/>
    <col min="15106" max="15106" width="9.5703125" style="1" customWidth="1"/>
    <col min="15107" max="15107" width="17.140625" style="1" customWidth="1"/>
    <col min="15108" max="15108" width="13.28515625" style="1" customWidth="1"/>
    <col min="15109" max="15360" width="9.140625" style="1"/>
    <col min="15361" max="15361" width="64.42578125" style="1" customWidth="1"/>
    <col min="15362" max="15362" width="9.5703125" style="1" customWidth="1"/>
    <col min="15363" max="15363" width="17.140625" style="1" customWidth="1"/>
    <col min="15364" max="15364" width="13.28515625" style="1" customWidth="1"/>
    <col min="15365" max="15616" width="9.140625" style="1"/>
    <col min="15617" max="15617" width="64.42578125" style="1" customWidth="1"/>
    <col min="15618" max="15618" width="9.5703125" style="1" customWidth="1"/>
    <col min="15619" max="15619" width="17.140625" style="1" customWidth="1"/>
    <col min="15620" max="15620" width="13.28515625" style="1" customWidth="1"/>
    <col min="15621" max="15872" width="9.140625" style="1"/>
    <col min="15873" max="15873" width="64.42578125" style="1" customWidth="1"/>
    <col min="15874" max="15874" width="9.5703125" style="1" customWidth="1"/>
    <col min="15875" max="15875" width="17.140625" style="1" customWidth="1"/>
    <col min="15876" max="15876" width="13.28515625" style="1" customWidth="1"/>
    <col min="15877" max="16128" width="9.140625" style="1"/>
    <col min="16129" max="16129" width="64.42578125" style="1" customWidth="1"/>
    <col min="16130" max="16130" width="9.5703125" style="1" customWidth="1"/>
    <col min="16131" max="16131" width="17.140625" style="1" customWidth="1"/>
    <col min="16132" max="16132" width="13.28515625" style="1" customWidth="1"/>
    <col min="16133" max="16384" width="9.140625" style="1"/>
  </cols>
  <sheetData>
    <row r="1" spans="1:4" x14ac:dyDescent="0.25">
      <c r="A1" s="171" t="s">
        <v>211</v>
      </c>
      <c r="B1" s="171"/>
      <c r="C1" s="171"/>
      <c r="D1" s="85"/>
    </row>
    <row r="2" spans="1:4" ht="18.75" x14ac:dyDescent="0.3">
      <c r="A2" s="185" t="s">
        <v>212</v>
      </c>
      <c r="B2" s="185"/>
      <c r="C2" s="185"/>
      <c r="D2" s="113"/>
    </row>
    <row r="3" spans="1:4" ht="15.75" x14ac:dyDescent="0.25">
      <c r="A3" s="175" t="s">
        <v>213</v>
      </c>
      <c r="B3" s="175"/>
      <c r="C3" s="175"/>
      <c r="D3" s="114"/>
    </row>
    <row r="4" spans="1:4" ht="19.5" x14ac:dyDescent="0.3">
      <c r="A4" s="115"/>
      <c r="B4" s="116"/>
      <c r="C4" s="117"/>
    </row>
    <row r="5" spans="1:4" x14ac:dyDescent="0.25">
      <c r="A5" s="118"/>
    </row>
    <row r="6" spans="1:4" x14ac:dyDescent="0.25">
      <c r="A6" s="118"/>
    </row>
    <row r="7" spans="1:4" x14ac:dyDescent="0.25">
      <c r="A7" s="118"/>
    </row>
    <row r="8" spans="1:4" x14ac:dyDescent="0.25">
      <c r="A8" s="118"/>
    </row>
    <row r="9" spans="1:4" ht="25.5" x14ac:dyDescent="0.25">
      <c r="A9" s="9" t="s">
        <v>214</v>
      </c>
      <c r="B9" s="15" t="s">
        <v>27</v>
      </c>
      <c r="C9" s="119" t="s">
        <v>215</v>
      </c>
    </row>
    <row r="10" spans="1:4" ht="25.5" x14ac:dyDescent="0.25">
      <c r="A10" s="35" t="s">
        <v>216</v>
      </c>
      <c r="B10" s="42" t="s">
        <v>217</v>
      </c>
      <c r="C10" s="69">
        <v>500000</v>
      </c>
    </row>
    <row r="11" spans="1:4" s="108" customFormat="1" ht="15.75" x14ac:dyDescent="0.25">
      <c r="A11" s="120" t="s">
        <v>81</v>
      </c>
      <c r="B11" s="121" t="s">
        <v>82</v>
      </c>
      <c r="C11" s="106">
        <f>SUM(C10:C10)</f>
        <v>500000</v>
      </c>
    </row>
    <row r="12" spans="1:4" s="31" customFormat="1" ht="30" customHeight="1" x14ac:dyDescent="0.25">
      <c r="A12" s="122" t="s">
        <v>218</v>
      </c>
      <c r="B12" s="123" t="s">
        <v>86</v>
      </c>
      <c r="C12" s="69">
        <v>100000</v>
      </c>
    </row>
    <row r="13" spans="1:4" ht="32.25" customHeight="1" x14ac:dyDescent="0.25">
      <c r="A13" s="122" t="s">
        <v>219</v>
      </c>
      <c r="B13" s="20" t="s">
        <v>109</v>
      </c>
      <c r="C13" s="69">
        <v>450000</v>
      </c>
    </row>
    <row r="14" spans="1:4" s="125" customFormat="1" ht="21.75" customHeight="1" x14ac:dyDescent="0.25">
      <c r="A14" s="124"/>
      <c r="C14" s="126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17"/>
  <sheetViews>
    <sheetView workbookViewId="0">
      <selection activeCell="H23" sqref="H23"/>
    </sheetView>
  </sheetViews>
  <sheetFormatPr defaultRowHeight="15" x14ac:dyDescent="0.25"/>
  <cols>
    <col min="1" max="1" width="53" style="1" customWidth="1"/>
    <col min="2" max="2" width="13.28515625" style="1" customWidth="1"/>
    <col min="3" max="3" width="15.28515625" style="2" customWidth="1"/>
    <col min="4" max="256" width="9.140625" style="1"/>
    <col min="257" max="257" width="53" style="1" customWidth="1"/>
    <col min="258" max="258" width="13.28515625" style="1" customWidth="1"/>
    <col min="259" max="259" width="15.28515625" style="1" customWidth="1"/>
    <col min="260" max="512" width="9.140625" style="1"/>
    <col min="513" max="513" width="53" style="1" customWidth="1"/>
    <col min="514" max="514" width="13.28515625" style="1" customWidth="1"/>
    <col min="515" max="515" width="15.28515625" style="1" customWidth="1"/>
    <col min="516" max="768" width="9.140625" style="1"/>
    <col min="769" max="769" width="53" style="1" customWidth="1"/>
    <col min="770" max="770" width="13.28515625" style="1" customWidth="1"/>
    <col min="771" max="771" width="15.28515625" style="1" customWidth="1"/>
    <col min="772" max="1024" width="9.140625" style="1"/>
    <col min="1025" max="1025" width="53" style="1" customWidth="1"/>
    <col min="1026" max="1026" width="13.28515625" style="1" customWidth="1"/>
    <col min="1027" max="1027" width="15.28515625" style="1" customWidth="1"/>
    <col min="1028" max="1280" width="9.140625" style="1"/>
    <col min="1281" max="1281" width="53" style="1" customWidth="1"/>
    <col min="1282" max="1282" width="13.28515625" style="1" customWidth="1"/>
    <col min="1283" max="1283" width="15.28515625" style="1" customWidth="1"/>
    <col min="1284" max="1536" width="9.140625" style="1"/>
    <col min="1537" max="1537" width="53" style="1" customWidth="1"/>
    <col min="1538" max="1538" width="13.28515625" style="1" customWidth="1"/>
    <col min="1539" max="1539" width="15.28515625" style="1" customWidth="1"/>
    <col min="1540" max="1792" width="9.140625" style="1"/>
    <col min="1793" max="1793" width="53" style="1" customWidth="1"/>
    <col min="1794" max="1794" width="13.28515625" style="1" customWidth="1"/>
    <col min="1795" max="1795" width="15.28515625" style="1" customWidth="1"/>
    <col min="1796" max="2048" width="9.140625" style="1"/>
    <col min="2049" max="2049" width="53" style="1" customWidth="1"/>
    <col min="2050" max="2050" width="13.28515625" style="1" customWidth="1"/>
    <col min="2051" max="2051" width="15.28515625" style="1" customWidth="1"/>
    <col min="2052" max="2304" width="9.140625" style="1"/>
    <col min="2305" max="2305" width="53" style="1" customWidth="1"/>
    <col min="2306" max="2306" width="13.28515625" style="1" customWidth="1"/>
    <col min="2307" max="2307" width="15.28515625" style="1" customWidth="1"/>
    <col min="2308" max="2560" width="9.140625" style="1"/>
    <col min="2561" max="2561" width="53" style="1" customWidth="1"/>
    <col min="2562" max="2562" width="13.28515625" style="1" customWidth="1"/>
    <col min="2563" max="2563" width="15.28515625" style="1" customWidth="1"/>
    <col min="2564" max="2816" width="9.140625" style="1"/>
    <col min="2817" max="2817" width="53" style="1" customWidth="1"/>
    <col min="2818" max="2818" width="13.28515625" style="1" customWidth="1"/>
    <col min="2819" max="2819" width="15.28515625" style="1" customWidth="1"/>
    <col min="2820" max="3072" width="9.140625" style="1"/>
    <col min="3073" max="3073" width="53" style="1" customWidth="1"/>
    <col min="3074" max="3074" width="13.28515625" style="1" customWidth="1"/>
    <col min="3075" max="3075" width="15.28515625" style="1" customWidth="1"/>
    <col min="3076" max="3328" width="9.140625" style="1"/>
    <col min="3329" max="3329" width="53" style="1" customWidth="1"/>
    <col min="3330" max="3330" width="13.28515625" style="1" customWidth="1"/>
    <col min="3331" max="3331" width="15.28515625" style="1" customWidth="1"/>
    <col min="3332" max="3584" width="9.140625" style="1"/>
    <col min="3585" max="3585" width="53" style="1" customWidth="1"/>
    <col min="3586" max="3586" width="13.28515625" style="1" customWidth="1"/>
    <col min="3587" max="3587" width="15.28515625" style="1" customWidth="1"/>
    <col min="3588" max="3840" width="9.140625" style="1"/>
    <col min="3841" max="3841" width="53" style="1" customWidth="1"/>
    <col min="3842" max="3842" width="13.28515625" style="1" customWidth="1"/>
    <col min="3843" max="3843" width="15.28515625" style="1" customWidth="1"/>
    <col min="3844" max="4096" width="9.140625" style="1"/>
    <col min="4097" max="4097" width="53" style="1" customWidth="1"/>
    <col min="4098" max="4098" width="13.28515625" style="1" customWidth="1"/>
    <col min="4099" max="4099" width="15.28515625" style="1" customWidth="1"/>
    <col min="4100" max="4352" width="9.140625" style="1"/>
    <col min="4353" max="4353" width="53" style="1" customWidth="1"/>
    <col min="4354" max="4354" width="13.28515625" style="1" customWidth="1"/>
    <col min="4355" max="4355" width="15.28515625" style="1" customWidth="1"/>
    <col min="4356" max="4608" width="9.140625" style="1"/>
    <col min="4609" max="4609" width="53" style="1" customWidth="1"/>
    <col min="4610" max="4610" width="13.28515625" style="1" customWidth="1"/>
    <col min="4611" max="4611" width="15.28515625" style="1" customWidth="1"/>
    <col min="4612" max="4864" width="9.140625" style="1"/>
    <col min="4865" max="4865" width="53" style="1" customWidth="1"/>
    <col min="4866" max="4866" width="13.28515625" style="1" customWidth="1"/>
    <col min="4867" max="4867" width="15.28515625" style="1" customWidth="1"/>
    <col min="4868" max="5120" width="9.140625" style="1"/>
    <col min="5121" max="5121" width="53" style="1" customWidth="1"/>
    <col min="5122" max="5122" width="13.28515625" style="1" customWidth="1"/>
    <col min="5123" max="5123" width="15.28515625" style="1" customWidth="1"/>
    <col min="5124" max="5376" width="9.140625" style="1"/>
    <col min="5377" max="5377" width="53" style="1" customWidth="1"/>
    <col min="5378" max="5378" width="13.28515625" style="1" customWidth="1"/>
    <col min="5379" max="5379" width="15.28515625" style="1" customWidth="1"/>
    <col min="5380" max="5632" width="9.140625" style="1"/>
    <col min="5633" max="5633" width="53" style="1" customWidth="1"/>
    <col min="5634" max="5634" width="13.28515625" style="1" customWidth="1"/>
    <col min="5635" max="5635" width="15.28515625" style="1" customWidth="1"/>
    <col min="5636" max="5888" width="9.140625" style="1"/>
    <col min="5889" max="5889" width="53" style="1" customWidth="1"/>
    <col min="5890" max="5890" width="13.28515625" style="1" customWidth="1"/>
    <col min="5891" max="5891" width="15.28515625" style="1" customWidth="1"/>
    <col min="5892" max="6144" width="9.140625" style="1"/>
    <col min="6145" max="6145" width="53" style="1" customWidth="1"/>
    <col min="6146" max="6146" width="13.28515625" style="1" customWidth="1"/>
    <col min="6147" max="6147" width="15.28515625" style="1" customWidth="1"/>
    <col min="6148" max="6400" width="9.140625" style="1"/>
    <col min="6401" max="6401" width="53" style="1" customWidth="1"/>
    <col min="6402" max="6402" width="13.28515625" style="1" customWidth="1"/>
    <col min="6403" max="6403" width="15.28515625" style="1" customWidth="1"/>
    <col min="6404" max="6656" width="9.140625" style="1"/>
    <col min="6657" max="6657" width="53" style="1" customWidth="1"/>
    <col min="6658" max="6658" width="13.28515625" style="1" customWidth="1"/>
    <col min="6659" max="6659" width="15.28515625" style="1" customWidth="1"/>
    <col min="6660" max="6912" width="9.140625" style="1"/>
    <col min="6913" max="6913" width="53" style="1" customWidth="1"/>
    <col min="6914" max="6914" width="13.28515625" style="1" customWidth="1"/>
    <col min="6915" max="6915" width="15.28515625" style="1" customWidth="1"/>
    <col min="6916" max="7168" width="9.140625" style="1"/>
    <col min="7169" max="7169" width="53" style="1" customWidth="1"/>
    <col min="7170" max="7170" width="13.28515625" style="1" customWidth="1"/>
    <col min="7171" max="7171" width="15.28515625" style="1" customWidth="1"/>
    <col min="7172" max="7424" width="9.140625" style="1"/>
    <col min="7425" max="7425" width="53" style="1" customWidth="1"/>
    <col min="7426" max="7426" width="13.28515625" style="1" customWidth="1"/>
    <col min="7427" max="7427" width="15.28515625" style="1" customWidth="1"/>
    <col min="7428" max="7680" width="9.140625" style="1"/>
    <col min="7681" max="7681" width="53" style="1" customWidth="1"/>
    <col min="7682" max="7682" width="13.28515625" style="1" customWidth="1"/>
    <col min="7683" max="7683" width="15.28515625" style="1" customWidth="1"/>
    <col min="7684" max="7936" width="9.140625" style="1"/>
    <col min="7937" max="7937" width="53" style="1" customWidth="1"/>
    <col min="7938" max="7938" width="13.28515625" style="1" customWidth="1"/>
    <col min="7939" max="7939" width="15.28515625" style="1" customWidth="1"/>
    <col min="7940" max="8192" width="9.140625" style="1"/>
    <col min="8193" max="8193" width="53" style="1" customWidth="1"/>
    <col min="8194" max="8194" width="13.28515625" style="1" customWidth="1"/>
    <col min="8195" max="8195" width="15.28515625" style="1" customWidth="1"/>
    <col min="8196" max="8448" width="9.140625" style="1"/>
    <col min="8449" max="8449" width="53" style="1" customWidth="1"/>
    <col min="8450" max="8450" width="13.28515625" style="1" customWidth="1"/>
    <col min="8451" max="8451" width="15.28515625" style="1" customWidth="1"/>
    <col min="8452" max="8704" width="9.140625" style="1"/>
    <col min="8705" max="8705" width="53" style="1" customWidth="1"/>
    <col min="8706" max="8706" width="13.28515625" style="1" customWidth="1"/>
    <col min="8707" max="8707" width="15.28515625" style="1" customWidth="1"/>
    <col min="8708" max="8960" width="9.140625" style="1"/>
    <col min="8961" max="8961" width="53" style="1" customWidth="1"/>
    <col min="8962" max="8962" width="13.28515625" style="1" customWidth="1"/>
    <col min="8963" max="8963" width="15.28515625" style="1" customWidth="1"/>
    <col min="8964" max="9216" width="9.140625" style="1"/>
    <col min="9217" max="9217" width="53" style="1" customWidth="1"/>
    <col min="9218" max="9218" width="13.28515625" style="1" customWidth="1"/>
    <col min="9219" max="9219" width="15.28515625" style="1" customWidth="1"/>
    <col min="9220" max="9472" width="9.140625" style="1"/>
    <col min="9473" max="9473" width="53" style="1" customWidth="1"/>
    <col min="9474" max="9474" width="13.28515625" style="1" customWidth="1"/>
    <col min="9475" max="9475" width="15.28515625" style="1" customWidth="1"/>
    <col min="9476" max="9728" width="9.140625" style="1"/>
    <col min="9729" max="9729" width="53" style="1" customWidth="1"/>
    <col min="9730" max="9730" width="13.28515625" style="1" customWidth="1"/>
    <col min="9731" max="9731" width="15.28515625" style="1" customWidth="1"/>
    <col min="9732" max="9984" width="9.140625" style="1"/>
    <col min="9985" max="9985" width="53" style="1" customWidth="1"/>
    <col min="9986" max="9986" width="13.28515625" style="1" customWidth="1"/>
    <col min="9987" max="9987" width="15.28515625" style="1" customWidth="1"/>
    <col min="9988" max="10240" width="9.140625" style="1"/>
    <col min="10241" max="10241" width="53" style="1" customWidth="1"/>
    <col min="10242" max="10242" width="13.28515625" style="1" customWidth="1"/>
    <col min="10243" max="10243" width="15.28515625" style="1" customWidth="1"/>
    <col min="10244" max="10496" width="9.140625" style="1"/>
    <col min="10497" max="10497" width="53" style="1" customWidth="1"/>
    <col min="10498" max="10498" width="13.28515625" style="1" customWidth="1"/>
    <col min="10499" max="10499" width="15.28515625" style="1" customWidth="1"/>
    <col min="10500" max="10752" width="9.140625" style="1"/>
    <col min="10753" max="10753" width="53" style="1" customWidth="1"/>
    <col min="10754" max="10754" width="13.28515625" style="1" customWidth="1"/>
    <col min="10755" max="10755" width="15.28515625" style="1" customWidth="1"/>
    <col min="10756" max="11008" width="9.140625" style="1"/>
    <col min="11009" max="11009" width="53" style="1" customWidth="1"/>
    <col min="11010" max="11010" width="13.28515625" style="1" customWidth="1"/>
    <col min="11011" max="11011" width="15.28515625" style="1" customWidth="1"/>
    <col min="11012" max="11264" width="9.140625" style="1"/>
    <col min="11265" max="11265" width="53" style="1" customWidth="1"/>
    <col min="11266" max="11266" width="13.28515625" style="1" customWidth="1"/>
    <col min="11267" max="11267" width="15.28515625" style="1" customWidth="1"/>
    <col min="11268" max="11520" width="9.140625" style="1"/>
    <col min="11521" max="11521" width="53" style="1" customWidth="1"/>
    <col min="11522" max="11522" width="13.28515625" style="1" customWidth="1"/>
    <col min="11523" max="11523" width="15.28515625" style="1" customWidth="1"/>
    <col min="11524" max="11776" width="9.140625" style="1"/>
    <col min="11777" max="11777" width="53" style="1" customWidth="1"/>
    <col min="11778" max="11778" width="13.28515625" style="1" customWidth="1"/>
    <col min="11779" max="11779" width="15.28515625" style="1" customWidth="1"/>
    <col min="11780" max="12032" width="9.140625" style="1"/>
    <col min="12033" max="12033" width="53" style="1" customWidth="1"/>
    <col min="12034" max="12034" width="13.28515625" style="1" customWidth="1"/>
    <col min="12035" max="12035" width="15.28515625" style="1" customWidth="1"/>
    <col min="12036" max="12288" width="9.140625" style="1"/>
    <col min="12289" max="12289" width="53" style="1" customWidth="1"/>
    <col min="12290" max="12290" width="13.28515625" style="1" customWidth="1"/>
    <col min="12291" max="12291" width="15.28515625" style="1" customWidth="1"/>
    <col min="12292" max="12544" width="9.140625" style="1"/>
    <col min="12545" max="12545" width="53" style="1" customWidth="1"/>
    <col min="12546" max="12546" width="13.28515625" style="1" customWidth="1"/>
    <col min="12547" max="12547" width="15.28515625" style="1" customWidth="1"/>
    <col min="12548" max="12800" width="9.140625" style="1"/>
    <col min="12801" max="12801" width="53" style="1" customWidth="1"/>
    <col min="12802" max="12802" width="13.28515625" style="1" customWidth="1"/>
    <col min="12803" max="12803" width="15.28515625" style="1" customWidth="1"/>
    <col min="12804" max="13056" width="9.140625" style="1"/>
    <col min="13057" max="13057" width="53" style="1" customWidth="1"/>
    <col min="13058" max="13058" width="13.28515625" style="1" customWidth="1"/>
    <col min="13059" max="13059" width="15.28515625" style="1" customWidth="1"/>
    <col min="13060" max="13312" width="9.140625" style="1"/>
    <col min="13313" max="13313" width="53" style="1" customWidth="1"/>
    <col min="13314" max="13314" width="13.28515625" style="1" customWidth="1"/>
    <col min="13315" max="13315" width="15.28515625" style="1" customWidth="1"/>
    <col min="13316" max="13568" width="9.140625" style="1"/>
    <col min="13569" max="13569" width="53" style="1" customWidth="1"/>
    <col min="13570" max="13570" width="13.28515625" style="1" customWidth="1"/>
    <col min="13571" max="13571" width="15.28515625" style="1" customWidth="1"/>
    <col min="13572" max="13824" width="9.140625" style="1"/>
    <col min="13825" max="13825" width="53" style="1" customWidth="1"/>
    <col min="13826" max="13826" width="13.28515625" style="1" customWidth="1"/>
    <col min="13827" max="13827" width="15.28515625" style="1" customWidth="1"/>
    <col min="13828" max="14080" width="9.140625" style="1"/>
    <col min="14081" max="14081" width="53" style="1" customWidth="1"/>
    <col min="14082" max="14082" width="13.28515625" style="1" customWidth="1"/>
    <col min="14083" max="14083" width="15.28515625" style="1" customWidth="1"/>
    <col min="14084" max="14336" width="9.140625" style="1"/>
    <col min="14337" max="14337" width="53" style="1" customWidth="1"/>
    <col min="14338" max="14338" width="13.28515625" style="1" customWidth="1"/>
    <col min="14339" max="14339" width="15.28515625" style="1" customWidth="1"/>
    <col min="14340" max="14592" width="9.140625" style="1"/>
    <col min="14593" max="14593" width="53" style="1" customWidth="1"/>
    <col min="14594" max="14594" width="13.28515625" style="1" customWidth="1"/>
    <col min="14595" max="14595" width="15.28515625" style="1" customWidth="1"/>
    <col min="14596" max="14848" width="9.140625" style="1"/>
    <col min="14849" max="14849" width="53" style="1" customWidth="1"/>
    <col min="14850" max="14850" width="13.28515625" style="1" customWidth="1"/>
    <col min="14851" max="14851" width="15.28515625" style="1" customWidth="1"/>
    <col min="14852" max="15104" width="9.140625" style="1"/>
    <col min="15105" max="15105" width="53" style="1" customWidth="1"/>
    <col min="15106" max="15106" width="13.28515625" style="1" customWidth="1"/>
    <col min="15107" max="15107" width="15.28515625" style="1" customWidth="1"/>
    <col min="15108" max="15360" width="9.140625" style="1"/>
    <col min="15361" max="15361" width="53" style="1" customWidth="1"/>
    <col min="15362" max="15362" width="13.28515625" style="1" customWidth="1"/>
    <col min="15363" max="15363" width="15.28515625" style="1" customWidth="1"/>
    <col min="15364" max="15616" width="9.140625" style="1"/>
    <col min="15617" max="15617" width="53" style="1" customWidth="1"/>
    <col min="15618" max="15618" width="13.28515625" style="1" customWidth="1"/>
    <col min="15619" max="15619" width="15.28515625" style="1" customWidth="1"/>
    <col min="15620" max="15872" width="9.140625" style="1"/>
    <col min="15873" max="15873" width="53" style="1" customWidth="1"/>
    <col min="15874" max="15874" width="13.28515625" style="1" customWidth="1"/>
    <col min="15875" max="15875" width="15.28515625" style="1" customWidth="1"/>
    <col min="15876" max="16128" width="9.140625" style="1"/>
    <col min="16129" max="16129" width="53" style="1" customWidth="1"/>
    <col min="16130" max="16130" width="13.28515625" style="1" customWidth="1"/>
    <col min="16131" max="16131" width="15.28515625" style="1" customWidth="1"/>
    <col min="16132" max="16384" width="9.140625" style="1"/>
  </cols>
  <sheetData>
    <row r="3" spans="1:4" x14ac:dyDescent="0.25">
      <c r="A3" s="171" t="s">
        <v>220</v>
      </c>
      <c r="B3" s="171"/>
      <c r="C3" s="171"/>
      <c r="D3" s="85"/>
    </row>
    <row r="4" spans="1:4" ht="15" customHeight="1" x14ac:dyDescent="0.3">
      <c r="A4" s="186" t="s">
        <v>221</v>
      </c>
      <c r="B4" s="186"/>
      <c r="C4" s="186"/>
      <c r="D4" s="113"/>
    </row>
    <row r="5" spans="1:4" ht="16.5" x14ac:dyDescent="0.35">
      <c r="A5" s="181" t="s">
        <v>222</v>
      </c>
      <c r="B5" s="187"/>
      <c r="C5" s="187"/>
    </row>
    <row r="6" spans="1:4" ht="19.5" x14ac:dyDescent="0.35">
      <c r="A6" s="99"/>
      <c r="B6" s="98"/>
      <c r="C6" s="100"/>
    </row>
    <row r="7" spans="1:4" ht="19.5" x14ac:dyDescent="0.35">
      <c r="A7" s="99"/>
      <c r="B7" s="98"/>
      <c r="C7" s="100"/>
    </row>
    <row r="8" spans="1:4" ht="19.5" x14ac:dyDescent="0.35">
      <c r="A8" s="99"/>
      <c r="B8" s="98"/>
      <c r="C8" s="100"/>
    </row>
    <row r="9" spans="1:4" x14ac:dyDescent="0.25">
      <c r="A9" s="118"/>
    </row>
    <row r="10" spans="1:4" x14ac:dyDescent="0.25">
      <c r="A10" s="118"/>
    </row>
    <row r="11" spans="1:4" x14ac:dyDescent="0.25">
      <c r="A11" s="118"/>
    </row>
    <row r="12" spans="1:4" x14ac:dyDescent="0.25">
      <c r="A12" s="9" t="s">
        <v>214</v>
      </c>
      <c r="B12" s="15" t="s">
        <v>27</v>
      </c>
      <c r="C12" s="119" t="s">
        <v>215</v>
      </c>
    </row>
    <row r="13" spans="1:4" x14ac:dyDescent="0.25">
      <c r="A13" s="35" t="s">
        <v>223</v>
      </c>
      <c r="B13" s="42" t="s">
        <v>86</v>
      </c>
      <c r="C13" s="66">
        <v>243600</v>
      </c>
    </row>
    <row r="14" spans="1:4" x14ac:dyDescent="0.25">
      <c r="A14" s="35" t="s">
        <v>224</v>
      </c>
      <c r="B14" s="42" t="s">
        <v>86</v>
      </c>
      <c r="C14" s="66">
        <v>125205</v>
      </c>
    </row>
    <row r="15" spans="1:4" x14ac:dyDescent="0.25">
      <c r="A15" s="127" t="s">
        <v>85</v>
      </c>
      <c r="B15" s="128" t="s">
        <v>86</v>
      </c>
      <c r="C15" s="70">
        <f>SUM(C13:C14)</f>
        <v>368805</v>
      </c>
    </row>
    <row r="16" spans="1:4" x14ac:dyDescent="0.25">
      <c r="A16" s="35" t="s">
        <v>225</v>
      </c>
      <c r="B16" s="25" t="s">
        <v>88</v>
      </c>
      <c r="C16" s="69">
        <v>1364000</v>
      </c>
    </row>
    <row r="17" spans="1:3" x14ac:dyDescent="0.25">
      <c r="A17" s="102" t="s">
        <v>226</v>
      </c>
      <c r="B17" s="128" t="s">
        <v>88</v>
      </c>
      <c r="C17" s="70">
        <f>SUM(C16:C16)</f>
        <v>1364000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17"/>
  <sheetViews>
    <sheetView workbookViewId="0">
      <selection activeCell="J9" sqref="J9:J10"/>
    </sheetView>
  </sheetViews>
  <sheetFormatPr defaultRowHeight="15" x14ac:dyDescent="0.25"/>
  <cols>
    <col min="1" max="1" width="55" style="1" customWidth="1"/>
    <col min="2" max="2" width="12.5703125" style="1" customWidth="1"/>
    <col min="3" max="3" width="19.140625" style="2" customWidth="1"/>
    <col min="4" max="256" width="9.140625" style="1"/>
    <col min="257" max="257" width="55" style="1" customWidth="1"/>
    <col min="258" max="258" width="12.5703125" style="1" customWidth="1"/>
    <col min="259" max="259" width="19.140625" style="1" customWidth="1"/>
    <col min="260" max="512" width="9.140625" style="1"/>
    <col min="513" max="513" width="55" style="1" customWidth="1"/>
    <col min="514" max="514" width="12.5703125" style="1" customWidth="1"/>
    <col min="515" max="515" width="19.140625" style="1" customWidth="1"/>
    <col min="516" max="768" width="9.140625" style="1"/>
    <col min="769" max="769" width="55" style="1" customWidth="1"/>
    <col min="770" max="770" width="12.5703125" style="1" customWidth="1"/>
    <col min="771" max="771" width="19.140625" style="1" customWidth="1"/>
    <col min="772" max="1024" width="9.140625" style="1"/>
    <col min="1025" max="1025" width="55" style="1" customWidth="1"/>
    <col min="1026" max="1026" width="12.5703125" style="1" customWidth="1"/>
    <col min="1027" max="1027" width="19.140625" style="1" customWidth="1"/>
    <col min="1028" max="1280" width="9.140625" style="1"/>
    <col min="1281" max="1281" width="55" style="1" customWidth="1"/>
    <col min="1282" max="1282" width="12.5703125" style="1" customWidth="1"/>
    <col min="1283" max="1283" width="19.140625" style="1" customWidth="1"/>
    <col min="1284" max="1536" width="9.140625" style="1"/>
    <col min="1537" max="1537" width="55" style="1" customWidth="1"/>
    <col min="1538" max="1538" width="12.5703125" style="1" customWidth="1"/>
    <col min="1539" max="1539" width="19.140625" style="1" customWidth="1"/>
    <col min="1540" max="1792" width="9.140625" style="1"/>
    <col min="1793" max="1793" width="55" style="1" customWidth="1"/>
    <col min="1794" max="1794" width="12.5703125" style="1" customWidth="1"/>
    <col min="1795" max="1795" width="19.140625" style="1" customWidth="1"/>
    <col min="1796" max="2048" width="9.140625" style="1"/>
    <col min="2049" max="2049" width="55" style="1" customWidth="1"/>
    <col min="2050" max="2050" width="12.5703125" style="1" customWidth="1"/>
    <col min="2051" max="2051" width="19.140625" style="1" customWidth="1"/>
    <col min="2052" max="2304" width="9.140625" style="1"/>
    <col min="2305" max="2305" width="55" style="1" customWidth="1"/>
    <col min="2306" max="2306" width="12.5703125" style="1" customWidth="1"/>
    <col min="2307" max="2307" width="19.140625" style="1" customWidth="1"/>
    <col min="2308" max="2560" width="9.140625" style="1"/>
    <col min="2561" max="2561" width="55" style="1" customWidth="1"/>
    <col min="2562" max="2562" width="12.5703125" style="1" customWidth="1"/>
    <col min="2563" max="2563" width="19.140625" style="1" customWidth="1"/>
    <col min="2564" max="2816" width="9.140625" style="1"/>
    <col min="2817" max="2817" width="55" style="1" customWidth="1"/>
    <col min="2818" max="2818" width="12.5703125" style="1" customWidth="1"/>
    <col min="2819" max="2819" width="19.140625" style="1" customWidth="1"/>
    <col min="2820" max="3072" width="9.140625" style="1"/>
    <col min="3073" max="3073" width="55" style="1" customWidth="1"/>
    <col min="3074" max="3074" width="12.5703125" style="1" customWidth="1"/>
    <col min="3075" max="3075" width="19.140625" style="1" customWidth="1"/>
    <col min="3076" max="3328" width="9.140625" style="1"/>
    <col min="3329" max="3329" width="55" style="1" customWidth="1"/>
    <col min="3330" max="3330" width="12.5703125" style="1" customWidth="1"/>
    <col min="3331" max="3331" width="19.140625" style="1" customWidth="1"/>
    <col min="3332" max="3584" width="9.140625" style="1"/>
    <col min="3585" max="3585" width="55" style="1" customWidth="1"/>
    <col min="3586" max="3586" width="12.5703125" style="1" customWidth="1"/>
    <col min="3587" max="3587" width="19.140625" style="1" customWidth="1"/>
    <col min="3588" max="3840" width="9.140625" style="1"/>
    <col min="3841" max="3841" width="55" style="1" customWidth="1"/>
    <col min="3842" max="3842" width="12.5703125" style="1" customWidth="1"/>
    <col min="3843" max="3843" width="19.140625" style="1" customWidth="1"/>
    <col min="3844" max="4096" width="9.140625" style="1"/>
    <col min="4097" max="4097" width="55" style="1" customWidth="1"/>
    <col min="4098" max="4098" width="12.5703125" style="1" customWidth="1"/>
    <col min="4099" max="4099" width="19.140625" style="1" customWidth="1"/>
    <col min="4100" max="4352" width="9.140625" style="1"/>
    <col min="4353" max="4353" width="55" style="1" customWidth="1"/>
    <col min="4354" max="4354" width="12.5703125" style="1" customWidth="1"/>
    <col min="4355" max="4355" width="19.140625" style="1" customWidth="1"/>
    <col min="4356" max="4608" width="9.140625" style="1"/>
    <col min="4609" max="4609" width="55" style="1" customWidth="1"/>
    <col min="4610" max="4610" width="12.5703125" style="1" customWidth="1"/>
    <col min="4611" max="4611" width="19.140625" style="1" customWidth="1"/>
    <col min="4612" max="4864" width="9.140625" style="1"/>
    <col min="4865" max="4865" width="55" style="1" customWidth="1"/>
    <col min="4866" max="4866" width="12.5703125" style="1" customWidth="1"/>
    <col min="4867" max="4867" width="19.140625" style="1" customWidth="1"/>
    <col min="4868" max="5120" width="9.140625" style="1"/>
    <col min="5121" max="5121" width="55" style="1" customWidth="1"/>
    <col min="5122" max="5122" width="12.5703125" style="1" customWidth="1"/>
    <col min="5123" max="5123" width="19.140625" style="1" customWidth="1"/>
    <col min="5124" max="5376" width="9.140625" style="1"/>
    <col min="5377" max="5377" width="55" style="1" customWidth="1"/>
    <col min="5378" max="5378" width="12.5703125" style="1" customWidth="1"/>
    <col min="5379" max="5379" width="19.140625" style="1" customWidth="1"/>
    <col min="5380" max="5632" width="9.140625" style="1"/>
    <col min="5633" max="5633" width="55" style="1" customWidth="1"/>
    <col min="5634" max="5634" width="12.5703125" style="1" customWidth="1"/>
    <col min="5635" max="5635" width="19.140625" style="1" customWidth="1"/>
    <col min="5636" max="5888" width="9.140625" style="1"/>
    <col min="5889" max="5889" width="55" style="1" customWidth="1"/>
    <col min="5890" max="5890" width="12.5703125" style="1" customWidth="1"/>
    <col min="5891" max="5891" width="19.140625" style="1" customWidth="1"/>
    <col min="5892" max="6144" width="9.140625" style="1"/>
    <col min="6145" max="6145" width="55" style="1" customWidth="1"/>
    <col min="6146" max="6146" width="12.5703125" style="1" customWidth="1"/>
    <col min="6147" max="6147" width="19.140625" style="1" customWidth="1"/>
    <col min="6148" max="6400" width="9.140625" style="1"/>
    <col min="6401" max="6401" width="55" style="1" customWidth="1"/>
    <col min="6402" max="6402" width="12.5703125" style="1" customWidth="1"/>
    <col min="6403" max="6403" width="19.140625" style="1" customWidth="1"/>
    <col min="6404" max="6656" width="9.140625" style="1"/>
    <col min="6657" max="6657" width="55" style="1" customWidth="1"/>
    <col min="6658" max="6658" width="12.5703125" style="1" customWidth="1"/>
    <col min="6659" max="6659" width="19.140625" style="1" customWidth="1"/>
    <col min="6660" max="6912" width="9.140625" style="1"/>
    <col min="6913" max="6913" width="55" style="1" customWidth="1"/>
    <col min="6914" max="6914" width="12.5703125" style="1" customWidth="1"/>
    <col min="6915" max="6915" width="19.140625" style="1" customWidth="1"/>
    <col min="6916" max="7168" width="9.140625" style="1"/>
    <col min="7169" max="7169" width="55" style="1" customWidth="1"/>
    <col min="7170" max="7170" width="12.5703125" style="1" customWidth="1"/>
    <col min="7171" max="7171" width="19.140625" style="1" customWidth="1"/>
    <col min="7172" max="7424" width="9.140625" style="1"/>
    <col min="7425" max="7425" width="55" style="1" customWidth="1"/>
    <col min="7426" max="7426" width="12.5703125" style="1" customWidth="1"/>
    <col min="7427" max="7427" width="19.140625" style="1" customWidth="1"/>
    <col min="7428" max="7680" width="9.140625" style="1"/>
    <col min="7681" max="7681" width="55" style="1" customWidth="1"/>
    <col min="7682" max="7682" width="12.5703125" style="1" customWidth="1"/>
    <col min="7683" max="7683" width="19.140625" style="1" customWidth="1"/>
    <col min="7684" max="7936" width="9.140625" style="1"/>
    <col min="7937" max="7937" width="55" style="1" customWidth="1"/>
    <col min="7938" max="7938" width="12.5703125" style="1" customWidth="1"/>
    <col min="7939" max="7939" width="19.140625" style="1" customWidth="1"/>
    <col min="7940" max="8192" width="9.140625" style="1"/>
    <col min="8193" max="8193" width="55" style="1" customWidth="1"/>
    <col min="8194" max="8194" width="12.5703125" style="1" customWidth="1"/>
    <col min="8195" max="8195" width="19.140625" style="1" customWidth="1"/>
    <col min="8196" max="8448" width="9.140625" style="1"/>
    <col min="8449" max="8449" width="55" style="1" customWidth="1"/>
    <col min="8450" max="8450" width="12.5703125" style="1" customWidth="1"/>
    <col min="8451" max="8451" width="19.140625" style="1" customWidth="1"/>
    <col min="8452" max="8704" width="9.140625" style="1"/>
    <col min="8705" max="8705" width="55" style="1" customWidth="1"/>
    <col min="8706" max="8706" width="12.5703125" style="1" customWidth="1"/>
    <col min="8707" max="8707" width="19.140625" style="1" customWidth="1"/>
    <col min="8708" max="8960" width="9.140625" style="1"/>
    <col min="8961" max="8961" width="55" style="1" customWidth="1"/>
    <col min="8962" max="8962" width="12.5703125" style="1" customWidth="1"/>
    <col min="8963" max="8963" width="19.140625" style="1" customWidth="1"/>
    <col min="8964" max="9216" width="9.140625" style="1"/>
    <col min="9217" max="9217" width="55" style="1" customWidth="1"/>
    <col min="9218" max="9218" width="12.5703125" style="1" customWidth="1"/>
    <col min="9219" max="9219" width="19.140625" style="1" customWidth="1"/>
    <col min="9220" max="9472" width="9.140625" style="1"/>
    <col min="9473" max="9473" width="55" style="1" customWidth="1"/>
    <col min="9474" max="9474" width="12.5703125" style="1" customWidth="1"/>
    <col min="9475" max="9475" width="19.140625" style="1" customWidth="1"/>
    <col min="9476" max="9728" width="9.140625" style="1"/>
    <col min="9729" max="9729" width="55" style="1" customWidth="1"/>
    <col min="9730" max="9730" width="12.5703125" style="1" customWidth="1"/>
    <col min="9731" max="9731" width="19.140625" style="1" customWidth="1"/>
    <col min="9732" max="9984" width="9.140625" style="1"/>
    <col min="9985" max="9985" width="55" style="1" customWidth="1"/>
    <col min="9986" max="9986" width="12.5703125" style="1" customWidth="1"/>
    <col min="9987" max="9987" width="19.140625" style="1" customWidth="1"/>
    <col min="9988" max="10240" width="9.140625" style="1"/>
    <col min="10241" max="10241" width="55" style="1" customWidth="1"/>
    <col min="10242" max="10242" width="12.5703125" style="1" customWidth="1"/>
    <col min="10243" max="10243" width="19.140625" style="1" customWidth="1"/>
    <col min="10244" max="10496" width="9.140625" style="1"/>
    <col min="10497" max="10497" width="55" style="1" customWidth="1"/>
    <col min="10498" max="10498" width="12.5703125" style="1" customWidth="1"/>
    <col min="10499" max="10499" width="19.140625" style="1" customWidth="1"/>
    <col min="10500" max="10752" width="9.140625" style="1"/>
    <col min="10753" max="10753" width="55" style="1" customWidth="1"/>
    <col min="10754" max="10754" width="12.5703125" style="1" customWidth="1"/>
    <col min="10755" max="10755" width="19.140625" style="1" customWidth="1"/>
    <col min="10756" max="11008" width="9.140625" style="1"/>
    <col min="11009" max="11009" width="55" style="1" customWidth="1"/>
    <col min="11010" max="11010" width="12.5703125" style="1" customWidth="1"/>
    <col min="11011" max="11011" width="19.140625" style="1" customWidth="1"/>
    <col min="11012" max="11264" width="9.140625" style="1"/>
    <col min="11265" max="11265" width="55" style="1" customWidth="1"/>
    <col min="11266" max="11266" width="12.5703125" style="1" customWidth="1"/>
    <col min="11267" max="11267" width="19.140625" style="1" customWidth="1"/>
    <col min="11268" max="11520" width="9.140625" style="1"/>
    <col min="11521" max="11521" width="55" style="1" customWidth="1"/>
    <col min="11522" max="11522" width="12.5703125" style="1" customWidth="1"/>
    <col min="11523" max="11523" width="19.140625" style="1" customWidth="1"/>
    <col min="11524" max="11776" width="9.140625" style="1"/>
    <col min="11777" max="11777" width="55" style="1" customWidth="1"/>
    <col min="11778" max="11778" width="12.5703125" style="1" customWidth="1"/>
    <col min="11779" max="11779" width="19.140625" style="1" customWidth="1"/>
    <col min="11780" max="12032" width="9.140625" style="1"/>
    <col min="12033" max="12033" width="55" style="1" customWidth="1"/>
    <col min="12034" max="12034" width="12.5703125" style="1" customWidth="1"/>
    <col min="12035" max="12035" width="19.140625" style="1" customWidth="1"/>
    <col min="12036" max="12288" width="9.140625" style="1"/>
    <col min="12289" max="12289" width="55" style="1" customWidth="1"/>
    <col min="12290" max="12290" width="12.5703125" style="1" customWidth="1"/>
    <col min="12291" max="12291" width="19.140625" style="1" customWidth="1"/>
    <col min="12292" max="12544" width="9.140625" style="1"/>
    <col min="12545" max="12545" width="55" style="1" customWidth="1"/>
    <col min="12546" max="12546" width="12.5703125" style="1" customWidth="1"/>
    <col min="12547" max="12547" width="19.140625" style="1" customWidth="1"/>
    <col min="12548" max="12800" width="9.140625" style="1"/>
    <col min="12801" max="12801" width="55" style="1" customWidth="1"/>
    <col min="12802" max="12802" width="12.5703125" style="1" customWidth="1"/>
    <col min="12803" max="12803" width="19.140625" style="1" customWidth="1"/>
    <col min="12804" max="13056" width="9.140625" style="1"/>
    <col min="13057" max="13057" width="55" style="1" customWidth="1"/>
    <col min="13058" max="13058" width="12.5703125" style="1" customWidth="1"/>
    <col min="13059" max="13059" width="19.140625" style="1" customWidth="1"/>
    <col min="13060" max="13312" width="9.140625" style="1"/>
    <col min="13313" max="13313" width="55" style="1" customWidth="1"/>
    <col min="13314" max="13314" width="12.5703125" style="1" customWidth="1"/>
    <col min="13315" max="13315" width="19.140625" style="1" customWidth="1"/>
    <col min="13316" max="13568" width="9.140625" style="1"/>
    <col min="13569" max="13569" width="55" style="1" customWidth="1"/>
    <col min="13570" max="13570" width="12.5703125" style="1" customWidth="1"/>
    <col min="13571" max="13571" width="19.140625" style="1" customWidth="1"/>
    <col min="13572" max="13824" width="9.140625" style="1"/>
    <col min="13825" max="13825" width="55" style="1" customWidth="1"/>
    <col min="13826" max="13826" width="12.5703125" style="1" customWidth="1"/>
    <col min="13827" max="13827" width="19.140625" style="1" customWidth="1"/>
    <col min="13828" max="14080" width="9.140625" style="1"/>
    <col min="14081" max="14081" width="55" style="1" customWidth="1"/>
    <col min="14082" max="14082" width="12.5703125" style="1" customWidth="1"/>
    <col min="14083" max="14083" width="19.140625" style="1" customWidth="1"/>
    <col min="14084" max="14336" width="9.140625" style="1"/>
    <col min="14337" max="14337" width="55" style="1" customWidth="1"/>
    <col min="14338" max="14338" width="12.5703125" style="1" customWidth="1"/>
    <col min="14339" max="14339" width="19.140625" style="1" customWidth="1"/>
    <col min="14340" max="14592" width="9.140625" style="1"/>
    <col min="14593" max="14593" width="55" style="1" customWidth="1"/>
    <col min="14594" max="14594" width="12.5703125" style="1" customWidth="1"/>
    <col min="14595" max="14595" width="19.140625" style="1" customWidth="1"/>
    <col min="14596" max="14848" width="9.140625" style="1"/>
    <col min="14849" max="14849" width="55" style="1" customWidth="1"/>
    <col min="14850" max="14850" width="12.5703125" style="1" customWidth="1"/>
    <col min="14851" max="14851" width="19.140625" style="1" customWidth="1"/>
    <col min="14852" max="15104" width="9.140625" style="1"/>
    <col min="15105" max="15105" width="55" style="1" customWidth="1"/>
    <col min="15106" max="15106" width="12.5703125" style="1" customWidth="1"/>
    <col min="15107" max="15107" width="19.140625" style="1" customWidth="1"/>
    <col min="15108" max="15360" width="9.140625" style="1"/>
    <col min="15361" max="15361" width="55" style="1" customWidth="1"/>
    <col min="15362" max="15362" width="12.5703125" style="1" customWidth="1"/>
    <col min="15363" max="15363" width="19.140625" style="1" customWidth="1"/>
    <col min="15364" max="15616" width="9.140625" style="1"/>
    <col min="15617" max="15617" width="55" style="1" customWidth="1"/>
    <col min="15618" max="15618" width="12.5703125" style="1" customWidth="1"/>
    <col min="15619" max="15619" width="19.140625" style="1" customWidth="1"/>
    <col min="15620" max="15872" width="9.140625" style="1"/>
    <col min="15873" max="15873" width="55" style="1" customWidth="1"/>
    <col min="15874" max="15874" width="12.5703125" style="1" customWidth="1"/>
    <col min="15875" max="15875" width="19.140625" style="1" customWidth="1"/>
    <col min="15876" max="16128" width="9.140625" style="1"/>
    <col min="16129" max="16129" width="55" style="1" customWidth="1"/>
    <col min="16130" max="16130" width="12.5703125" style="1" customWidth="1"/>
    <col min="16131" max="16131" width="19.140625" style="1" customWidth="1"/>
    <col min="16132" max="16384" width="9.140625" style="1"/>
  </cols>
  <sheetData>
    <row r="1" spans="1:256" x14ac:dyDescent="0.25">
      <c r="A1" s="171"/>
      <c r="B1" s="171"/>
      <c r="C1" s="171"/>
    </row>
    <row r="2" spans="1:256" x14ac:dyDescent="0.25">
      <c r="A2" s="171" t="s">
        <v>271</v>
      </c>
      <c r="B2" s="171"/>
      <c r="C2" s="171"/>
      <c r="D2" s="85"/>
    </row>
    <row r="3" spans="1:256" ht="18.75" x14ac:dyDescent="0.3">
      <c r="A3" s="185" t="s">
        <v>212</v>
      </c>
      <c r="B3" s="185"/>
      <c r="C3" s="185"/>
    </row>
    <row r="4" spans="1:256" ht="16.5" x14ac:dyDescent="0.35">
      <c r="A4" s="181" t="s">
        <v>227</v>
      </c>
      <c r="B4" s="187"/>
      <c r="C4" s="187"/>
    </row>
    <row r="9" spans="1:256" x14ac:dyDescent="0.25">
      <c r="A9" s="9" t="s">
        <v>214</v>
      </c>
      <c r="B9" s="15" t="s">
        <v>27</v>
      </c>
      <c r="C9" s="119" t="s">
        <v>215</v>
      </c>
    </row>
    <row r="10" spans="1:256" x14ac:dyDescent="0.25">
      <c r="A10" s="25" t="s">
        <v>228</v>
      </c>
      <c r="B10" s="25" t="s">
        <v>131</v>
      </c>
      <c r="C10" s="69">
        <v>300000</v>
      </c>
    </row>
    <row r="11" spans="1:256" x14ac:dyDescent="0.25">
      <c r="A11" s="25" t="s">
        <v>229</v>
      </c>
      <c r="B11" s="25" t="s">
        <v>131</v>
      </c>
      <c r="C11" s="69">
        <v>850000</v>
      </c>
    </row>
    <row r="12" spans="1:256" x14ac:dyDescent="0.25">
      <c r="A12" s="25" t="s">
        <v>230</v>
      </c>
      <c r="B12" s="25" t="s">
        <v>131</v>
      </c>
      <c r="C12" s="69">
        <v>100000</v>
      </c>
    </row>
    <row r="13" spans="1:256" x14ac:dyDescent="0.25">
      <c r="A13" s="26" t="s">
        <v>130</v>
      </c>
      <c r="B13" s="128" t="s">
        <v>131</v>
      </c>
      <c r="C13" s="70">
        <f>SUM(C10:C12)</f>
        <v>1250000</v>
      </c>
    </row>
    <row r="14" spans="1:256" x14ac:dyDescent="0.25">
      <c r="A14" s="25" t="s">
        <v>132</v>
      </c>
      <c r="B14" s="42" t="s">
        <v>133</v>
      </c>
      <c r="C14" s="69">
        <v>2500000</v>
      </c>
    </row>
    <row r="15" spans="1:256" ht="25.5" x14ac:dyDescent="0.25">
      <c r="A15" s="129" t="s">
        <v>231</v>
      </c>
      <c r="B15" s="129" t="s">
        <v>133</v>
      </c>
      <c r="C15" s="130">
        <v>2500000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pans="1:256" x14ac:dyDescent="0.25">
      <c r="A16" s="25" t="s">
        <v>134</v>
      </c>
      <c r="B16" s="42" t="s">
        <v>135</v>
      </c>
      <c r="C16" s="69">
        <v>1171634</v>
      </c>
    </row>
    <row r="17" spans="1:3" x14ac:dyDescent="0.25">
      <c r="A17" s="26" t="s">
        <v>232</v>
      </c>
      <c r="B17" s="128" t="s">
        <v>233</v>
      </c>
      <c r="C17" s="70">
        <f>SUM(C14+C16)</f>
        <v>3671634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Kiemelt ei. </vt:lpstr>
      <vt:lpstr>Kiadások működési, felhalm. </vt:lpstr>
      <vt:lpstr>Bevételek működési, felhalm. </vt:lpstr>
      <vt:lpstr>Létszám</vt:lpstr>
      <vt:lpstr>Beruházások, felújítások</vt:lpstr>
      <vt:lpstr>Tartalék</vt:lpstr>
      <vt:lpstr>Szociális</vt:lpstr>
      <vt:lpstr>Adott támogatások</vt:lpstr>
      <vt:lpstr>Helyi adók</vt:lpstr>
      <vt:lpstr>Falhasználási üt.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Admin</cp:lastModifiedBy>
  <cp:lastPrinted>2020-09-30T06:17:35Z</cp:lastPrinted>
  <dcterms:created xsi:type="dcterms:W3CDTF">2020-09-28T09:04:23Z</dcterms:created>
  <dcterms:modified xsi:type="dcterms:W3CDTF">2020-09-30T06:20:57Z</dcterms:modified>
</cp:coreProperties>
</file>