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1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óvoda'!$A$1:$F$96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<sst xmlns="http://schemas.openxmlformats.org/spreadsheetml/2006/main" count="426" uniqueCount="415">
  <si>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2020.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</si>
  <si>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</si>
  <si>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</si>
  <si>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</si>
  <si>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</si>
  <si>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</si>
  <si>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</si>
  <si>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</si>
  <si>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</si>
  <si>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</si>
  <si>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</si>
  <si>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</si>
  <si>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</si>
  <si>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</si>
  <si>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</si>
  <si>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</si>
  <si>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</si>
  <si>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</si>
  <si>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</si>
  <si>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</si>
  <si>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</si>
  <si>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</si>
  <si>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</si>
  <si>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</si>
  <si>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</si>
  <si>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</si>
  <si>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</si>
  <si>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</si>
  <si>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</si>
  <si>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</si>
  <si>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</si>
  <si>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</si>
  <si>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</si>
  <si>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</si>
  <si>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</si>
  <si>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</si>
  <si>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</si>
  <si>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</si>
  <si>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</si>
  <si>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</si>
  <si>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</si>
  <si>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</si>
  <si>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</si>
  <si>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</si>
  <si>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</si>
  <si>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</si>
  <si>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</si>
  <si>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</si>
  <si>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</si>
  <si>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</si>
  <si>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</si>
  <si>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</si>
  <si>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</si>
  <si>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</si>
  <si>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</si>
  <si>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</si>
  <si>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</si>
  <si>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</si>
  <si>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</si>
  <si>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</si>
  <si>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</si>
  <si>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</si>
  <si>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</si>
  <si>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</si>
  <si>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</si>
  <si>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</si>
  <si>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</si>
  <si>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</si>
  <si>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</si>
  <si>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</si>
  <si>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</si>
  <si>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</si>
  <si>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</si>
  <si>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</si>
  <si>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</si>
  <si>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</si>
  <si>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</si>
  <si>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</si>
  <si>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</si>
  <si>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</si>
  <si>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</si>
  <si>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</si>
  <si>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</si>
  <si>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</si>
  <si>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</si>
  <si>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</si>
  <si>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</si>
  <si>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</si>
  <si>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</si>
  <si>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</si>
  <si>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</si>
  <si>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</si>
  <si>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</si>
  <si>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</si>
  <si>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</si>
  <si>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</si>
  <si>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</si>
  <si>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</si>
  <si>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</si>
  <si>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</si>
  <si>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</si>
  <si>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</si>
  <si>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</si>
  <si>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</si>
  <si>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</si>
  <si>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</si>
  <si>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</si>
  <si>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</si>
  <si>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</si>
  <si>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</si>
  <si>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</si>
  <si>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</si>
  <si>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</si>
  <si>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</si>
  <si>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</si>
  <si>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</si>
  <si>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</si>
  <si>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</si>
  <si>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</si>
  <si>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</si>
  <si>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</si>
  <si>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</si>
  <si>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</si>
  <si>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</si>
  <si>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</si>
  <si>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</si>
  <si>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</si>
  <si>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</si>
  <si>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</si>
  <si>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</si>
  <si>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</si>
  <si>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</si>
  <si>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</si>
  <si>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</si>
  <si>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</si>
  <si>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</si>
  <si>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</si>
  <si>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</si>
  <si>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</si>
  <si>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</si>
  <si>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</si>
  <si>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</si>
  <si>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</si>
  <si>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</si>
  <si>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</si>
  <si>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</si>
  <si>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</si>
  <si>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</si>
  <si>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</si>
  <si>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</si>
  <si>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</si>
  <si>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</si>
  <si>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</si>
  <si>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</si>
  <si>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</si>
  <si>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</si>
  <si>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</si>
  <si>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</si>
  <si>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</si>
  <si>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</si>
  <si>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</si>
  <si>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</si>
  <si>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</si>
  <si>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</si>
  <si>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</si>
  <si>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</si>
  <si>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</si>
  <si>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</si>
  <si>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</si>
  <si>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</si>
  <si>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</si>
  <si>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</si>
  <si>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</si>
  <si>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</si>
  <si>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</si>
  <si>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</si>
  <si>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</si>
  <si>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</si>
  <si>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</si>
  <si>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</si>
  <si>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</si>
  <si>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</si>
  <si>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</si>
  <si>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</si>
  <si>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2020.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</si>
  <si>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</si>
  <si>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</si>
  <si>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</si>
  <si>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</si>
  <si>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</si>
  <si>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</si>
  <si>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</si>
  <si>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</si>
  <si>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</si>
  <si>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</si>
  <si>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</si>
  <si>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</si>
  <si>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</si>
  <si>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</si>
  <si>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</si>
  <si>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</si>
  <si>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</si>
  <si>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</si>
  <si>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</si>
  <si>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</si>
  <si>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</si>
  <si>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</si>
  <si>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</si>
  <si>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</si>
  <si>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</si>
  <si>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</si>
  <si>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</si>
  <si>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</si>
  <si>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</si>
  <si>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</si>
  <si>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</si>
  <si>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</si>
  <si>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</si>
  <si>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</si>
  <si>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</si>
  <si>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</si>
  <si>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</si>
  <si>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</si>
  <si>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</si>
  <si>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</si>
  <si>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</si>
  <si>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</si>
  <si>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</si>
  <si>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</si>
  <si>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</si>
  <si>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</si>
  <si>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</si>
  <si>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</si>
  <si>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</si>
  <si>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</si>
  <si>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</si>
  <si>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</si>
  <si>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</si>
  <si>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</si>
  <si>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</si>
  <si>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</si>
  <si>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</si>
  <si>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</si>
  <si>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</si>
  <si>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</si>
  <si>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</si>
  <si>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</si>
  <si>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</si>
  <si>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</si>
  <si>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</si>
  <si>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</si>
  <si>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</si>
  <si>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</si>
  <si>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</si>
  <si>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</si>
  <si>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</si>
  <si>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</si>
  <si>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</si>
  <si>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</si>
  <si>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</si>
  <si>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</si>
  <si>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</si>
  <si>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</si>
  <si>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</si>
  <si>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</si>
  <si>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</si>
  <si>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</si>
  <si>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</si>
  <si>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</si>
  <si>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</si>
  <si>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</si>
  <si>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</si>
  <si>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</si>
  <si>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</si>
  <si>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</si>
  <si>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</si>
  <si>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</si>
  <si>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</si>
  <si>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</si>
  <si>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</si>
  <si>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</si>
  <si>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</si>
  <si>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</si>
  <si>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</si>
  <si>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</si>
  <si>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</si>
  <si>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</si>
  <si>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</si>
  <si>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</si>
  <si>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</si>
  <si>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</si>
  <si>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</si>
  <si>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</si>
  <si>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</si>
  <si>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</si>
  <si>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</si>
  <si>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</si>
  <si>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</si>
  <si>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</si>
  <si>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</si>
  <si>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</si>
  <si>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</si>
  <si>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</si>
  <si>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</si>
  <si>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</si>
  <si>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</si>
  <si>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</si>
  <si>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</si>
  <si>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</si>
  <si>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</si>
  <si>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</si>
  <si>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</si>
  <si>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</si>
  <si>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</si>
  <si>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</si>
  <si>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</si>
  <si>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K512</t>
  </si>
  <si>
    <t>Tartalékok-általános</t>
  </si>
  <si>
    <t>K513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</si>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</sst>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97">
      <selection activeCell="C50" sqref="C50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251529732</v>
      </c>
      <c r="D19" s="40"/>
      <c r="E19" s="40"/>
      <c r="F19" s="13">
        <f>SUM(C19:E19)</f>
        <v>251529732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2390765</v>
      </c>
      <c r="D23" s="40"/>
      <c r="E23" s="40"/>
      <c r="F23" s="13">
        <f>SUM(C23:E23)</f>
        <v>2390765</v>
      </c>
    </row>
    <row r="24" spans="1:6" ht="15">
      <c r="A24" s="41" t="s">
        <v>223</v>
      </c>
      <c r="B24" s="42" t="s">
        <v>224</v>
      </c>
      <c r="C24" s="12">
        <f>SUM(C19:C23)</f>
        <v>253920497</v>
      </c>
      <c r="D24" s="12"/>
      <c r="E24" s="12"/>
      <c r="F24" s="12">
        <f>SUM(F19:F23)</f>
        <v>253920497</v>
      </c>
    </row>
    <row r="25" spans="1:6" ht="15">
      <c r="A25" s="14" t="s">
        <v>225</v>
      </c>
      <c r="B25" s="42" t="s">
        <v>226</v>
      </c>
      <c r="C25" s="12">
        <v>50222211</v>
      </c>
      <c r="D25" s="12"/>
      <c r="E25" s="12"/>
      <c r="F25" s="12">
        <f>SUM(C25:E25)</f>
        <v>50222211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2990000</v>
      </c>
      <c r="D29" s="40"/>
      <c r="E29" s="40"/>
      <c r="F29" s="13">
        <f aca="true" t="shared" si="0" ref="F29:F49">SUM(C29:E29)</f>
        <v>2990000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581710</v>
      </c>
      <c r="D32" s="40"/>
      <c r="E32" s="40"/>
      <c r="F32" s="13">
        <f t="shared" si="0"/>
        <v>581710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78971752</v>
      </c>
      <c r="D40" s="40"/>
      <c r="E40" s="40"/>
      <c r="F40" s="13">
        <f t="shared" si="0"/>
        <v>78971752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135000</v>
      </c>
      <c r="D43" s="40"/>
      <c r="E43" s="40"/>
      <c r="F43" s="13">
        <f t="shared" si="0"/>
        <v>135000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21610115</v>
      </c>
      <c r="D49" s="40"/>
      <c r="E49" s="40"/>
      <c r="F49" s="13">
        <f t="shared" si="0"/>
        <v>21610115</v>
      </c>
    </row>
    <row r="50" spans="1:6" ht="15">
      <c r="A50" s="14" t="s">
        <v>275</v>
      </c>
      <c r="B50" s="42" t="s">
        <v>276</v>
      </c>
      <c r="C50" s="12">
        <f>SUM(C29:C49)</f>
        <v>104288577</v>
      </c>
      <c r="D50" s="12"/>
      <c r="E50" s="12"/>
      <c r="F50" s="12">
        <f>SUM(F29:F49)</f>
        <v>104288577</v>
      </c>
    </row>
    <row r="51" spans="1:6" ht="15">
      <c r="A51" s="16" t="s">
        <v>277</v>
      </c>
      <c r="B51" s="37" t="s">
        <v>278</v>
      </c>
      <c r="C51" s="40"/>
      <c r="D51" s="40"/>
      <c r="E51" s="40"/>
      <c r="F51" s="13"/>
    </row>
    <row r="52" spans="1:6" ht="15">
      <c r="A52" s="16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6" t="s">
        <v>287</v>
      </c>
      <c r="B56" s="37" t="s">
        <v>288</v>
      </c>
      <c r="C56" s="40"/>
      <c r="D56" s="40"/>
      <c r="E56" s="40"/>
      <c r="F56" s="13"/>
    </row>
    <row r="57" spans="1:6" ht="15">
      <c r="A57" s="16" t="s">
        <v>289</v>
      </c>
      <c r="B57" s="37" t="s">
        <v>290</v>
      </c>
      <c r="C57" s="40"/>
      <c r="D57" s="40"/>
      <c r="E57" s="40"/>
      <c r="F57" s="13"/>
    </row>
    <row r="58" spans="1:6" ht="15">
      <c r="A58" s="16" t="s">
        <v>291</v>
      </c>
      <c r="B58" s="37" t="s">
        <v>292</v>
      </c>
      <c r="C58" s="40"/>
      <c r="D58" s="40"/>
      <c r="E58" s="40"/>
      <c r="F58" s="13"/>
    </row>
    <row r="59" spans="1:6" ht="15">
      <c r="A59" s="17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7" t="s">
        <v>320</v>
      </c>
      <c r="B73" s="42" t="s">
        <v>321</v>
      </c>
      <c r="C73" s="12"/>
      <c r="D73" s="12"/>
      <c r="E73" s="12"/>
      <c r="F73" s="12"/>
    </row>
    <row r="74" spans="1:6" ht="15.75">
      <c r="A74" s="18" t="s">
        <v>93</v>
      </c>
      <c r="B74" s="42"/>
      <c r="C74" s="12">
        <f>C73+C59+C50+C25+C24</f>
        <v>408431285</v>
      </c>
      <c r="D74" s="40"/>
      <c r="E74" s="40"/>
      <c r="F74" s="12">
        <f>SUM(C74:E74)</f>
        <v>408431285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>
        <v>750000</v>
      </c>
      <c r="D77" s="40"/>
      <c r="E77" s="40"/>
      <c r="F77" s="13">
        <f t="shared" si="1"/>
        <v>750000</v>
      </c>
    </row>
    <row r="78" spans="1:6" ht="15">
      <c r="A78" s="47" t="s">
        <v>328</v>
      </c>
      <c r="B78" s="37" t="s">
        <v>329</v>
      </c>
      <c r="C78" s="40">
        <v>2649180</v>
      </c>
      <c r="D78" s="40"/>
      <c r="E78" s="40"/>
      <c r="F78" s="13">
        <f>SUM(C78:E78)</f>
        <v>2649180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917780</v>
      </c>
      <c r="D81" s="40"/>
      <c r="E81" s="40"/>
      <c r="F81" s="13">
        <f t="shared" si="1"/>
        <v>917780</v>
      </c>
    </row>
    <row r="82" spans="1:6" ht="15">
      <c r="A82" s="15" t="s">
        <v>336</v>
      </c>
      <c r="B82" s="42" t="s">
        <v>337</v>
      </c>
      <c r="C82" s="12">
        <f>SUM(C75:C81)</f>
        <v>4316960</v>
      </c>
      <c r="D82" s="12"/>
      <c r="E82" s="12"/>
      <c r="F82" s="12">
        <f>SUM(F75:F81)</f>
        <v>4316960</v>
      </c>
    </row>
    <row r="83" spans="1:6" ht="15">
      <c r="A83" s="16" t="s">
        <v>338</v>
      </c>
      <c r="B83" s="37" t="s">
        <v>339</v>
      </c>
      <c r="C83" s="40"/>
      <c r="D83" s="40"/>
      <c r="E83" s="40"/>
      <c r="F83" s="13"/>
    </row>
    <row r="84" spans="1:6" ht="15">
      <c r="A84" s="16" t="s">
        <v>340</v>
      </c>
      <c r="B84" s="37" t="s">
        <v>341</v>
      </c>
      <c r="C84" s="40"/>
      <c r="D84" s="40"/>
      <c r="E84" s="40"/>
      <c r="F84" s="13"/>
    </row>
    <row r="85" spans="1:6" ht="15">
      <c r="A85" s="16" t="s">
        <v>342</v>
      </c>
      <c r="B85" s="37" t="s">
        <v>343</v>
      </c>
      <c r="C85" s="40"/>
      <c r="D85" s="40"/>
      <c r="E85" s="40"/>
      <c r="F85" s="13"/>
    </row>
    <row r="86" spans="1:6" ht="15">
      <c r="A86" s="16" t="s">
        <v>344</v>
      </c>
      <c r="B86" s="37" t="s">
        <v>345</v>
      </c>
      <c r="C86" s="40"/>
      <c r="D86" s="40"/>
      <c r="E86" s="40"/>
      <c r="F86" s="13"/>
    </row>
    <row r="87" spans="1:6" ht="15">
      <c r="A87" s="17" t="s">
        <v>346</v>
      </c>
      <c r="B87" s="42" t="s">
        <v>347</v>
      </c>
      <c r="C87" s="12"/>
      <c r="D87" s="12"/>
      <c r="E87" s="12"/>
      <c r="F87" s="12"/>
    </row>
    <row r="88" spans="1:6" ht="30">
      <c r="A88" s="16" t="s">
        <v>348</v>
      </c>
      <c r="B88" s="37" t="s">
        <v>349</v>
      </c>
      <c r="C88" s="40"/>
      <c r="D88" s="40"/>
      <c r="E88" s="40"/>
      <c r="F88" s="13"/>
    </row>
    <row r="89" spans="1:6" ht="30">
      <c r="A89" s="16" t="s">
        <v>350</v>
      </c>
      <c r="B89" s="37" t="s">
        <v>351</v>
      </c>
      <c r="C89" s="40"/>
      <c r="D89" s="40"/>
      <c r="E89" s="40"/>
      <c r="F89" s="13"/>
    </row>
    <row r="90" spans="1:6" ht="30">
      <c r="A90" s="16" t="s">
        <v>352</v>
      </c>
      <c r="B90" s="37" t="s">
        <v>353</v>
      </c>
      <c r="C90" s="40"/>
      <c r="D90" s="40"/>
      <c r="E90" s="40"/>
      <c r="F90" s="13"/>
    </row>
    <row r="91" spans="1:6" ht="15">
      <c r="A91" s="16" t="s">
        <v>354</v>
      </c>
      <c r="B91" s="37" t="s">
        <v>355</v>
      </c>
      <c r="C91" s="40"/>
      <c r="D91" s="40"/>
      <c r="E91" s="40"/>
      <c r="F91" s="13"/>
    </row>
    <row r="92" spans="1:6" ht="30">
      <c r="A92" s="16" t="s">
        <v>356</v>
      </c>
      <c r="B92" s="37" t="s">
        <v>357</v>
      </c>
      <c r="C92" s="40"/>
      <c r="D92" s="40"/>
      <c r="E92" s="40"/>
      <c r="F92" s="13"/>
    </row>
    <row r="93" spans="1:6" ht="30">
      <c r="A93" s="16" t="s">
        <v>358</v>
      </c>
      <c r="B93" s="37" t="s">
        <v>359</v>
      </c>
      <c r="C93" s="40"/>
      <c r="D93" s="40"/>
      <c r="E93" s="40"/>
      <c r="F93" s="13"/>
    </row>
    <row r="94" spans="1:6" ht="15">
      <c r="A94" s="16" t="s">
        <v>360</v>
      </c>
      <c r="B94" s="37" t="s">
        <v>361</v>
      </c>
      <c r="C94" s="40"/>
      <c r="D94" s="40"/>
      <c r="E94" s="40"/>
      <c r="F94" s="13"/>
    </row>
    <row r="95" spans="1:6" ht="15">
      <c r="A95" s="16" t="s">
        <v>362</v>
      </c>
      <c r="B95" s="37" t="s">
        <v>363</v>
      </c>
      <c r="C95" s="40"/>
      <c r="D95" s="40"/>
      <c r="E95" s="40"/>
      <c r="F95" s="13"/>
    </row>
    <row r="96" spans="1:6" ht="15">
      <c r="A96" s="17" t="s">
        <v>364</v>
      </c>
      <c r="B96" s="42" t="s">
        <v>365</v>
      </c>
      <c r="C96" s="40"/>
      <c r="D96" s="40"/>
      <c r="E96" s="40"/>
      <c r="F96" s="13"/>
    </row>
    <row r="97" spans="1:6" ht="15.75">
      <c r="A97" s="18" t="s">
        <v>126</v>
      </c>
      <c r="B97" s="42"/>
      <c r="C97" s="40">
        <f>C96+C87+C82</f>
        <v>4316960</v>
      </c>
      <c r="D97" s="40"/>
      <c r="E97" s="40"/>
      <c r="F97" s="13">
        <f>SUM(C97:E97)</f>
        <v>4316960</v>
      </c>
    </row>
    <row r="98" spans="1:6" ht="15.75">
      <c r="A98" s="22" t="s">
        <v>366</v>
      </c>
      <c r="B98" s="48" t="s">
        <v>367</v>
      </c>
      <c r="C98" s="12">
        <f>C96+C87+C82+C73+C59+C50+C25+C24</f>
        <v>412748245</v>
      </c>
      <c r="D98" s="12"/>
      <c r="E98" s="12"/>
      <c r="F98" s="12">
        <f>F96+F87+F82+F73+F59+F50+F25+F24</f>
        <v>412748245</v>
      </c>
    </row>
    <row r="99" spans="1:25" ht="15">
      <c r="A99" s="16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6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6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6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5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5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6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6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7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5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5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7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5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5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5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5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6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5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5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6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412748245</v>
      </c>
      <c r="D122" s="12"/>
      <c r="E122" s="12"/>
      <c r="F122" s="12">
        <f>F121+F98</f>
        <v>412748245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3/2020.(II. 27.) önkormányzati rendelethez*</oddHeader>
    <oddFooter>&amp;L
Módosította: 13/2020. (VI. 16.) önkormányzati rendelet. Hatályos: 2020.  VI. 17-től.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6"/>
  <sheetViews>
    <sheetView tabSelected="1" zoomScalePageLayoutView="0" workbookViewId="0" topLeftCell="A20">
      <selection activeCell="C85" sqref="C85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5200560</v>
      </c>
      <c r="D43" s="12"/>
      <c r="E43" s="12"/>
      <c r="F43" s="12">
        <f>SUM(C43:E43)</f>
        <v>5200560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5200560</v>
      </c>
      <c r="D48" s="12"/>
      <c r="E48" s="12"/>
      <c r="F48" s="12">
        <f>SUM(C48:E48)</f>
        <v>5200560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5200560</v>
      </c>
      <c r="D66" s="12"/>
      <c r="E66" s="12"/>
      <c r="F66" s="12">
        <f>F64+F47+F60+F43+F32+F18</f>
        <v>5200560</v>
      </c>
    </row>
    <row r="67" spans="1:6" ht="15.75">
      <c r="A67" s="23" t="s">
        <v>129</v>
      </c>
      <c r="B67" s="24"/>
      <c r="C67" s="13">
        <f>C48-'kiadások működés Zengő Óvoda'!C74</f>
        <v>-403230725</v>
      </c>
      <c r="D67" s="13"/>
      <c r="E67" s="13"/>
      <c r="F67" s="13">
        <f>SUM(C67:E67)</f>
        <v>-403230725</v>
      </c>
    </row>
    <row r="68" spans="1:6" ht="15.75">
      <c r="A68" s="23" t="s">
        <v>130</v>
      </c>
      <c r="B68" s="24"/>
      <c r="C68" s="13">
        <f>C65-'kiadások működés Zengő Óvoda'!C97</f>
        <v>-4316960</v>
      </c>
      <c r="D68" s="13"/>
      <c r="E68" s="13"/>
      <c r="F68" s="13">
        <f>SUM(C68:E68)</f>
        <v>-4316960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28"/>
      <c r="D77" s="28"/>
      <c r="E77" s="28"/>
      <c r="F77" s="28"/>
    </row>
    <row r="78" spans="1:6" ht="15" hidden="1">
      <c r="A78" s="9" t="s">
        <v>149</v>
      </c>
      <c r="B78" s="9" t="s">
        <v>150</v>
      </c>
      <c r="C78" s="28"/>
      <c r="D78" s="28"/>
      <c r="E78" s="28"/>
      <c r="F78" s="28"/>
    </row>
    <row r="79" spans="1:6" ht="15" hidden="1">
      <c r="A79" s="9" t="s">
        <v>151</v>
      </c>
      <c r="B79" s="9" t="s">
        <v>150</v>
      </c>
      <c r="C79" s="28"/>
      <c r="D79" s="28"/>
      <c r="E79" s="28"/>
      <c r="F79" s="28"/>
    </row>
    <row r="80" spans="1:6" ht="15" hidden="1">
      <c r="A80" s="9" t="s">
        <v>152</v>
      </c>
      <c r="B80" s="9" t="s">
        <v>153</v>
      </c>
      <c r="C80" s="28"/>
      <c r="D80" s="28"/>
      <c r="E80" s="28"/>
      <c r="F80" s="28"/>
    </row>
    <row r="81" spans="1:6" ht="15" hidden="1">
      <c r="A81" s="9" t="s">
        <v>154</v>
      </c>
      <c r="B81" s="9" t="s">
        <v>153</v>
      </c>
      <c r="C81" s="28"/>
      <c r="D81" s="28"/>
      <c r="E81" s="28"/>
      <c r="F81" s="28"/>
    </row>
    <row r="82" spans="1:6" ht="15">
      <c r="A82" s="10" t="s">
        <v>155</v>
      </c>
      <c r="B82" s="10" t="s">
        <v>156</v>
      </c>
      <c r="C82" s="28">
        <v>247272</v>
      </c>
      <c r="D82" s="28"/>
      <c r="E82" s="28"/>
      <c r="F82" s="28">
        <f>SUM(C82:E82)</f>
        <v>247272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407300413</v>
      </c>
      <c r="D85" s="13"/>
      <c r="E85" s="13"/>
      <c r="F85" s="13">
        <f>SUM(C85:E85)</f>
        <v>407300413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SUM(C83:C87)</f>
        <v>407300413</v>
      </c>
      <c r="D88" s="12"/>
      <c r="E88" s="12"/>
      <c r="F88" s="12">
        <f>SUM(F83:F87)</f>
        <v>407300413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7" ht="15.75">
      <c r="A95" s="29" t="s">
        <v>181</v>
      </c>
      <c r="B95" s="30" t="s">
        <v>182</v>
      </c>
      <c r="C95" s="12">
        <f>SUM(C82+C88)</f>
        <v>407547685</v>
      </c>
      <c r="D95" s="12">
        <f>SUM(D82+D88)</f>
        <v>0</v>
      </c>
      <c r="E95" s="12">
        <f>SUM(E82+E88)</f>
        <v>0</v>
      </c>
      <c r="F95" s="12">
        <f>SUM(F82+F88)</f>
        <v>407547685</v>
      </c>
      <c r="G95" s="12">
        <f>SUM(G82+G88)</f>
        <v>0</v>
      </c>
    </row>
    <row r="96" spans="1:6" ht="15.75">
      <c r="A96" s="31" t="s">
        <v>183</v>
      </c>
      <c r="B96" s="32"/>
      <c r="C96" s="12">
        <f>C66+C95</f>
        <v>412748245</v>
      </c>
      <c r="D96" s="12"/>
      <c r="E96" s="12"/>
      <c r="F96" s="12">
        <f>F95+F66</f>
        <v>412748245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3/2020. (II. 27.) önkormányzati rendelethez*</oddHeader>
    <oddFooter>&amp;L
Módosította: 13/2020. (VI. 16.) önkormányzati rendelet. Hatályos: 2020.  VI. 17-től.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2020-06-25T13:33:00Z</dcterms:created>
  <dcterms:modified xsi:type="dcterms:W3CDTF">2020-06-26T10:23:41Z</dcterms:modified>
  <cp:category/>
  <cp:version/>
  <cp:contentType/>
  <cp:contentStatus/>
</cp:coreProperties>
</file>