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iadások" sheetId="1" r:id="rId1"/>
    <sheet name="szakfa.(Noszlop)" sheetId="2" r:id="rId2"/>
    <sheet name="szakfa. (MP)" sheetId="3" r:id="rId3"/>
    <sheet name="szakfa. (Oroszi)" sheetId="4" r:id="rId4"/>
  </sheets>
  <definedNames>
    <definedName name="_xlnm.Print_Area" localSheetId="1">'szakfa.(Noszlop)'!$A$1:$F$308</definedName>
  </definedNames>
  <calcPr fullCalcOnLoad="1"/>
</workbook>
</file>

<file path=xl/sharedStrings.xml><?xml version="1.0" encoding="utf-8"?>
<sst xmlns="http://schemas.openxmlformats.org/spreadsheetml/2006/main" count="1002" uniqueCount="149">
  <si>
    <t>17. melléklet a 3/2013. (II.27.) önkormányzati rendelethez</t>
  </si>
  <si>
    <t>Alapszolgáltatási Központ</t>
  </si>
  <si>
    <t xml:space="preserve">2013. évi költségvetési kiadások </t>
  </si>
  <si>
    <t>A</t>
  </si>
  <si>
    <t>B</t>
  </si>
  <si>
    <t>C</t>
  </si>
  <si>
    <t>D</t>
  </si>
  <si>
    <t>E</t>
  </si>
  <si>
    <t>F</t>
  </si>
  <si>
    <t>Szakfeladat
száma</t>
  </si>
  <si>
    <t>Szakfeladat
megnevezése</t>
  </si>
  <si>
    <t>Összes
 kiadás</t>
  </si>
  <si>
    <t>Személyi 
jell.kifizetések</t>
  </si>
  <si>
    <t>Munkaadókat
terh.járulékok</t>
  </si>
  <si>
    <t>Dologi
kiadások</t>
  </si>
  <si>
    <t>Gyermekjóléti szolgáltatás/Noszlop</t>
  </si>
  <si>
    <t>Szociális étkeztetés/Noszlop</t>
  </si>
  <si>
    <t>Házi segítségnyújtás  /Noszlop</t>
  </si>
  <si>
    <t>Családsegítés/Noszlop</t>
  </si>
  <si>
    <t>NOSZLOP</t>
  </si>
  <si>
    <t>Gyermekjóléti szolgáltatás/Magyarpolány</t>
  </si>
  <si>
    <t>Szociális étkeztetés/Magyarpolány</t>
  </si>
  <si>
    <t>Házi segítségnyújtás  /Magyarpolány</t>
  </si>
  <si>
    <t>Családsegítés  /Magyarpolány</t>
  </si>
  <si>
    <t>MAGYARPOLÁNY</t>
  </si>
  <si>
    <t>Szociális étkeztetés/Oroszi</t>
  </si>
  <si>
    <t>OROSZI</t>
  </si>
  <si>
    <t>Házi segítségnyújtás /Doba</t>
  </si>
  <si>
    <t>Szociális étkeztetés/Doba</t>
  </si>
  <si>
    <t>DOBA</t>
  </si>
  <si>
    <t>Házi segítségnyújtás/ Bakonypölöske</t>
  </si>
  <si>
    <t>BAKONYPÖLÖSKE</t>
  </si>
  <si>
    <t>Alapszolgáltatási Központ összesen</t>
  </si>
  <si>
    <t xml:space="preserve">Szakfeladat száma:      </t>
  </si>
  <si>
    <t>Szakfeladat megnevezése:</t>
  </si>
  <si>
    <t>Családsegítés Noszlop</t>
  </si>
  <si>
    <t>közalkalmazottak alapilletménye</t>
  </si>
  <si>
    <t>élelmiszer</t>
  </si>
  <si>
    <t>közalkalmazottak nyelvpótléka</t>
  </si>
  <si>
    <t>gyógyszer beszerzés</t>
  </si>
  <si>
    <t>Közalkalmazottak egyéb kötelező illetménypótléka</t>
  </si>
  <si>
    <t>irodaszer,nyomtatvány beszerzés</t>
  </si>
  <si>
    <t>Közalkalmazottak egyéb feltételtől függő  pótlékokai és juttatásai</t>
  </si>
  <si>
    <t xml:space="preserve">könyv beszerzés </t>
  </si>
  <si>
    <t>közalkalmazottak  normatív  jutalma</t>
  </si>
  <si>
    <t xml:space="preserve">tankönyv beszerzés </t>
  </si>
  <si>
    <t>közalkalmazottak  teljesítményhez kötött  jutalma</t>
  </si>
  <si>
    <t xml:space="preserve">folyóirat beszerzés </t>
  </si>
  <si>
    <t>Közalkalmazottak túlóra díja</t>
  </si>
  <si>
    <t>tisztítószerek</t>
  </si>
  <si>
    <t>közalkalmazottak készenléti,ügyeleti, helyettesítési díja</t>
  </si>
  <si>
    <t>hajtó- és kenőanyag beszerzés</t>
  </si>
  <si>
    <t>közalk.egyéb munkavégzéshez kapcsolodó juttatása</t>
  </si>
  <si>
    <t>szakmai  anyag beszerzés</t>
  </si>
  <si>
    <t>közalkalmazottak végkielégítése</t>
  </si>
  <si>
    <t>készletbeszerzések</t>
  </si>
  <si>
    <t>közalkalmazottak jubileumi jutalma</t>
  </si>
  <si>
    <t>munkaruha beszerzés</t>
  </si>
  <si>
    <t>közalkalmazottak ruházati költségtérítése</t>
  </si>
  <si>
    <t>kisértékű tárgyi eszköz</t>
  </si>
  <si>
    <t>közalkalmazottak üdülési hozzájárulása</t>
  </si>
  <si>
    <t>egyéb (karbantartási) anyag beszerzése</t>
  </si>
  <si>
    <t>közalkalmazottak közlekedési költségtérítése</t>
  </si>
  <si>
    <t>Készletbeszerzések</t>
  </si>
  <si>
    <t>közalkalmazottak étkezési hozzájárulása</t>
  </si>
  <si>
    <t>nem adatátviteli célú távközlési díjak (telefon)</t>
  </si>
  <si>
    <t xml:space="preserve">közalkalmazottak egyéb költségtérítése </t>
  </si>
  <si>
    <t>adatátviteli célú távközlési díjak (Internet)</t>
  </si>
  <si>
    <t>részmunkaidős közalkalmazottak alapilletménye</t>
  </si>
  <si>
    <t>vásárolt élelmezés</t>
  </si>
  <si>
    <t>részmunkaidős közalk.munkavégzéshez kapcs.juttatása</t>
  </si>
  <si>
    <t>szállítási szolgáltatások</t>
  </si>
  <si>
    <t>részmunkaidős közalk.sajátos juttatása</t>
  </si>
  <si>
    <t>iskolabusz költségei</t>
  </si>
  <si>
    <t>részmunkaidős közalk.személyhez kapcsolódó költségtérítése</t>
  </si>
  <si>
    <t>gázenergia szolgáltatás</t>
  </si>
  <si>
    <t>részmunkaidős közalk.szociális jell. Juttatása</t>
  </si>
  <si>
    <t>vllamosenergia szolgáltatás</t>
  </si>
  <si>
    <t>egyéb bérrendszer hatálya alá tartozók munkabére</t>
  </si>
  <si>
    <t>víz- és csatornadíj</t>
  </si>
  <si>
    <t>egyéb bérrendszer hatálya alá tartozók nyelvpótléka</t>
  </si>
  <si>
    <t>karbantartási, kisjavítási szolgáltatások</t>
  </si>
  <si>
    <t>egyéb bérrendszer hatálya alá tartozók egyéb kötelező bérpótléka</t>
  </si>
  <si>
    <t>rendezvényekkel kapcsolatos kiadás</t>
  </si>
  <si>
    <t>egyéb bérrendszer hatálya alá tartozók egyéb juttatása</t>
  </si>
  <si>
    <t>postakötlségek</t>
  </si>
  <si>
    <t>egyéb bérrendszer hatálya alá tartozók túlóra díja</t>
  </si>
  <si>
    <t>szemétszállítás, kéményseprés része</t>
  </si>
  <si>
    <t>egyéb bérr.hat. alá tartozók készenléti,ügyeleti, helyettesítési díja</t>
  </si>
  <si>
    <t>foglalkozás-egészségügyi ellátás díja</t>
  </si>
  <si>
    <t>egyéb bérr.hat. alá tart. egyéb munkavégzéshez kapcs.juttatása</t>
  </si>
  <si>
    <t>szennyvíz elszállítás</t>
  </si>
  <si>
    <t>egyéb bérr.hat. alá tart. egyéb sajátos juttatása</t>
  </si>
  <si>
    <t>tűzvédelmi szolgáltatás</t>
  </si>
  <si>
    <t>egyéb bérr.hat. alá tart. ruházati költségtérítése</t>
  </si>
  <si>
    <t>vásárolt közszolgáltatás</t>
  </si>
  <si>
    <t>egyéb bérr.hat. alá tart. üdülési hozzájárulása</t>
  </si>
  <si>
    <t>Szolgáltatások</t>
  </si>
  <si>
    <t>egyéb bérr.hat. alá tart. közlekedési költségtérítése</t>
  </si>
  <si>
    <t>Belföldi kiküldetés</t>
  </si>
  <si>
    <t>egyéb bérr.hat. alá tart. étkezési hozzájárulása</t>
  </si>
  <si>
    <t>Egyéb dologi kiadások</t>
  </si>
  <si>
    <t>egyéb bérr.hat. alá tart. egyéb költségtér.és hozzájárulása</t>
  </si>
  <si>
    <t>SZJA  étk.után  19.04%</t>
  </si>
  <si>
    <t>Személyi juttatások összesen</t>
  </si>
  <si>
    <t>Vásárolt termékeke ÁFA-ja</t>
  </si>
  <si>
    <t>szociális hozzájárulási adó 27%</t>
  </si>
  <si>
    <t>Különféle dologi kiadások</t>
  </si>
  <si>
    <t>Különféle adók, díjak,egyéb kiadások</t>
  </si>
  <si>
    <t>Dologi kiadások összesen</t>
  </si>
  <si>
    <t>EHO étk.ut. 16.66 %</t>
  </si>
  <si>
    <t>Szakfeladat összesen</t>
  </si>
  <si>
    <t>Munkaadókat terhelő járulékok összesen</t>
  </si>
  <si>
    <t>Gyermekjóléti szolg. Noszlop</t>
  </si>
  <si>
    <t>SZJA  étk.után</t>
  </si>
  <si>
    <t>nyugdíjjárulék                                             27%</t>
  </si>
  <si>
    <t>term.eg.bizt.jár        1,5%</t>
  </si>
  <si>
    <t>pénzbeni eg.bizt.jár                                  0,5 %</t>
  </si>
  <si>
    <t>EHO étk. ut.után</t>
  </si>
  <si>
    <t>Munkaerő-piaci járulék        1%</t>
  </si>
  <si>
    <t>Szociális étkeztetés Noszlop</t>
  </si>
  <si>
    <t>egyéb információhordozó beszerzés</t>
  </si>
  <si>
    <t>tisztitószer beszerzése</t>
  </si>
  <si>
    <t xml:space="preserve">közalkalmazottak étkezési hozzájárulása </t>
  </si>
  <si>
    <t>víz-és csatornadíj</t>
  </si>
  <si>
    <t>SZJA meleg étk.után 25 %</t>
  </si>
  <si>
    <t>nyugdíjjárulék                                             24%</t>
  </si>
  <si>
    <t>Szociális étkeztetés Doba</t>
  </si>
  <si>
    <t>közalkalmazottak étkezési hozzájárulása (6000*12*50%)</t>
  </si>
  <si>
    <t>Szociális étkeztetés Oroszi</t>
  </si>
  <si>
    <t>Szakfeladat megnevezése:Házi segítségnyújtás Bakonypölöske</t>
  </si>
  <si>
    <t>EHO étk.ut.</t>
  </si>
  <si>
    <t>Házi segítségnyújtás Doba</t>
  </si>
  <si>
    <t xml:space="preserve">SZJA  étk.után </t>
  </si>
  <si>
    <t xml:space="preserve">EHO meleg étk.után </t>
  </si>
  <si>
    <t>Házi segítségnyújtás Noszlop</t>
  </si>
  <si>
    <t>helyettesítés felmentési időre</t>
  </si>
  <si>
    <t xml:space="preserve">EHO étk.után </t>
  </si>
  <si>
    <t>Családsegítés Magyarpolány</t>
  </si>
  <si>
    <t>Szociális hozzájárulási adó 27%</t>
  </si>
  <si>
    <t>EHO étk. ut. 16,66%</t>
  </si>
  <si>
    <t>Gyermekjóléti szolg. Magyarpolány</t>
  </si>
  <si>
    <t>közalkalmazottak továbbképzése</t>
  </si>
  <si>
    <t>kiértékű tárgyi eszköz beszerzés</t>
  </si>
  <si>
    <t>Szociális étkeztetés Magyarpolány</t>
  </si>
  <si>
    <t>közalkalmazottak  rendsz.szem.juttatása</t>
  </si>
  <si>
    <t>Házi segítségnyújtás Magyarpolány</t>
  </si>
  <si>
    <t>közalkalmazottak  rendsz.szem.juttatás</t>
  </si>
  <si>
    <t>munkaerő-piaci jár      1%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</si>
</sst>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F_t_-;\-* #,##0.00\ _F_t_-;_-* \-??\ _F_t_-;_-@_-"/>
    <numFmt numFmtId="166" formatCode="#,##0"/>
  </numFmts>
  <fonts count="1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Times New Roman"/>
      <family val="1"/>
    </font>
    <font>
      <b/>
      <sz val="8"/>
      <name val="Arial CE"/>
      <family val="2"/>
    </font>
    <font>
      <sz val="9"/>
      <color indexed="8"/>
      <name val="Calibri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</cellStyleXfs>
  <cellXfs count="8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3" fillId="0" borderId="5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6" fontId="3" fillId="2" borderId="1" xfId="21" applyNumberFormat="1" applyFont="1" applyFill="1" applyBorder="1" applyAlignment="1" applyProtection="1">
      <alignment/>
      <protection/>
    </xf>
    <xf numFmtId="166" fontId="3" fillId="0" borderId="1" xfId="21" applyNumberFormat="1" applyFont="1" applyFill="1" applyBorder="1" applyAlignment="1" applyProtection="1">
      <alignment/>
      <protection/>
    </xf>
    <xf numFmtId="164" fontId="5" fillId="0" borderId="5" xfId="0" applyFont="1" applyFill="1" applyBorder="1" applyAlignment="1">
      <alignment horizontal="left"/>
    </xf>
    <xf numFmtId="166" fontId="5" fillId="2" borderId="1" xfId="21" applyNumberFormat="1" applyFont="1" applyFill="1" applyBorder="1" applyAlignment="1" applyProtection="1">
      <alignment/>
      <protection/>
    </xf>
    <xf numFmtId="166" fontId="5" fillId="0" borderId="1" xfId="21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5" fillId="0" borderId="5" xfId="0" applyFont="1" applyBorder="1" applyAlignment="1">
      <alignment horizontal="left"/>
    </xf>
    <xf numFmtId="166" fontId="5" fillId="2" borderId="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3" fillId="0" borderId="1" xfId="0" applyFont="1" applyFill="1" applyBorder="1" applyAlignment="1">
      <alignment horizontal="left"/>
    </xf>
    <xf numFmtId="166" fontId="5" fillId="0" borderId="0" xfId="0" applyNumberFormat="1" applyFont="1" applyAlignment="1">
      <alignment/>
    </xf>
    <xf numFmtId="164" fontId="5" fillId="0" borderId="6" xfId="0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/>
    </xf>
    <xf numFmtId="164" fontId="6" fillId="0" borderId="0" xfId="22" applyFont="1">
      <alignment/>
      <protection/>
    </xf>
    <xf numFmtId="164" fontId="7" fillId="0" borderId="0" xfId="22" applyFont="1">
      <alignment/>
      <protection/>
    </xf>
    <xf numFmtId="164" fontId="8" fillId="0" borderId="0" xfId="22" applyFont="1" applyAlignment="1">
      <alignment horizontal="left"/>
      <protection/>
    </xf>
    <xf numFmtId="164" fontId="7" fillId="0" borderId="0" xfId="22" applyFont="1" applyBorder="1" applyAlignment="1">
      <alignment horizontal="left"/>
      <protection/>
    </xf>
    <xf numFmtId="164" fontId="8" fillId="0" borderId="0" xfId="22" applyFont="1">
      <alignment/>
      <protection/>
    </xf>
    <xf numFmtId="164" fontId="7" fillId="0" borderId="1" xfId="22" applyFont="1" applyBorder="1">
      <alignment/>
      <protection/>
    </xf>
    <xf numFmtId="164" fontId="7" fillId="0" borderId="1" xfId="22" applyFont="1" applyBorder="1" applyAlignment="1">
      <alignment horizontal="center"/>
      <protection/>
    </xf>
    <xf numFmtId="164" fontId="7" fillId="0" borderId="1" xfId="22" applyFont="1" applyBorder="1" applyAlignment="1">
      <alignment horizontal="left"/>
      <protection/>
    </xf>
    <xf numFmtId="166" fontId="7" fillId="0" borderId="1" xfId="22" applyNumberFormat="1" applyFont="1" applyBorder="1">
      <alignment/>
      <protection/>
    </xf>
    <xf numFmtId="164" fontId="8" fillId="3" borderId="1" xfId="22" applyFont="1" applyFill="1" applyBorder="1" applyAlignment="1">
      <alignment horizontal="left"/>
      <protection/>
    </xf>
    <xf numFmtId="166" fontId="8" fillId="3" borderId="1" xfId="22" applyNumberFormat="1" applyFont="1" applyFill="1" applyBorder="1">
      <alignment/>
      <protection/>
    </xf>
    <xf numFmtId="164" fontId="7" fillId="0" borderId="1" xfId="22" applyFont="1" applyFill="1" applyBorder="1" applyAlignment="1">
      <alignment horizontal="left"/>
      <protection/>
    </xf>
    <xf numFmtId="166" fontId="7" fillId="3" borderId="1" xfId="22" applyNumberFormat="1" applyFont="1" applyFill="1" applyBorder="1">
      <alignment/>
      <protection/>
    </xf>
    <xf numFmtId="164" fontId="7" fillId="0" borderId="8" xfId="22" applyFont="1" applyBorder="1">
      <alignment/>
      <protection/>
    </xf>
    <xf numFmtId="164" fontId="8" fillId="3" borderId="8" xfId="22" applyFont="1" applyFill="1" applyBorder="1" applyAlignment="1">
      <alignment horizontal="left"/>
      <protection/>
    </xf>
    <xf numFmtId="166" fontId="8" fillId="3" borderId="8" xfId="22" applyNumberFormat="1" applyFont="1" applyFill="1" applyBorder="1">
      <alignment/>
      <protection/>
    </xf>
    <xf numFmtId="164" fontId="8" fillId="3" borderId="1" xfId="22" applyFont="1" applyFill="1" applyBorder="1" applyAlignment="1">
      <alignment horizontal="center" vertical="center"/>
      <protection/>
    </xf>
    <xf numFmtId="166" fontId="8" fillId="2" borderId="1" xfId="22" applyNumberFormat="1" applyFont="1" applyFill="1" applyBorder="1" applyAlignment="1">
      <alignment horizontal="right" vertical="center"/>
      <protection/>
    </xf>
    <xf numFmtId="164" fontId="7" fillId="0" borderId="2" xfId="22" applyFont="1" applyBorder="1">
      <alignment/>
      <protection/>
    </xf>
    <xf numFmtId="164" fontId="6" fillId="0" borderId="1" xfId="22" applyFont="1" applyBorder="1">
      <alignment/>
      <protection/>
    </xf>
    <xf numFmtId="164" fontId="9" fillId="0" borderId="1" xfId="22" applyFont="1" applyBorder="1">
      <alignment/>
      <protection/>
    </xf>
    <xf numFmtId="164" fontId="9" fillId="0" borderId="8" xfId="22" applyFont="1" applyBorder="1">
      <alignment/>
      <protection/>
    </xf>
    <xf numFmtId="164" fontId="9" fillId="0" borderId="0" xfId="22" applyFont="1" applyBorder="1">
      <alignment/>
      <protection/>
    </xf>
    <xf numFmtId="166" fontId="8" fillId="3" borderId="9" xfId="22" applyNumberFormat="1" applyFont="1" applyFill="1" applyBorder="1">
      <alignment/>
      <protection/>
    </xf>
    <xf numFmtId="164" fontId="8" fillId="3" borderId="5" xfId="22" applyFont="1" applyFill="1" applyBorder="1" applyAlignment="1">
      <alignment horizontal="center" vertical="center"/>
      <protection/>
    </xf>
    <xf numFmtId="166" fontId="8" fillId="3" borderId="1" xfId="22" applyNumberFormat="1" applyFont="1" applyFill="1" applyBorder="1" applyAlignment="1">
      <alignment horizontal="right" vertical="center"/>
      <protection/>
    </xf>
    <xf numFmtId="164" fontId="7" fillId="2" borderId="0" xfId="22" applyFont="1" applyFill="1">
      <alignment/>
      <protection/>
    </xf>
    <xf numFmtId="164" fontId="8" fillId="2" borderId="0" xfId="22" applyFont="1" applyFill="1" applyBorder="1" applyAlignment="1">
      <alignment horizontal="center" vertical="center"/>
      <protection/>
    </xf>
    <xf numFmtId="166" fontId="8" fillId="2" borderId="0" xfId="22" applyNumberFormat="1" applyFont="1" applyFill="1" applyBorder="1" applyAlignment="1">
      <alignment horizontal="right" vertical="center"/>
      <protection/>
    </xf>
    <xf numFmtId="164" fontId="8" fillId="2" borderId="0" xfId="22" applyFont="1" applyFill="1" applyBorder="1" applyAlignment="1">
      <alignment horizontal="left"/>
      <protection/>
    </xf>
    <xf numFmtId="166" fontId="8" fillId="2" borderId="0" xfId="22" applyNumberFormat="1" applyFont="1" applyFill="1" applyBorder="1">
      <alignment/>
      <protection/>
    </xf>
    <xf numFmtId="164" fontId="8" fillId="0" borderId="0" xfId="22" applyFont="1" applyAlignment="1">
      <alignment horizontal="center"/>
      <protection/>
    </xf>
    <xf numFmtId="164" fontId="7" fillId="0" borderId="0" xfId="22" applyFont="1" applyBorder="1">
      <alignment/>
      <protection/>
    </xf>
    <xf numFmtId="164" fontId="7" fillId="0" borderId="0" xfId="22" applyFont="1" applyBorder="1" applyAlignment="1">
      <alignment horizontal="center"/>
      <protection/>
    </xf>
    <xf numFmtId="166" fontId="7" fillId="0" borderId="9" xfId="22" applyNumberFormat="1" applyFont="1" applyBorder="1">
      <alignment/>
      <protection/>
    </xf>
    <xf numFmtId="164" fontId="7" fillId="0" borderId="8" xfId="22" applyFont="1" applyBorder="1" applyAlignment="1">
      <alignment horizontal="left"/>
      <protection/>
    </xf>
    <xf numFmtId="166" fontId="7" fillId="0" borderId="10" xfId="22" applyNumberFormat="1" applyFont="1" applyBorder="1">
      <alignment/>
      <protection/>
    </xf>
    <xf numFmtId="164" fontId="9" fillId="0" borderId="10" xfId="22" applyFont="1" applyBorder="1">
      <alignment/>
      <protection/>
    </xf>
    <xf numFmtId="164" fontId="6" fillId="0" borderId="0" xfId="22" applyFont="1" applyFill="1" applyBorder="1">
      <alignment/>
      <protection/>
    </xf>
    <xf numFmtId="164" fontId="8" fillId="0" borderId="0" xfId="22" applyFont="1" applyFill="1" applyBorder="1" applyAlignment="1">
      <alignment horizontal="left"/>
      <protection/>
    </xf>
    <xf numFmtId="166" fontId="8" fillId="0" borderId="0" xfId="22" applyNumberFormat="1" applyFont="1" applyFill="1" applyBorder="1">
      <alignment/>
      <protection/>
    </xf>
    <xf numFmtId="164" fontId="7" fillId="0" borderId="0" xfId="22" applyFont="1" applyFill="1" applyBorder="1" applyAlignment="1">
      <alignment horizontal="left"/>
      <protection/>
    </xf>
    <xf numFmtId="166" fontId="7" fillId="0" borderId="0" xfId="22" applyNumberFormat="1" applyFont="1" applyFill="1" applyBorder="1">
      <alignment/>
      <protection/>
    </xf>
    <xf numFmtId="164" fontId="6" fillId="0" borderId="0" xfId="22" applyFont="1" applyBorder="1">
      <alignment/>
      <protection/>
    </xf>
    <xf numFmtId="166" fontId="7" fillId="0" borderId="0" xfId="22" applyNumberFormat="1" applyFont="1" applyBorder="1">
      <alignment/>
      <protection/>
    </xf>
    <xf numFmtId="164" fontId="8" fillId="0" borderId="0" xfId="22" applyFont="1" applyFill="1" applyBorder="1" applyAlignment="1">
      <alignment horizontal="center" vertical="center"/>
      <protection/>
    </xf>
    <xf numFmtId="166" fontId="8" fillId="0" borderId="0" xfId="22" applyNumberFormat="1" applyFont="1" applyFill="1" applyBorder="1" applyAlignment="1">
      <alignment horizontal="right" vertical="center"/>
      <protection/>
    </xf>
    <xf numFmtId="164" fontId="6" fillId="0" borderId="0" xfId="22" applyFont="1" applyFill="1">
      <alignment/>
      <protection/>
    </xf>
    <xf numFmtId="164" fontId="7" fillId="0" borderId="0" xfId="22" applyFont="1" applyFill="1" applyBorder="1">
      <alignment/>
      <protection/>
    </xf>
    <xf numFmtId="166" fontId="7" fillId="0" borderId="8" xfId="22" applyNumberFormat="1" applyFont="1" applyBorder="1">
      <alignment/>
      <protection/>
    </xf>
    <xf numFmtId="164" fontId="6" fillId="0" borderId="9" xfId="22" applyFont="1" applyBorder="1">
      <alignment/>
      <protection/>
    </xf>
    <xf numFmtId="164" fontId="7" fillId="0" borderId="11" xfId="22" applyFont="1" applyBorder="1">
      <alignment/>
      <protection/>
    </xf>
    <xf numFmtId="164" fontId="7" fillId="0" borderId="5" xfId="22" applyFont="1" applyBorder="1" applyAlignment="1">
      <alignment horizontal="left"/>
      <protection/>
    </xf>
    <xf numFmtId="164" fontId="8" fillId="3" borderId="5" xfId="22" applyFont="1" applyFill="1" applyBorder="1" applyAlignment="1">
      <alignment horizontal="left"/>
      <protection/>
    </xf>
    <xf numFmtId="164" fontId="7" fillId="0" borderId="5" xfId="22" applyFont="1" applyBorder="1">
      <alignment/>
      <protection/>
    </xf>
    <xf numFmtId="166" fontId="8" fillId="3" borderId="1" xfId="22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2_AK_költségvetés2013" xfId="21"/>
    <cellStyle name="Normá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4" sqref="A4"/>
    </sheetView>
  </sheetViews>
  <sheetFormatPr defaultColWidth="9.00390625" defaultRowHeight="11.25" customHeight="1"/>
  <cols>
    <col min="1" max="1" width="4.375" style="1" customWidth="1"/>
    <col min="2" max="2" width="14.00390625" style="2" customWidth="1"/>
    <col min="3" max="3" width="32.00390625" style="1" customWidth="1"/>
    <col min="4" max="4" width="10.875" style="3" customWidth="1"/>
    <col min="5" max="5" width="12.625" style="1" customWidth="1"/>
    <col min="6" max="6" width="12.125" style="1" customWidth="1"/>
    <col min="7" max="7" width="12.875" style="1" customWidth="1"/>
    <col min="8" max="16384" width="9.125" style="1" customWidth="1"/>
  </cols>
  <sheetData>
    <row r="1" spans="1:7" ht="11.25" customHeight="1">
      <c r="A1" s="4" t="s">
        <v>0</v>
      </c>
      <c r="B1" s="4"/>
      <c r="C1" s="4"/>
      <c r="D1" s="4"/>
      <c r="E1" s="4"/>
      <c r="F1" s="4"/>
      <c r="G1" s="4"/>
    </row>
    <row r="2" spans="1:7" ht="11.25" customHeight="1">
      <c r="A2" s="5"/>
      <c r="B2" s="5"/>
      <c r="C2" s="5"/>
      <c r="D2" s="5"/>
      <c r="E2" s="5"/>
      <c r="F2" s="5"/>
      <c r="G2" s="5"/>
    </row>
    <row r="3" spans="1:7" ht="11.25" customHeight="1">
      <c r="A3" s="4" t="s">
        <v>1</v>
      </c>
      <c r="B3" s="4"/>
      <c r="C3" s="4"/>
      <c r="D3" s="4"/>
      <c r="E3" s="4"/>
      <c r="F3" s="4"/>
      <c r="G3" s="4"/>
    </row>
    <row r="4" spans="1:7" ht="11.25" customHeight="1">
      <c r="A4" s="6" t="s">
        <v>2</v>
      </c>
      <c r="B4" s="6"/>
      <c r="C4" s="6"/>
      <c r="D4" s="6"/>
      <c r="E4" s="6"/>
      <c r="F4" s="6"/>
      <c r="G4" s="6"/>
    </row>
    <row r="6" spans="1:7" ht="11.25" customHeight="1">
      <c r="A6" s="7"/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  <c r="G6" s="7" t="s">
        <v>8</v>
      </c>
    </row>
    <row r="7" spans="1:7" s="13" customFormat="1" ht="23.25" customHeight="1">
      <c r="A7" s="9"/>
      <c r="B7" s="10" t="s">
        <v>9</v>
      </c>
      <c r="C7" s="11" t="s">
        <v>10</v>
      </c>
      <c r="D7" s="12" t="s">
        <v>11</v>
      </c>
      <c r="E7" s="11" t="s">
        <v>12</v>
      </c>
      <c r="F7" s="11" t="s">
        <v>13</v>
      </c>
      <c r="G7" s="11" t="s">
        <v>14</v>
      </c>
    </row>
    <row r="8" spans="1:7" s="3" customFormat="1" ht="11.25" customHeight="1">
      <c r="A8" s="8">
        <v>1</v>
      </c>
      <c r="B8" s="14">
        <v>8892011</v>
      </c>
      <c r="C8" s="15" t="s">
        <v>15</v>
      </c>
      <c r="D8" s="16">
        <f>SUM(E8:G8)</f>
        <v>3123</v>
      </c>
      <c r="E8" s="17">
        <v>2135</v>
      </c>
      <c r="F8" s="17">
        <v>561</v>
      </c>
      <c r="G8" s="17">
        <v>427</v>
      </c>
    </row>
    <row r="9" spans="1:7" s="3" customFormat="1" ht="11.25" customHeight="1">
      <c r="A9" s="8">
        <v>2</v>
      </c>
      <c r="B9" s="14">
        <v>8899211</v>
      </c>
      <c r="C9" s="15" t="s">
        <v>16</v>
      </c>
      <c r="D9" s="16">
        <f>SUM(E9:G9)</f>
        <v>5400</v>
      </c>
      <c r="E9" s="17">
        <v>0</v>
      </c>
      <c r="F9" s="17">
        <v>0</v>
      </c>
      <c r="G9" s="17">
        <v>5400</v>
      </c>
    </row>
    <row r="10" spans="1:7" s="3" customFormat="1" ht="11.25" customHeight="1">
      <c r="A10" s="8">
        <v>3</v>
      </c>
      <c r="B10" s="14">
        <v>8899221</v>
      </c>
      <c r="C10" s="15" t="s">
        <v>17</v>
      </c>
      <c r="D10" s="16">
        <f>SUM(E10:G10)</f>
        <v>3645</v>
      </c>
      <c r="E10" s="17">
        <v>2719</v>
      </c>
      <c r="F10" s="17">
        <v>722</v>
      </c>
      <c r="G10" s="17">
        <v>204</v>
      </c>
    </row>
    <row r="11" spans="1:7" s="3" customFormat="1" ht="11.25" customHeight="1">
      <c r="A11" s="8">
        <v>4</v>
      </c>
      <c r="B11" s="14">
        <v>8899241</v>
      </c>
      <c r="C11" s="15" t="s">
        <v>18</v>
      </c>
      <c r="D11" s="16">
        <f>SUM(E11:G11)</f>
        <v>748</v>
      </c>
      <c r="E11" s="17">
        <v>534</v>
      </c>
      <c r="F11" s="17">
        <v>140</v>
      </c>
      <c r="G11" s="17">
        <v>74</v>
      </c>
    </row>
    <row r="12" spans="1:7" s="21" customFormat="1" ht="11.25" customHeight="1">
      <c r="A12" s="8">
        <v>5</v>
      </c>
      <c r="B12" s="18" t="s">
        <v>19</v>
      </c>
      <c r="C12" s="18"/>
      <c r="D12" s="19">
        <f>SUM(D8:D11)</f>
        <v>12916</v>
      </c>
      <c r="E12" s="20">
        <f>SUM(E8:E11)</f>
        <v>5388</v>
      </c>
      <c r="F12" s="20">
        <f>SUM(F8:F11)</f>
        <v>1423</v>
      </c>
      <c r="G12" s="20">
        <f>SUM(G8:G11)</f>
        <v>6105</v>
      </c>
    </row>
    <row r="13" spans="1:7" s="3" customFormat="1" ht="11.25" customHeight="1">
      <c r="A13" s="8">
        <v>6</v>
      </c>
      <c r="B13" s="14">
        <v>8892011</v>
      </c>
      <c r="C13" s="15" t="s">
        <v>20</v>
      </c>
      <c r="D13" s="16">
        <f>SUM(E13:G13)</f>
        <v>2908</v>
      </c>
      <c r="E13" s="17">
        <v>1932</v>
      </c>
      <c r="F13" s="17">
        <v>482</v>
      </c>
      <c r="G13" s="17">
        <v>494</v>
      </c>
    </row>
    <row r="14" spans="1:7" s="3" customFormat="1" ht="11.25" customHeight="1">
      <c r="A14" s="8">
        <v>7</v>
      </c>
      <c r="B14" s="14">
        <v>8899211</v>
      </c>
      <c r="C14" s="15" t="s">
        <v>21</v>
      </c>
      <c r="D14" s="16">
        <f>SUM(E14:G14)</f>
        <v>6587</v>
      </c>
      <c r="E14" s="17">
        <v>339</v>
      </c>
      <c r="F14" s="17">
        <v>89</v>
      </c>
      <c r="G14" s="17">
        <v>6159</v>
      </c>
    </row>
    <row r="15" spans="1:7" s="3" customFormat="1" ht="11.25" customHeight="1">
      <c r="A15" s="8">
        <v>8</v>
      </c>
      <c r="B15" s="14">
        <v>8899221</v>
      </c>
      <c r="C15" s="15" t="s">
        <v>22</v>
      </c>
      <c r="D15" s="16">
        <f>SUM(E15:G15)</f>
        <v>1425</v>
      </c>
      <c r="E15" s="17">
        <v>1077</v>
      </c>
      <c r="F15" s="17">
        <v>269</v>
      </c>
      <c r="G15" s="17">
        <v>79</v>
      </c>
    </row>
    <row r="16" spans="1:7" s="3" customFormat="1" ht="11.25" customHeight="1">
      <c r="A16" s="8">
        <v>9</v>
      </c>
      <c r="B16" s="14">
        <v>8899221</v>
      </c>
      <c r="C16" s="15" t="s">
        <v>23</v>
      </c>
      <c r="D16" s="16">
        <f>SUM(E16:G16)</f>
        <v>588</v>
      </c>
      <c r="E16" s="17">
        <v>459</v>
      </c>
      <c r="F16" s="17">
        <v>121</v>
      </c>
      <c r="G16" s="17">
        <v>8</v>
      </c>
    </row>
    <row r="17" spans="1:7" s="25" customFormat="1" ht="11.25" customHeight="1">
      <c r="A17" s="8">
        <v>10</v>
      </c>
      <c r="B17" s="22" t="s">
        <v>24</v>
      </c>
      <c r="C17" s="22"/>
      <c r="D17" s="23">
        <f>SUM(D13:D16)</f>
        <v>11508</v>
      </c>
      <c r="E17" s="24">
        <f>SUM(E13:E16)</f>
        <v>3807</v>
      </c>
      <c r="F17" s="24">
        <f>SUM(F13:F16)</f>
        <v>961</v>
      </c>
      <c r="G17" s="24">
        <f>SUM(G13:G16)</f>
        <v>6740</v>
      </c>
    </row>
    <row r="18" spans="1:7" s="3" customFormat="1" ht="11.25" customHeight="1">
      <c r="A18" s="8">
        <v>11</v>
      </c>
      <c r="B18" s="14">
        <v>8899211</v>
      </c>
      <c r="C18" s="15" t="s">
        <v>25</v>
      </c>
      <c r="D18" s="16">
        <f>SUM(E18:G18)</f>
        <v>673</v>
      </c>
      <c r="E18" s="17">
        <v>0</v>
      </c>
      <c r="F18" s="17">
        <v>0</v>
      </c>
      <c r="G18" s="17">
        <v>673</v>
      </c>
    </row>
    <row r="19" spans="1:7" s="21" customFormat="1" ht="11.25" customHeight="1">
      <c r="A19" s="8">
        <v>12</v>
      </c>
      <c r="B19" s="18" t="s">
        <v>26</v>
      </c>
      <c r="C19" s="18"/>
      <c r="D19" s="19">
        <f>SUM(D18:D18)</f>
        <v>673</v>
      </c>
      <c r="E19" s="20">
        <f>SUM(E18:E18)</f>
        <v>0</v>
      </c>
      <c r="F19" s="20">
        <f>SUM(F18:F18)</f>
        <v>0</v>
      </c>
      <c r="G19" s="20">
        <f>SUM(G18:G18)</f>
        <v>673</v>
      </c>
    </row>
    <row r="20" spans="1:7" s="21" customFormat="1" ht="11.25" customHeight="1">
      <c r="A20" s="8">
        <v>13</v>
      </c>
      <c r="B20" s="14">
        <v>8899221</v>
      </c>
      <c r="C20" s="26" t="s">
        <v>27</v>
      </c>
      <c r="D20" s="16">
        <f>SUM(E20:G20)</f>
        <v>1852</v>
      </c>
      <c r="E20" s="17">
        <v>1422</v>
      </c>
      <c r="F20" s="17">
        <v>377</v>
      </c>
      <c r="G20" s="20">
        <v>53</v>
      </c>
    </row>
    <row r="21" spans="1:7" s="3" customFormat="1" ht="11.25" customHeight="1">
      <c r="A21" s="8">
        <v>14</v>
      </c>
      <c r="B21" s="14">
        <v>8899211</v>
      </c>
      <c r="C21" s="15" t="s">
        <v>28</v>
      </c>
      <c r="D21" s="16">
        <f>SUM(E21:G21)</f>
        <v>750</v>
      </c>
      <c r="E21" s="17">
        <v>0</v>
      </c>
      <c r="F21" s="17">
        <v>0</v>
      </c>
      <c r="G21" s="17">
        <v>750</v>
      </c>
    </row>
    <row r="22" spans="1:7" s="3" customFormat="1" ht="11.25" customHeight="1">
      <c r="A22" s="8">
        <v>15</v>
      </c>
      <c r="B22" s="22" t="s">
        <v>29</v>
      </c>
      <c r="C22" s="22"/>
      <c r="D22" s="23">
        <f>SUM(D20:D21)</f>
        <v>2602</v>
      </c>
      <c r="E22" s="24">
        <f>SUM(E20:E21)</f>
        <v>1422</v>
      </c>
      <c r="F22" s="24">
        <f>SUM(F20:F21)</f>
        <v>377</v>
      </c>
      <c r="G22" s="24">
        <f>SUM(G20:G21)</f>
        <v>803</v>
      </c>
    </row>
    <row r="23" spans="1:7" s="3" customFormat="1" ht="11.25" customHeight="1">
      <c r="A23" s="8">
        <v>16</v>
      </c>
      <c r="B23" s="14">
        <v>8899221</v>
      </c>
      <c r="C23" s="15" t="s">
        <v>30</v>
      </c>
      <c r="D23" s="16">
        <f>SUM(E23:G23)</f>
        <v>1609</v>
      </c>
      <c r="E23" s="17">
        <v>1231</v>
      </c>
      <c r="F23" s="17">
        <v>326</v>
      </c>
      <c r="G23" s="17">
        <v>52</v>
      </c>
    </row>
    <row r="24" spans="1:7" s="25" customFormat="1" ht="12" customHeight="1">
      <c r="A24" s="8">
        <v>17</v>
      </c>
      <c r="B24" s="25" t="s">
        <v>31</v>
      </c>
      <c r="D24" s="27">
        <f>SUM(D23)</f>
        <v>1609</v>
      </c>
      <c r="E24" s="27">
        <f>SUM(E23)</f>
        <v>1231</v>
      </c>
      <c r="F24" s="27">
        <f>SUM(F23)</f>
        <v>326</v>
      </c>
      <c r="G24" s="27">
        <f>SUM(G23)</f>
        <v>52</v>
      </c>
    </row>
    <row r="25" spans="1:8" s="25" customFormat="1" ht="11.25" customHeight="1">
      <c r="A25" s="8">
        <v>18</v>
      </c>
      <c r="B25" s="28" t="s">
        <v>32</v>
      </c>
      <c r="C25" s="28"/>
      <c r="D25" s="29">
        <f>D24+D22+D19+D17+D12</f>
        <v>29308</v>
      </c>
      <c r="E25" s="29">
        <f>E24+E22+E19+E17+E12</f>
        <v>11848</v>
      </c>
      <c r="F25" s="29">
        <f>F24+F22+F19+F17+F12</f>
        <v>3087</v>
      </c>
      <c r="G25" s="29">
        <f>G24+G22+G19+G17+G12</f>
        <v>14373</v>
      </c>
      <c r="H25" s="27"/>
    </row>
  </sheetData>
  <sheetProtection selectLockedCells="1" selectUnlockedCells="1"/>
  <mergeCells count="8">
    <mergeCell ref="A1:G1"/>
    <mergeCell ref="A3:G3"/>
    <mergeCell ref="A4:G4"/>
    <mergeCell ref="B12:C12"/>
    <mergeCell ref="B17:C17"/>
    <mergeCell ref="B19:C19"/>
    <mergeCell ref="B22:C22"/>
    <mergeCell ref="B25:C25"/>
  </mergeCells>
  <printOptions horizontalCentered="1"/>
  <pageMargins left="0.4722222222222222" right="0.03958333333333333" top="2.4409722222222223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6"/>
  <sheetViews>
    <sheetView workbookViewId="0" topLeftCell="A1">
      <selection activeCell="F156" sqref="F156"/>
    </sheetView>
  </sheetViews>
  <sheetFormatPr defaultColWidth="9.00390625" defaultRowHeight="12.75"/>
  <cols>
    <col min="1" max="1" width="2.75390625" style="30" customWidth="1"/>
    <col min="2" max="2" width="51.25390625" style="30" customWidth="1"/>
    <col min="3" max="3" width="14.625" style="30" customWidth="1"/>
    <col min="4" max="4" width="9.125" style="30" customWidth="1"/>
    <col min="5" max="5" width="41.125" style="30" customWidth="1"/>
    <col min="6" max="6" width="17.75390625" style="30" customWidth="1"/>
    <col min="7" max="16384" width="9.125" style="30" customWidth="1"/>
  </cols>
  <sheetData>
    <row r="1" spans="2:5" s="31" customFormat="1" ht="12">
      <c r="B1" s="32" t="s">
        <v>33</v>
      </c>
      <c r="C1" s="32">
        <v>8899241</v>
      </c>
      <c r="E1" s="33"/>
    </row>
    <row r="2" spans="2:3" s="31" customFormat="1" ht="12">
      <c r="B2" s="34" t="s">
        <v>34</v>
      </c>
      <c r="C2" s="32" t="s">
        <v>35</v>
      </c>
    </row>
    <row r="3" spans="1:6" s="31" customFormat="1" ht="12">
      <c r="A3" s="35"/>
      <c r="B3" s="36" t="s">
        <v>3</v>
      </c>
      <c r="C3" s="36" t="s">
        <v>4</v>
      </c>
      <c r="D3" s="35"/>
      <c r="E3" s="36" t="s">
        <v>3</v>
      </c>
      <c r="F3" s="36" t="s">
        <v>4</v>
      </c>
    </row>
    <row r="4" spans="1:6" s="31" customFormat="1" ht="12">
      <c r="A4" s="35">
        <v>1</v>
      </c>
      <c r="B4" s="37" t="s">
        <v>36</v>
      </c>
      <c r="C4" s="38">
        <v>392000</v>
      </c>
      <c r="D4" s="35">
        <v>41</v>
      </c>
      <c r="E4" s="35" t="s">
        <v>37</v>
      </c>
      <c r="F4" s="38"/>
    </row>
    <row r="5" spans="1:6" s="31" customFormat="1" ht="12">
      <c r="A5" s="35">
        <v>2</v>
      </c>
      <c r="B5" s="37" t="s">
        <v>38</v>
      </c>
      <c r="C5" s="38"/>
      <c r="D5" s="35">
        <v>42</v>
      </c>
      <c r="E5" s="37" t="s">
        <v>39</v>
      </c>
      <c r="F5" s="38"/>
    </row>
    <row r="6" spans="1:6" s="31" customFormat="1" ht="12">
      <c r="A6" s="35">
        <v>3</v>
      </c>
      <c r="B6" s="37" t="s">
        <v>40</v>
      </c>
      <c r="C6" s="38">
        <v>120000</v>
      </c>
      <c r="D6" s="35">
        <v>43</v>
      </c>
      <c r="E6" s="37" t="s">
        <v>41</v>
      </c>
      <c r="F6" s="38">
        <v>5000</v>
      </c>
    </row>
    <row r="7" spans="1:6" s="31" customFormat="1" ht="12">
      <c r="A7" s="35">
        <v>4</v>
      </c>
      <c r="B7" s="37" t="s">
        <v>42</v>
      </c>
      <c r="C7" s="38"/>
      <c r="D7" s="35">
        <v>44</v>
      </c>
      <c r="E7" s="37" t="s">
        <v>43</v>
      </c>
      <c r="F7" s="38"/>
    </row>
    <row r="8" spans="1:6" s="31" customFormat="1" ht="12">
      <c r="A8" s="35">
        <v>5</v>
      </c>
      <c r="B8" s="37" t="s">
        <v>44</v>
      </c>
      <c r="C8" s="38"/>
      <c r="D8" s="35">
        <v>45</v>
      </c>
      <c r="E8" s="37" t="s">
        <v>45</v>
      </c>
      <c r="F8" s="38"/>
    </row>
    <row r="9" spans="1:6" s="31" customFormat="1" ht="12">
      <c r="A9" s="35">
        <v>6</v>
      </c>
      <c r="B9" s="37" t="s">
        <v>46</v>
      </c>
      <c r="C9" s="38"/>
      <c r="D9" s="35">
        <v>46</v>
      </c>
      <c r="E9" s="37" t="s">
        <v>47</v>
      </c>
      <c r="F9" s="38"/>
    </row>
    <row r="10" spans="1:6" s="31" customFormat="1" ht="12">
      <c r="A10" s="35">
        <v>7</v>
      </c>
      <c r="B10" s="37" t="s">
        <v>48</v>
      </c>
      <c r="C10" s="38"/>
      <c r="D10" s="35">
        <v>47</v>
      </c>
      <c r="E10" s="37" t="s">
        <v>49</v>
      </c>
      <c r="F10" s="38">
        <v>2000</v>
      </c>
    </row>
    <row r="11" spans="1:6" s="31" customFormat="1" ht="12">
      <c r="A11" s="35">
        <v>8</v>
      </c>
      <c r="B11" s="37" t="s">
        <v>50</v>
      </c>
      <c r="C11" s="38"/>
      <c r="D11" s="35">
        <v>48</v>
      </c>
      <c r="E11" s="37" t="s">
        <v>51</v>
      </c>
      <c r="F11" s="38"/>
    </row>
    <row r="12" spans="1:6" s="31" customFormat="1" ht="12">
      <c r="A12" s="35">
        <v>9</v>
      </c>
      <c r="B12" s="37" t="s">
        <v>52</v>
      </c>
      <c r="C12" s="38"/>
      <c r="D12" s="35">
        <v>49</v>
      </c>
      <c r="E12" s="37" t="s">
        <v>53</v>
      </c>
      <c r="F12" s="38"/>
    </row>
    <row r="13" spans="1:6" s="31" customFormat="1" ht="12">
      <c r="A13" s="35">
        <v>10</v>
      </c>
      <c r="B13" s="37" t="s">
        <v>54</v>
      </c>
      <c r="C13" s="38"/>
      <c r="D13" s="35">
        <v>50</v>
      </c>
      <c r="E13" s="37" t="s">
        <v>55</v>
      </c>
      <c r="F13" s="38"/>
    </row>
    <row r="14" spans="1:6" s="31" customFormat="1" ht="12">
      <c r="A14" s="35">
        <v>11</v>
      </c>
      <c r="B14" s="37" t="s">
        <v>56</v>
      </c>
      <c r="C14" s="38"/>
      <c r="D14" s="35">
        <v>51</v>
      </c>
      <c r="E14" s="37" t="s">
        <v>57</v>
      </c>
      <c r="F14" s="38">
        <v>3000</v>
      </c>
    </row>
    <row r="15" spans="1:6" s="31" customFormat="1" ht="12">
      <c r="A15" s="35">
        <v>12</v>
      </c>
      <c r="B15" s="35" t="s">
        <v>58</v>
      </c>
      <c r="C15" s="38"/>
      <c r="D15" s="35">
        <v>52</v>
      </c>
      <c r="E15" s="37" t="s">
        <v>59</v>
      </c>
      <c r="F15" s="38">
        <v>2000</v>
      </c>
    </row>
    <row r="16" spans="1:6" s="31" customFormat="1" ht="12">
      <c r="A16" s="35">
        <v>13</v>
      </c>
      <c r="B16" s="35" t="s">
        <v>60</v>
      </c>
      <c r="C16" s="38"/>
      <c r="D16" s="35">
        <v>53</v>
      </c>
      <c r="E16" s="37" t="s">
        <v>61</v>
      </c>
      <c r="F16" s="38"/>
    </row>
    <row r="17" spans="1:6" s="31" customFormat="1" ht="12">
      <c r="A17" s="35">
        <v>14</v>
      </c>
      <c r="B17" s="35" t="s">
        <v>62</v>
      </c>
      <c r="C17" s="38">
        <v>10000</v>
      </c>
      <c r="D17" s="35">
        <v>54</v>
      </c>
      <c r="E17" s="39" t="s">
        <v>63</v>
      </c>
      <c r="F17" s="40">
        <f>SUM(F4:F16)</f>
        <v>12000</v>
      </c>
    </row>
    <row r="18" spans="1:6" s="31" customFormat="1" ht="12">
      <c r="A18" s="35">
        <v>15</v>
      </c>
      <c r="B18" s="37" t="s">
        <v>64</v>
      </c>
      <c r="C18" s="38">
        <v>12000</v>
      </c>
      <c r="D18" s="35">
        <v>55</v>
      </c>
      <c r="E18" s="37" t="s">
        <v>65</v>
      </c>
      <c r="F18" s="38">
        <v>11000</v>
      </c>
    </row>
    <row r="19" spans="1:6" s="31" customFormat="1" ht="12">
      <c r="A19" s="35">
        <v>16</v>
      </c>
      <c r="B19" s="37" t="s">
        <v>66</v>
      </c>
      <c r="C19" s="38"/>
      <c r="D19" s="35">
        <v>56</v>
      </c>
      <c r="E19" s="37" t="s">
        <v>67</v>
      </c>
      <c r="F19" s="38">
        <v>2000</v>
      </c>
    </row>
    <row r="20" spans="1:6" s="31" customFormat="1" ht="12">
      <c r="A20" s="35">
        <v>17</v>
      </c>
      <c r="B20" s="37" t="s">
        <v>68</v>
      </c>
      <c r="C20" s="38"/>
      <c r="D20" s="35">
        <v>57</v>
      </c>
      <c r="E20" s="37" t="s">
        <v>69</v>
      </c>
      <c r="F20" s="38"/>
    </row>
    <row r="21" spans="1:6" s="31" customFormat="1" ht="12">
      <c r="A21" s="35">
        <v>18</v>
      </c>
      <c r="B21" s="37" t="s">
        <v>70</v>
      </c>
      <c r="C21" s="38"/>
      <c r="D21" s="35">
        <v>58</v>
      </c>
      <c r="E21" s="37" t="s">
        <v>71</v>
      </c>
      <c r="F21" s="38"/>
    </row>
    <row r="22" spans="1:6" s="31" customFormat="1" ht="12">
      <c r="A22" s="35">
        <v>19</v>
      </c>
      <c r="B22" s="37" t="s">
        <v>72</v>
      </c>
      <c r="C22" s="38"/>
      <c r="D22" s="35">
        <v>59</v>
      </c>
      <c r="E22" s="37" t="s">
        <v>73</v>
      </c>
      <c r="F22" s="38"/>
    </row>
    <row r="23" spans="1:6" s="31" customFormat="1" ht="12">
      <c r="A23" s="35">
        <v>20</v>
      </c>
      <c r="B23" s="37" t="s">
        <v>74</v>
      </c>
      <c r="C23" s="38"/>
      <c r="D23" s="35">
        <v>60</v>
      </c>
      <c r="E23" s="41" t="s">
        <v>75</v>
      </c>
      <c r="F23" s="38">
        <v>13000</v>
      </c>
    </row>
    <row r="24" spans="1:6" s="31" customFormat="1" ht="12">
      <c r="A24" s="35">
        <v>21</v>
      </c>
      <c r="B24" s="37" t="s">
        <v>76</v>
      </c>
      <c r="C24" s="38"/>
      <c r="D24" s="35">
        <v>61</v>
      </c>
      <c r="E24" s="41" t="s">
        <v>77</v>
      </c>
      <c r="F24" s="38">
        <v>2000</v>
      </c>
    </row>
    <row r="25" spans="1:6" s="31" customFormat="1" ht="12">
      <c r="A25" s="35">
        <v>22</v>
      </c>
      <c r="B25" s="35" t="s">
        <v>78</v>
      </c>
      <c r="C25" s="38"/>
      <c r="D25" s="35">
        <v>62</v>
      </c>
      <c r="E25" s="41" t="s">
        <v>79</v>
      </c>
      <c r="F25" s="38">
        <v>2000</v>
      </c>
    </row>
    <row r="26" spans="1:6" s="31" customFormat="1" ht="12">
      <c r="A26" s="35">
        <v>23</v>
      </c>
      <c r="B26" s="35" t="s">
        <v>80</v>
      </c>
      <c r="C26" s="38"/>
      <c r="D26" s="35">
        <v>63</v>
      </c>
      <c r="E26" s="37" t="s">
        <v>81</v>
      </c>
      <c r="F26" s="38"/>
    </row>
    <row r="27" spans="1:6" s="31" customFormat="1" ht="12">
      <c r="A27" s="35">
        <v>24</v>
      </c>
      <c r="B27" s="35" t="s">
        <v>82</v>
      </c>
      <c r="C27" s="38"/>
      <c r="D27" s="35">
        <v>64</v>
      </c>
      <c r="E27" s="37" t="s">
        <v>83</v>
      </c>
      <c r="F27" s="38"/>
    </row>
    <row r="28" spans="1:6" s="31" customFormat="1" ht="12">
      <c r="A28" s="35">
        <v>25</v>
      </c>
      <c r="B28" s="35" t="s">
        <v>84</v>
      </c>
      <c r="C28" s="38"/>
      <c r="D28" s="35">
        <v>65</v>
      </c>
      <c r="E28" s="37" t="s">
        <v>85</v>
      </c>
      <c r="F28" s="38"/>
    </row>
    <row r="29" spans="1:6" s="31" customFormat="1" ht="12">
      <c r="A29" s="35">
        <v>26</v>
      </c>
      <c r="B29" s="35" t="s">
        <v>86</v>
      </c>
      <c r="C29" s="38"/>
      <c r="D29" s="35">
        <v>66</v>
      </c>
      <c r="E29" s="41" t="s">
        <v>87</v>
      </c>
      <c r="F29" s="38"/>
    </row>
    <row r="30" spans="1:6" s="31" customFormat="1" ht="12">
      <c r="A30" s="35">
        <v>27</v>
      </c>
      <c r="B30" s="35" t="s">
        <v>88</v>
      </c>
      <c r="C30" s="38"/>
      <c r="D30" s="35">
        <v>67</v>
      </c>
      <c r="E30" s="37" t="s">
        <v>89</v>
      </c>
      <c r="F30" s="38">
        <v>4000</v>
      </c>
    </row>
    <row r="31" spans="1:6" s="31" customFormat="1" ht="12">
      <c r="A31" s="35">
        <v>28</v>
      </c>
      <c r="B31" s="35" t="s">
        <v>90</v>
      </c>
      <c r="C31" s="38"/>
      <c r="D31" s="35">
        <v>68</v>
      </c>
      <c r="E31" s="37" t="s">
        <v>91</v>
      </c>
      <c r="F31" s="38">
        <v>1000</v>
      </c>
    </row>
    <row r="32" spans="1:6" s="31" customFormat="1" ht="12">
      <c r="A32" s="35">
        <v>29</v>
      </c>
      <c r="B32" s="35" t="s">
        <v>92</v>
      </c>
      <c r="C32" s="38"/>
      <c r="D32" s="35">
        <v>69</v>
      </c>
      <c r="E32" s="37" t="s">
        <v>93</v>
      </c>
      <c r="F32" s="38"/>
    </row>
    <row r="33" spans="1:6" s="31" customFormat="1" ht="12">
      <c r="A33" s="35">
        <v>30</v>
      </c>
      <c r="B33" s="35" t="s">
        <v>94</v>
      </c>
      <c r="C33" s="38"/>
      <c r="D33" s="35">
        <v>70</v>
      </c>
      <c r="E33" s="37" t="s">
        <v>95</v>
      </c>
      <c r="F33" s="38"/>
    </row>
    <row r="34" spans="1:6" s="31" customFormat="1" ht="12">
      <c r="A34" s="35">
        <v>31</v>
      </c>
      <c r="B34" s="35" t="s">
        <v>96</v>
      </c>
      <c r="C34" s="38"/>
      <c r="D34" s="35">
        <v>71</v>
      </c>
      <c r="E34" s="39" t="s">
        <v>97</v>
      </c>
      <c r="F34" s="40">
        <f>SUM(F18:F33)</f>
        <v>35000</v>
      </c>
    </row>
    <row r="35" spans="1:6" s="31" customFormat="1" ht="12">
      <c r="A35" s="35">
        <v>32</v>
      </c>
      <c r="B35" s="35" t="s">
        <v>98</v>
      </c>
      <c r="C35" s="38"/>
      <c r="D35" s="35">
        <v>72</v>
      </c>
      <c r="E35" s="37" t="s">
        <v>99</v>
      </c>
      <c r="F35" s="38">
        <v>10000</v>
      </c>
    </row>
    <row r="36" spans="1:6" s="31" customFormat="1" ht="12">
      <c r="A36" s="35">
        <v>33</v>
      </c>
      <c r="B36" s="35" t="s">
        <v>100</v>
      </c>
      <c r="C36" s="38"/>
      <c r="D36" s="35">
        <v>73</v>
      </c>
      <c r="E36" s="37" t="s">
        <v>101</v>
      </c>
      <c r="F36" s="38">
        <v>2000</v>
      </c>
    </row>
    <row r="37" spans="1:6" s="31" customFormat="1" ht="12">
      <c r="A37" s="35">
        <v>34</v>
      </c>
      <c r="B37" s="35" t="s">
        <v>102</v>
      </c>
      <c r="C37" s="38"/>
      <c r="D37" s="35">
        <v>74</v>
      </c>
      <c r="E37" s="37" t="s">
        <v>103</v>
      </c>
      <c r="F37" s="38">
        <v>2000</v>
      </c>
    </row>
    <row r="38" spans="1:6" s="31" customFormat="1" ht="12">
      <c r="A38" s="35">
        <v>35</v>
      </c>
      <c r="B38" s="39" t="s">
        <v>104</v>
      </c>
      <c r="C38" s="40">
        <f>SUM(C4:C37)</f>
        <v>534000</v>
      </c>
      <c r="D38" s="35">
        <v>75</v>
      </c>
      <c r="E38" s="37" t="s">
        <v>105</v>
      </c>
      <c r="F38" s="38">
        <v>13000</v>
      </c>
    </row>
    <row r="39" spans="1:6" s="31" customFormat="1" ht="12">
      <c r="A39" s="35">
        <v>36</v>
      </c>
      <c r="B39" s="37" t="s">
        <v>106</v>
      </c>
      <c r="C39" s="38">
        <v>138000</v>
      </c>
      <c r="D39" s="35">
        <v>76</v>
      </c>
      <c r="E39" s="39" t="s">
        <v>107</v>
      </c>
      <c r="F39" s="42">
        <f>SUM(F35:F38)</f>
        <v>27000</v>
      </c>
    </row>
    <row r="40" spans="1:6" s="31" customFormat="1" ht="12">
      <c r="A40" s="35">
        <v>37</v>
      </c>
      <c r="B40" s="37"/>
      <c r="C40" s="38"/>
      <c r="D40" s="35">
        <v>77</v>
      </c>
      <c r="E40" s="37" t="s">
        <v>108</v>
      </c>
      <c r="F40" s="38"/>
    </row>
    <row r="41" spans="1:6" s="31" customFormat="1" ht="12">
      <c r="A41" s="35">
        <v>38</v>
      </c>
      <c r="B41" s="37"/>
      <c r="C41" s="38"/>
      <c r="D41" s="35">
        <v>78</v>
      </c>
      <c r="E41" s="39" t="s">
        <v>109</v>
      </c>
      <c r="F41" s="40">
        <f>SUM(F39,F34,F17)</f>
        <v>74000</v>
      </c>
    </row>
    <row r="42" spans="1:6" s="31" customFormat="1" ht="12">
      <c r="A42" s="35"/>
      <c r="B42" s="37" t="s">
        <v>110</v>
      </c>
      <c r="C42" s="38">
        <v>2000</v>
      </c>
      <c r="D42" s="43"/>
      <c r="E42" s="44"/>
      <c r="F42" s="45"/>
    </row>
    <row r="43" spans="1:6" s="31" customFormat="1" ht="12">
      <c r="A43" s="35">
        <v>39</v>
      </c>
      <c r="B43" s="37"/>
      <c r="C43" s="38"/>
      <c r="D43" s="43">
        <v>79</v>
      </c>
      <c r="E43" s="46" t="s">
        <v>111</v>
      </c>
      <c r="F43" s="47">
        <f>SUM(F41+C38+C44)</f>
        <v>748000</v>
      </c>
    </row>
    <row r="44" spans="1:6" s="31" customFormat="1" ht="12">
      <c r="A44" s="35">
        <v>40</v>
      </c>
      <c r="B44" s="39" t="s">
        <v>112</v>
      </c>
      <c r="C44" s="40">
        <f>SUM(C39:C43)</f>
        <v>140000</v>
      </c>
      <c r="D44" s="48"/>
      <c r="E44" s="46"/>
      <c r="F44" s="47"/>
    </row>
    <row r="45" spans="5:6" s="31" customFormat="1" ht="12">
      <c r="E45" s="30"/>
      <c r="F45" s="30"/>
    </row>
    <row r="46" spans="2:5" s="31" customFormat="1" ht="12">
      <c r="B46" s="32" t="s">
        <v>33</v>
      </c>
      <c r="C46" s="32">
        <v>8892011</v>
      </c>
      <c r="E46" s="33"/>
    </row>
    <row r="47" spans="2:3" s="31" customFormat="1" ht="12">
      <c r="B47" s="34" t="s">
        <v>34</v>
      </c>
      <c r="C47" s="32" t="s">
        <v>113</v>
      </c>
    </row>
    <row r="48" spans="1:6" ht="12">
      <c r="A48" s="49"/>
      <c r="B48" s="36" t="s">
        <v>3</v>
      </c>
      <c r="C48" s="36" t="s">
        <v>4</v>
      </c>
      <c r="D48" s="35"/>
      <c r="E48" s="36" t="s">
        <v>3</v>
      </c>
      <c r="F48" s="36" t="s">
        <v>4</v>
      </c>
    </row>
    <row r="49" spans="1:6" ht="12">
      <c r="A49" s="50">
        <v>1</v>
      </c>
      <c r="B49" s="37" t="s">
        <v>36</v>
      </c>
      <c r="C49" s="38">
        <v>1567000</v>
      </c>
      <c r="D49" s="35">
        <v>40</v>
      </c>
      <c r="E49" s="35" t="s">
        <v>37</v>
      </c>
      <c r="F49" s="38">
        <v>19000</v>
      </c>
    </row>
    <row r="50" spans="1:6" ht="12">
      <c r="A50" s="50">
        <v>2</v>
      </c>
      <c r="B50" s="37" t="s">
        <v>38</v>
      </c>
      <c r="C50" s="38"/>
      <c r="D50" s="35">
        <v>41</v>
      </c>
      <c r="E50" s="37" t="s">
        <v>39</v>
      </c>
      <c r="F50" s="38"/>
    </row>
    <row r="51" spans="1:6" ht="12">
      <c r="A51" s="50">
        <v>3</v>
      </c>
      <c r="B51" s="37" t="s">
        <v>40</v>
      </c>
      <c r="C51" s="38">
        <v>480000</v>
      </c>
      <c r="D51" s="35">
        <v>42</v>
      </c>
      <c r="E51" s="37" t="s">
        <v>41</v>
      </c>
      <c r="F51" s="38">
        <v>20000</v>
      </c>
    </row>
    <row r="52" spans="1:6" ht="12">
      <c r="A52" s="50">
        <v>4</v>
      </c>
      <c r="B52" s="37" t="s">
        <v>42</v>
      </c>
      <c r="C52" s="38"/>
      <c r="D52" s="35">
        <v>43</v>
      </c>
      <c r="E52" s="37" t="s">
        <v>43</v>
      </c>
      <c r="F52" s="38"/>
    </row>
    <row r="53" spans="1:6" ht="12">
      <c r="A53" s="50">
        <v>5</v>
      </c>
      <c r="B53" s="37" t="s">
        <v>44</v>
      </c>
      <c r="C53" s="38"/>
      <c r="D53" s="35">
        <v>44</v>
      </c>
      <c r="E53" s="37" t="s">
        <v>45</v>
      </c>
      <c r="F53" s="38"/>
    </row>
    <row r="54" spans="1:6" ht="12">
      <c r="A54" s="50">
        <v>6</v>
      </c>
      <c r="B54" s="37" t="s">
        <v>46</v>
      </c>
      <c r="C54" s="38"/>
      <c r="D54" s="35">
        <v>45</v>
      </c>
      <c r="E54" s="37" t="s">
        <v>47</v>
      </c>
      <c r="F54" s="38"/>
    </row>
    <row r="55" spans="1:6" ht="12">
      <c r="A55" s="50">
        <v>7</v>
      </c>
      <c r="B55" s="37" t="s">
        <v>48</v>
      </c>
      <c r="C55" s="38"/>
      <c r="D55" s="35">
        <v>46</v>
      </c>
      <c r="E55" s="37" t="s">
        <v>49</v>
      </c>
      <c r="F55" s="38"/>
    </row>
    <row r="56" spans="1:6" ht="12">
      <c r="A56" s="50">
        <v>8</v>
      </c>
      <c r="B56" s="37" t="s">
        <v>50</v>
      </c>
      <c r="C56" s="38"/>
      <c r="D56" s="35">
        <v>47</v>
      </c>
      <c r="E56" s="37" t="s">
        <v>51</v>
      </c>
      <c r="F56" s="38"/>
    </row>
    <row r="57" spans="1:6" ht="12">
      <c r="A57" s="50">
        <v>9</v>
      </c>
      <c r="B57" s="37" t="s">
        <v>52</v>
      </c>
      <c r="C57" s="38"/>
      <c r="D57" s="35">
        <v>48</v>
      </c>
      <c r="E57" s="37" t="s">
        <v>53</v>
      </c>
      <c r="F57" s="38">
        <v>2000</v>
      </c>
    </row>
    <row r="58" spans="1:6" ht="12">
      <c r="A58" s="50">
        <v>10</v>
      </c>
      <c r="B58" s="37" t="s">
        <v>54</v>
      </c>
      <c r="C58" s="38"/>
      <c r="D58" s="35">
        <v>49</v>
      </c>
      <c r="E58" s="37" t="s">
        <v>55</v>
      </c>
      <c r="F58" s="38"/>
    </row>
    <row r="59" spans="1:6" ht="12">
      <c r="A59" s="50">
        <v>11</v>
      </c>
      <c r="B59" s="37" t="s">
        <v>56</v>
      </c>
      <c r="C59" s="38"/>
      <c r="D59" s="35">
        <v>50</v>
      </c>
      <c r="E59" s="37" t="s">
        <v>57</v>
      </c>
      <c r="F59" s="38">
        <v>10000</v>
      </c>
    </row>
    <row r="60" spans="1:6" ht="12">
      <c r="A60" s="50">
        <v>12</v>
      </c>
      <c r="B60" s="35" t="s">
        <v>58</v>
      </c>
      <c r="C60" s="38"/>
      <c r="D60" s="35">
        <v>51</v>
      </c>
      <c r="E60" s="37" t="s">
        <v>49</v>
      </c>
      <c r="F60" s="38">
        <v>3000</v>
      </c>
    </row>
    <row r="61" spans="1:6" ht="12">
      <c r="A61" s="50">
        <v>13</v>
      </c>
      <c r="B61" s="35" t="s">
        <v>60</v>
      </c>
      <c r="C61" s="38"/>
      <c r="D61" s="35">
        <v>52</v>
      </c>
      <c r="E61" s="37" t="s">
        <v>61</v>
      </c>
      <c r="F61" s="38">
        <v>5000</v>
      </c>
    </row>
    <row r="62" spans="1:6" ht="12">
      <c r="A62" s="50">
        <v>14</v>
      </c>
      <c r="B62" s="35" t="s">
        <v>62</v>
      </c>
      <c r="C62" s="38">
        <v>40000</v>
      </c>
      <c r="D62" s="35">
        <v>53</v>
      </c>
      <c r="E62" s="39" t="s">
        <v>63</v>
      </c>
      <c r="F62" s="40">
        <f>SUM(F49:F61)</f>
        <v>59000</v>
      </c>
    </row>
    <row r="63" spans="1:6" ht="12">
      <c r="A63" s="50">
        <v>15</v>
      </c>
      <c r="B63" s="37" t="s">
        <v>64</v>
      </c>
      <c r="C63" s="38">
        <v>48000</v>
      </c>
      <c r="D63" s="35">
        <v>54</v>
      </c>
      <c r="E63" s="37" t="s">
        <v>65</v>
      </c>
      <c r="F63" s="38">
        <v>17000</v>
      </c>
    </row>
    <row r="64" spans="1:6" ht="12">
      <c r="A64" s="50">
        <v>16</v>
      </c>
      <c r="B64" s="37" t="s">
        <v>66</v>
      </c>
      <c r="C64" s="38"/>
      <c r="D64" s="35">
        <v>55</v>
      </c>
      <c r="E64" s="37" t="s">
        <v>67</v>
      </c>
      <c r="F64" s="38">
        <v>16000</v>
      </c>
    </row>
    <row r="65" spans="1:6" ht="12">
      <c r="A65" s="50">
        <v>17</v>
      </c>
      <c r="B65" s="37" t="s">
        <v>68</v>
      </c>
      <c r="C65" s="38"/>
      <c r="D65" s="35">
        <v>56</v>
      </c>
      <c r="E65" s="37" t="s">
        <v>69</v>
      </c>
      <c r="F65" s="38"/>
    </row>
    <row r="66" spans="1:6" ht="12">
      <c r="A66" s="50">
        <v>18</v>
      </c>
      <c r="B66" s="37" t="s">
        <v>70</v>
      </c>
      <c r="C66" s="38"/>
      <c r="D66" s="35">
        <v>57</v>
      </c>
      <c r="E66" s="37" t="s">
        <v>71</v>
      </c>
      <c r="F66" s="38"/>
    </row>
    <row r="67" spans="1:6" ht="12">
      <c r="A67" s="50">
        <v>19</v>
      </c>
      <c r="B67" s="37" t="s">
        <v>72</v>
      </c>
      <c r="C67" s="38"/>
      <c r="D67" s="35">
        <v>58</v>
      </c>
      <c r="E67" s="37" t="s">
        <v>73</v>
      </c>
      <c r="F67" s="38"/>
    </row>
    <row r="68" spans="1:6" ht="12">
      <c r="A68" s="50">
        <v>20</v>
      </c>
      <c r="B68" s="37" t="s">
        <v>74</v>
      </c>
      <c r="C68" s="38"/>
      <c r="D68" s="35">
        <v>59</v>
      </c>
      <c r="E68" s="41" t="s">
        <v>75</v>
      </c>
      <c r="F68" s="38">
        <v>70000</v>
      </c>
    </row>
    <row r="69" spans="1:6" ht="12">
      <c r="A69" s="50">
        <v>21</v>
      </c>
      <c r="B69" s="37" t="s">
        <v>76</v>
      </c>
      <c r="C69" s="38"/>
      <c r="D69" s="35">
        <v>60</v>
      </c>
      <c r="E69" s="41" t="s">
        <v>77</v>
      </c>
      <c r="F69" s="38">
        <v>10000</v>
      </c>
    </row>
    <row r="70" spans="1:6" ht="12">
      <c r="A70" s="50">
        <v>22</v>
      </c>
      <c r="B70" s="35" t="s">
        <v>78</v>
      </c>
      <c r="C70" s="38"/>
      <c r="D70" s="35">
        <v>61</v>
      </c>
      <c r="E70" s="41" t="s">
        <v>79</v>
      </c>
      <c r="F70" s="38"/>
    </row>
    <row r="71" spans="1:6" ht="12">
      <c r="A71" s="50">
        <v>23</v>
      </c>
      <c r="B71" s="35" t="s">
        <v>80</v>
      </c>
      <c r="C71" s="38"/>
      <c r="D71" s="35">
        <v>62</v>
      </c>
      <c r="E71" s="37" t="s">
        <v>81</v>
      </c>
      <c r="F71" s="38"/>
    </row>
    <row r="72" spans="1:6" ht="12">
      <c r="A72" s="50">
        <v>24</v>
      </c>
      <c r="B72" s="35" t="s">
        <v>82</v>
      </c>
      <c r="C72" s="38"/>
      <c r="D72" s="35">
        <v>63</v>
      </c>
      <c r="E72" s="37" t="s">
        <v>83</v>
      </c>
      <c r="F72" s="38">
        <v>100000</v>
      </c>
    </row>
    <row r="73" spans="1:6" ht="12">
      <c r="A73" s="50">
        <v>25</v>
      </c>
      <c r="B73" s="35" t="s">
        <v>84</v>
      </c>
      <c r="C73" s="38"/>
      <c r="D73" s="35">
        <v>64</v>
      </c>
      <c r="E73" s="37" t="s">
        <v>85</v>
      </c>
      <c r="F73" s="38">
        <v>5000</v>
      </c>
    </row>
    <row r="74" spans="1:6" ht="12">
      <c r="A74" s="50">
        <v>26</v>
      </c>
      <c r="B74" s="35" t="s">
        <v>86</v>
      </c>
      <c r="C74" s="38"/>
      <c r="D74" s="35">
        <v>65</v>
      </c>
      <c r="E74" s="41" t="s">
        <v>87</v>
      </c>
      <c r="F74" s="38"/>
    </row>
    <row r="75" spans="1:6" ht="12">
      <c r="A75" s="50">
        <v>27</v>
      </c>
      <c r="B75" s="35" t="s">
        <v>88</v>
      </c>
      <c r="C75" s="38"/>
      <c r="D75" s="35">
        <v>66</v>
      </c>
      <c r="E75" s="37" t="s">
        <v>89</v>
      </c>
      <c r="F75" s="38">
        <v>4000</v>
      </c>
    </row>
    <row r="76" spans="1:6" ht="12">
      <c r="A76" s="50">
        <v>28</v>
      </c>
      <c r="B76" s="35" t="s">
        <v>90</v>
      </c>
      <c r="C76" s="38"/>
      <c r="D76" s="35">
        <v>67</v>
      </c>
      <c r="E76" s="37" t="s">
        <v>91</v>
      </c>
      <c r="F76" s="38">
        <v>2000</v>
      </c>
    </row>
    <row r="77" spans="1:6" ht="12">
      <c r="A77" s="50">
        <v>29</v>
      </c>
      <c r="B77" s="35" t="s">
        <v>92</v>
      </c>
      <c r="C77" s="38"/>
      <c r="D77" s="35">
        <v>68</v>
      </c>
      <c r="E77" s="37" t="s">
        <v>93</v>
      </c>
      <c r="F77" s="38"/>
    </row>
    <row r="78" spans="1:6" ht="12">
      <c r="A78" s="50">
        <v>30</v>
      </c>
      <c r="B78" s="35" t="s">
        <v>96</v>
      </c>
      <c r="C78" s="38"/>
      <c r="D78" s="35">
        <v>69</v>
      </c>
      <c r="E78" s="37" t="s">
        <v>95</v>
      </c>
      <c r="F78" s="38"/>
    </row>
    <row r="79" spans="1:6" ht="12">
      <c r="A79" s="50">
        <v>31</v>
      </c>
      <c r="B79" s="35" t="s">
        <v>98</v>
      </c>
      <c r="C79" s="38"/>
      <c r="D79" s="35">
        <v>70</v>
      </c>
      <c r="E79" s="39" t="s">
        <v>97</v>
      </c>
      <c r="F79" s="40">
        <f>SUM(F63:F78)</f>
        <v>224000</v>
      </c>
    </row>
    <row r="80" spans="1:6" ht="12">
      <c r="A80" s="50">
        <v>32</v>
      </c>
      <c r="B80" s="35" t="s">
        <v>100</v>
      </c>
      <c r="C80" s="38"/>
      <c r="D80" s="35">
        <v>71</v>
      </c>
      <c r="E80" s="37" t="s">
        <v>99</v>
      </c>
      <c r="F80" s="38">
        <v>58000</v>
      </c>
    </row>
    <row r="81" spans="1:6" ht="12">
      <c r="A81" s="50">
        <v>33</v>
      </c>
      <c r="B81" s="35" t="s">
        <v>102</v>
      </c>
      <c r="C81" s="38"/>
      <c r="D81" s="35">
        <v>72</v>
      </c>
      <c r="E81" s="37" t="s">
        <v>114</v>
      </c>
      <c r="F81" s="38">
        <v>9000</v>
      </c>
    </row>
    <row r="82" spans="1:6" ht="12">
      <c r="A82" s="50">
        <v>34</v>
      </c>
      <c r="B82" s="39" t="s">
        <v>104</v>
      </c>
      <c r="C82" s="40">
        <f>SUM(C49:C81)</f>
        <v>2135000</v>
      </c>
      <c r="D82" s="35">
        <v>73</v>
      </c>
      <c r="E82" s="37" t="s">
        <v>105</v>
      </c>
      <c r="F82" s="38">
        <v>77000</v>
      </c>
    </row>
    <row r="83" spans="1:6" ht="12">
      <c r="A83" s="50">
        <v>35</v>
      </c>
      <c r="B83" s="37" t="s">
        <v>115</v>
      </c>
      <c r="C83" s="38">
        <v>553000</v>
      </c>
      <c r="D83" s="35">
        <v>74</v>
      </c>
      <c r="E83" s="39" t="s">
        <v>107</v>
      </c>
      <c r="F83" s="42">
        <f>SUM(F80:F82)</f>
        <v>144000</v>
      </c>
    </row>
    <row r="84" spans="1:6" ht="12">
      <c r="A84" s="50">
        <v>36</v>
      </c>
      <c r="B84" s="37" t="s">
        <v>116</v>
      </c>
      <c r="C84" s="38"/>
      <c r="D84" s="35">
        <v>75</v>
      </c>
      <c r="E84" s="37" t="s">
        <v>108</v>
      </c>
      <c r="F84" s="38"/>
    </row>
    <row r="85" spans="1:6" ht="12">
      <c r="A85" s="50">
        <v>37</v>
      </c>
      <c r="B85" s="37" t="s">
        <v>117</v>
      </c>
      <c r="C85" s="38"/>
      <c r="D85" s="35">
        <v>76</v>
      </c>
      <c r="E85" s="39" t="s">
        <v>109</v>
      </c>
      <c r="F85" s="40">
        <f>SUM(F62+F79+F83+F84)</f>
        <v>427000</v>
      </c>
    </row>
    <row r="86" spans="1:6" ht="12">
      <c r="A86" s="50"/>
      <c r="B86" s="37" t="s">
        <v>118</v>
      </c>
      <c r="C86" s="38">
        <v>8000</v>
      </c>
      <c r="D86" s="43"/>
      <c r="E86" s="44"/>
      <c r="F86" s="45"/>
    </row>
    <row r="87" spans="1:6" ht="12">
      <c r="A87" s="50">
        <v>38</v>
      </c>
      <c r="B87" s="37" t="s">
        <v>119</v>
      </c>
      <c r="C87" s="38"/>
      <c r="D87" s="43">
        <v>77</v>
      </c>
      <c r="E87" s="46" t="s">
        <v>111</v>
      </c>
      <c r="F87" s="47">
        <f>SUM(C82+C88+F85)</f>
        <v>3123000</v>
      </c>
    </row>
    <row r="88" spans="1:6" ht="12">
      <c r="A88" s="50">
        <v>39</v>
      </c>
      <c r="B88" s="39" t="s">
        <v>112</v>
      </c>
      <c r="C88" s="40">
        <f>SUM(C83:C87)</f>
        <v>561000</v>
      </c>
      <c r="D88" s="48"/>
      <c r="E88" s="46"/>
      <c r="F88" s="47"/>
    </row>
    <row r="89" spans="2:4" ht="12">
      <c r="B89" s="31"/>
      <c r="C89" s="31"/>
      <c r="D89" s="31"/>
    </row>
    <row r="90" spans="2:6" ht="12">
      <c r="B90" s="32" t="s">
        <v>33</v>
      </c>
      <c r="C90" s="32">
        <v>8899211</v>
      </c>
      <c r="D90" s="31"/>
      <c r="E90" s="31"/>
      <c r="F90" s="31"/>
    </row>
    <row r="91" spans="2:6" ht="12">
      <c r="B91" s="34" t="s">
        <v>34</v>
      </c>
      <c r="C91" s="32" t="s">
        <v>120</v>
      </c>
      <c r="D91" s="31"/>
      <c r="E91" s="31"/>
      <c r="F91" s="31"/>
    </row>
    <row r="92" spans="1:6" ht="12">
      <c r="A92" s="49"/>
      <c r="B92" s="36" t="s">
        <v>3</v>
      </c>
      <c r="C92" s="36" t="s">
        <v>4</v>
      </c>
      <c r="D92" s="35"/>
      <c r="E92" s="36" t="s">
        <v>3</v>
      </c>
      <c r="F92" s="36" t="s">
        <v>4</v>
      </c>
    </row>
    <row r="93" spans="1:6" ht="12">
      <c r="A93" s="50">
        <v>1</v>
      </c>
      <c r="B93" s="37" t="s">
        <v>36</v>
      </c>
      <c r="C93" s="38"/>
      <c r="D93" s="35">
        <v>34</v>
      </c>
      <c r="E93" s="37" t="s">
        <v>37</v>
      </c>
      <c r="F93" s="38"/>
    </row>
    <row r="94" spans="1:6" ht="12">
      <c r="A94" s="50">
        <v>2</v>
      </c>
      <c r="B94" s="37" t="s">
        <v>38</v>
      </c>
      <c r="C94" s="38"/>
      <c r="D94" s="35">
        <v>35</v>
      </c>
      <c r="E94" s="37" t="s">
        <v>39</v>
      </c>
      <c r="F94" s="38"/>
    </row>
    <row r="95" spans="1:6" ht="12">
      <c r="A95" s="50">
        <v>3</v>
      </c>
      <c r="B95" s="37" t="s">
        <v>40</v>
      </c>
      <c r="C95" s="38"/>
      <c r="D95" s="35">
        <v>36</v>
      </c>
      <c r="E95" s="37" t="s">
        <v>41</v>
      </c>
      <c r="F95" s="38">
        <v>85000</v>
      </c>
    </row>
    <row r="96" spans="1:6" ht="12">
      <c r="A96" s="50">
        <v>4</v>
      </c>
      <c r="B96" s="37" t="s">
        <v>42</v>
      </c>
      <c r="C96" s="38"/>
      <c r="D96" s="35">
        <v>37</v>
      </c>
      <c r="E96" s="37" t="s">
        <v>43</v>
      </c>
      <c r="F96" s="38"/>
    </row>
    <row r="97" spans="1:6" ht="12">
      <c r="A97" s="50">
        <v>5</v>
      </c>
      <c r="B97" s="37" t="s">
        <v>44</v>
      </c>
      <c r="C97" s="38"/>
      <c r="D97" s="35">
        <v>38</v>
      </c>
      <c r="E97" s="37" t="s">
        <v>45</v>
      </c>
      <c r="F97" s="38"/>
    </row>
    <row r="98" spans="1:6" ht="12">
      <c r="A98" s="50">
        <v>6</v>
      </c>
      <c r="B98" s="37" t="s">
        <v>46</v>
      </c>
      <c r="C98" s="38"/>
      <c r="D98" s="35">
        <v>39</v>
      </c>
      <c r="E98" s="37" t="s">
        <v>47</v>
      </c>
      <c r="F98" s="38"/>
    </row>
    <row r="99" spans="1:6" ht="12">
      <c r="A99" s="50">
        <v>7</v>
      </c>
      <c r="B99" s="37" t="s">
        <v>48</v>
      </c>
      <c r="C99" s="38"/>
      <c r="D99" s="35">
        <v>40</v>
      </c>
      <c r="E99" s="37" t="s">
        <v>121</v>
      </c>
      <c r="F99" s="38"/>
    </row>
    <row r="100" spans="1:6" ht="12">
      <c r="A100" s="50">
        <v>8</v>
      </c>
      <c r="B100" s="37" t="s">
        <v>50</v>
      </c>
      <c r="C100" s="38"/>
      <c r="D100" s="35">
        <v>41</v>
      </c>
      <c r="E100" s="37" t="s">
        <v>51</v>
      </c>
      <c r="F100" s="38"/>
    </row>
    <row r="101" spans="1:6" ht="12">
      <c r="A101" s="50">
        <v>9</v>
      </c>
      <c r="B101" s="37" t="s">
        <v>52</v>
      </c>
      <c r="C101" s="38"/>
      <c r="D101" s="35">
        <v>42</v>
      </c>
      <c r="E101" s="37" t="s">
        <v>53</v>
      </c>
      <c r="F101" s="38"/>
    </row>
    <row r="102" spans="1:6" ht="12">
      <c r="A102" s="50">
        <v>10</v>
      </c>
      <c r="B102" s="37" t="s">
        <v>54</v>
      </c>
      <c r="C102" s="38"/>
      <c r="D102" s="35">
        <v>43</v>
      </c>
      <c r="E102" s="37" t="s">
        <v>55</v>
      </c>
      <c r="F102" s="38">
        <v>20000</v>
      </c>
    </row>
    <row r="103" spans="1:6" ht="12">
      <c r="A103" s="50">
        <v>11</v>
      </c>
      <c r="B103" s="37" t="s">
        <v>56</v>
      </c>
      <c r="C103" s="38"/>
      <c r="D103" s="35">
        <v>44</v>
      </c>
      <c r="E103" s="37" t="s">
        <v>57</v>
      </c>
      <c r="F103" s="38"/>
    </row>
    <row r="104" spans="1:6" ht="12">
      <c r="A104" s="50">
        <v>12</v>
      </c>
      <c r="B104" s="35" t="s">
        <v>58</v>
      </c>
      <c r="C104" s="38"/>
      <c r="D104" s="35">
        <v>45</v>
      </c>
      <c r="E104" s="37" t="s">
        <v>122</v>
      </c>
      <c r="F104" s="38">
        <v>10000</v>
      </c>
    </row>
    <row r="105" spans="1:6" ht="12">
      <c r="A105" s="50">
        <v>13</v>
      </c>
      <c r="B105" s="35" t="s">
        <v>60</v>
      </c>
      <c r="C105" s="38"/>
      <c r="D105" s="35">
        <v>46</v>
      </c>
      <c r="E105" s="37" t="s">
        <v>61</v>
      </c>
      <c r="F105" s="38"/>
    </row>
    <row r="106" spans="1:6" ht="12">
      <c r="A106" s="50">
        <v>14</v>
      </c>
      <c r="B106" s="35" t="s">
        <v>62</v>
      </c>
      <c r="C106" s="38"/>
      <c r="D106" s="35">
        <v>47</v>
      </c>
      <c r="E106" s="39" t="s">
        <v>63</v>
      </c>
      <c r="F106" s="40">
        <f>SUM(F93:F105)</f>
        <v>115000</v>
      </c>
    </row>
    <row r="107" spans="1:6" ht="12">
      <c r="A107" s="50">
        <v>15</v>
      </c>
      <c r="B107" s="37" t="s">
        <v>123</v>
      </c>
      <c r="C107" s="38"/>
      <c r="D107" s="35">
        <v>48</v>
      </c>
      <c r="E107" s="37" t="s">
        <v>65</v>
      </c>
      <c r="F107" s="38">
        <v>45000</v>
      </c>
    </row>
    <row r="108" spans="1:6" ht="12">
      <c r="A108" s="50">
        <v>16</v>
      </c>
      <c r="B108" s="37" t="s">
        <v>66</v>
      </c>
      <c r="C108" s="38"/>
      <c r="D108" s="35">
        <v>49</v>
      </c>
      <c r="E108" s="37" t="s">
        <v>67</v>
      </c>
      <c r="F108" s="38">
        <v>25000</v>
      </c>
    </row>
    <row r="109" spans="1:6" ht="12">
      <c r="A109" s="50">
        <v>17</v>
      </c>
      <c r="B109" s="37" t="s">
        <v>68</v>
      </c>
      <c r="C109" s="38"/>
      <c r="D109" s="35">
        <v>50</v>
      </c>
      <c r="E109" s="37" t="s">
        <v>69</v>
      </c>
      <c r="F109" s="38">
        <v>3900000</v>
      </c>
    </row>
    <row r="110" spans="1:6" ht="12">
      <c r="A110" s="50">
        <v>18</v>
      </c>
      <c r="B110" s="37" t="s">
        <v>70</v>
      </c>
      <c r="C110" s="38"/>
      <c r="D110" s="35">
        <v>51</v>
      </c>
      <c r="E110" s="37" t="s">
        <v>71</v>
      </c>
      <c r="F110" s="38"/>
    </row>
    <row r="111" spans="1:6" ht="12">
      <c r="A111" s="50">
        <v>19</v>
      </c>
      <c r="B111" s="37" t="s">
        <v>72</v>
      </c>
      <c r="C111" s="38"/>
      <c r="D111" s="35">
        <v>52</v>
      </c>
      <c r="E111" s="37" t="s">
        <v>73</v>
      </c>
      <c r="F111" s="38"/>
    </row>
    <row r="112" spans="1:6" ht="12">
      <c r="A112" s="50">
        <v>20</v>
      </c>
      <c r="B112" s="37" t="s">
        <v>74</v>
      </c>
      <c r="C112" s="38"/>
      <c r="D112" s="35">
        <v>53</v>
      </c>
      <c r="E112" s="41" t="s">
        <v>75</v>
      </c>
      <c r="F112" s="38">
        <v>95000</v>
      </c>
    </row>
    <row r="113" spans="1:6" ht="12">
      <c r="A113" s="50"/>
      <c r="B113" s="37"/>
      <c r="C113" s="38"/>
      <c r="D113" s="35">
        <v>54</v>
      </c>
      <c r="E113" s="41" t="s">
        <v>124</v>
      </c>
      <c r="F113" s="38">
        <v>15000</v>
      </c>
    </row>
    <row r="114" spans="1:6" ht="12">
      <c r="A114" s="50">
        <v>21</v>
      </c>
      <c r="B114" s="37" t="s">
        <v>76</v>
      </c>
      <c r="C114" s="38"/>
      <c r="D114" s="35">
        <v>54</v>
      </c>
      <c r="E114" s="41" t="s">
        <v>77</v>
      </c>
      <c r="F114" s="38">
        <v>61000</v>
      </c>
    </row>
    <row r="115" spans="1:6" ht="12">
      <c r="A115" s="50">
        <v>22</v>
      </c>
      <c r="B115" s="35" t="s">
        <v>90</v>
      </c>
      <c r="C115" s="38"/>
      <c r="D115" s="35">
        <v>55</v>
      </c>
      <c r="E115" s="37" t="s">
        <v>91</v>
      </c>
      <c r="F115" s="38"/>
    </row>
    <row r="116" spans="1:6" ht="12">
      <c r="A116" s="50">
        <v>23</v>
      </c>
      <c r="B116" s="35" t="s">
        <v>92</v>
      </c>
      <c r="C116" s="38"/>
      <c r="D116" s="35">
        <v>56</v>
      </c>
      <c r="E116" s="37" t="s">
        <v>93</v>
      </c>
      <c r="F116" s="38">
        <v>5000</v>
      </c>
    </row>
    <row r="117" spans="1:6" ht="12">
      <c r="A117" s="50">
        <v>24</v>
      </c>
      <c r="B117" s="35" t="s">
        <v>96</v>
      </c>
      <c r="C117" s="38"/>
      <c r="D117" s="35">
        <v>57</v>
      </c>
      <c r="E117" s="37" t="s">
        <v>95</v>
      </c>
      <c r="F117" s="38"/>
    </row>
    <row r="118" spans="1:6" ht="12">
      <c r="A118" s="50">
        <v>25</v>
      </c>
      <c r="B118" s="35" t="s">
        <v>98</v>
      </c>
      <c r="C118" s="38"/>
      <c r="D118" s="35">
        <v>58</v>
      </c>
      <c r="E118" s="39" t="s">
        <v>97</v>
      </c>
      <c r="F118" s="40">
        <f>SUM(F107:F117)</f>
        <v>4146000</v>
      </c>
    </row>
    <row r="119" spans="1:6" ht="12">
      <c r="A119" s="50">
        <v>26</v>
      </c>
      <c r="B119" s="35" t="s">
        <v>100</v>
      </c>
      <c r="C119" s="38"/>
      <c r="D119" s="35">
        <v>59</v>
      </c>
      <c r="E119" s="37" t="s">
        <v>99</v>
      </c>
      <c r="F119" s="38">
        <v>20000</v>
      </c>
    </row>
    <row r="120" spans="1:6" ht="12">
      <c r="A120" s="50">
        <v>27</v>
      </c>
      <c r="B120" s="35" t="s">
        <v>102</v>
      </c>
      <c r="C120" s="38"/>
      <c r="D120" s="35">
        <v>60</v>
      </c>
      <c r="E120" s="37" t="s">
        <v>101</v>
      </c>
      <c r="F120" s="38"/>
    </row>
    <row r="121" spans="1:6" ht="12">
      <c r="A121" s="50">
        <v>28</v>
      </c>
      <c r="B121" s="39" t="s">
        <v>104</v>
      </c>
      <c r="C121" s="40">
        <f>SUM(C93:C120)</f>
        <v>0</v>
      </c>
      <c r="D121" s="35">
        <v>61</v>
      </c>
      <c r="E121" s="37" t="s">
        <v>125</v>
      </c>
      <c r="F121" s="38"/>
    </row>
    <row r="122" spans="1:6" ht="12">
      <c r="A122" s="50">
        <v>29</v>
      </c>
      <c r="B122" s="37" t="s">
        <v>126</v>
      </c>
      <c r="C122" s="38"/>
      <c r="D122" s="35">
        <v>62</v>
      </c>
      <c r="E122" s="37" t="s">
        <v>105</v>
      </c>
      <c r="F122" s="38">
        <v>1119000</v>
      </c>
    </row>
    <row r="123" spans="1:6" ht="12">
      <c r="A123" s="50">
        <v>30</v>
      </c>
      <c r="B123" s="37" t="s">
        <v>116</v>
      </c>
      <c r="C123" s="38"/>
      <c r="D123" s="35">
        <v>63</v>
      </c>
      <c r="E123" s="39" t="s">
        <v>107</v>
      </c>
      <c r="F123" s="40">
        <f>SUM(F119:F122)</f>
        <v>1139000</v>
      </c>
    </row>
    <row r="124" spans="1:6" ht="12">
      <c r="A124" s="50">
        <v>31</v>
      </c>
      <c r="B124" s="37" t="s">
        <v>117</v>
      </c>
      <c r="C124" s="38"/>
      <c r="D124" s="35">
        <v>64</v>
      </c>
      <c r="E124" s="37" t="s">
        <v>108</v>
      </c>
      <c r="F124" s="38"/>
    </row>
    <row r="125" spans="1:6" ht="12">
      <c r="A125" s="50">
        <v>32</v>
      </c>
      <c r="B125" s="37" t="s">
        <v>119</v>
      </c>
      <c r="C125" s="38"/>
      <c r="D125" s="35">
        <v>65</v>
      </c>
      <c r="E125" s="39" t="s">
        <v>109</v>
      </c>
      <c r="F125" s="40">
        <f>SUM(F106+F118+F123+F124)</f>
        <v>5400000</v>
      </c>
    </row>
    <row r="126" spans="1:6" ht="12">
      <c r="A126" s="51">
        <v>33</v>
      </c>
      <c r="B126" s="39" t="s">
        <v>112</v>
      </c>
      <c r="C126" s="40">
        <f>SUM(C122:C125)</f>
        <v>0</v>
      </c>
      <c r="D126" s="35">
        <v>66</v>
      </c>
      <c r="E126" s="46" t="s">
        <v>111</v>
      </c>
      <c r="F126" s="47">
        <f>SUM(F125+C126+C121)</f>
        <v>5400000</v>
      </c>
    </row>
    <row r="127" spans="1:6" ht="12">
      <c r="A127" s="52"/>
      <c r="B127" s="31"/>
      <c r="C127" s="31"/>
      <c r="D127" s="48"/>
      <c r="E127" s="46"/>
      <c r="F127" s="47"/>
    </row>
    <row r="128" spans="2:4" ht="12">
      <c r="B128" s="31"/>
      <c r="C128" s="31"/>
      <c r="D128" s="31"/>
    </row>
    <row r="129" spans="2:4" ht="12">
      <c r="B129" s="32" t="s">
        <v>33</v>
      </c>
      <c r="C129" s="32">
        <v>8899211</v>
      </c>
      <c r="D129" s="31"/>
    </row>
    <row r="130" spans="2:6" ht="12">
      <c r="B130" s="34" t="s">
        <v>34</v>
      </c>
      <c r="C130" s="32" t="s">
        <v>127</v>
      </c>
      <c r="D130" s="31"/>
      <c r="E130" s="31"/>
      <c r="F130" s="31"/>
    </row>
    <row r="131" spans="2:6" ht="12">
      <c r="B131" s="36" t="s">
        <v>3</v>
      </c>
      <c r="C131" s="36" t="s">
        <v>4</v>
      </c>
      <c r="D131" s="35"/>
      <c r="E131" s="36" t="s">
        <v>3</v>
      </c>
      <c r="F131" s="36" t="s">
        <v>4</v>
      </c>
    </row>
    <row r="132" spans="1:6" ht="12">
      <c r="A132" s="49">
        <v>1</v>
      </c>
      <c r="B132" s="37" t="s">
        <v>128</v>
      </c>
      <c r="C132" s="38"/>
      <c r="D132" s="35">
        <v>26</v>
      </c>
      <c r="E132" s="37" t="s">
        <v>65</v>
      </c>
      <c r="F132" s="38"/>
    </row>
    <row r="133" spans="1:6" ht="12">
      <c r="A133" s="50">
        <v>2</v>
      </c>
      <c r="B133" s="37" t="s">
        <v>36</v>
      </c>
      <c r="C133" s="38"/>
      <c r="D133" s="35">
        <v>27</v>
      </c>
      <c r="E133" s="37" t="s">
        <v>67</v>
      </c>
      <c r="F133" s="38"/>
    </row>
    <row r="134" spans="1:6" ht="12">
      <c r="A134" s="49">
        <v>3</v>
      </c>
      <c r="B134" s="37" t="s">
        <v>68</v>
      </c>
      <c r="C134" s="38"/>
      <c r="D134" s="35">
        <v>28</v>
      </c>
      <c r="E134" s="37" t="s">
        <v>69</v>
      </c>
      <c r="F134" s="38">
        <v>548000</v>
      </c>
    </row>
    <row r="135" spans="1:6" ht="12">
      <c r="A135" s="50">
        <v>4</v>
      </c>
      <c r="B135" s="37" t="s">
        <v>70</v>
      </c>
      <c r="C135" s="38"/>
      <c r="D135" s="35">
        <v>29</v>
      </c>
      <c r="E135" s="37" t="s">
        <v>71</v>
      </c>
      <c r="F135" s="38"/>
    </row>
    <row r="136" spans="1:6" ht="12">
      <c r="A136" s="49">
        <v>5</v>
      </c>
      <c r="B136" s="37" t="s">
        <v>72</v>
      </c>
      <c r="C136" s="38"/>
      <c r="D136" s="35">
        <v>30</v>
      </c>
      <c r="E136" s="37" t="s">
        <v>73</v>
      </c>
      <c r="F136" s="38"/>
    </row>
    <row r="137" spans="1:6" ht="12">
      <c r="A137" s="50">
        <v>6</v>
      </c>
      <c r="B137" s="37" t="s">
        <v>74</v>
      </c>
      <c r="C137" s="38"/>
      <c r="D137" s="35">
        <v>31</v>
      </c>
      <c r="E137" s="41" t="s">
        <v>75</v>
      </c>
      <c r="F137" s="38"/>
    </row>
    <row r="138" spans="1:6" ht="12">
      <c r="A138" s="49">
        <v>7</v>
      </c>
      <c r="B138" s="37" t="s">
        <v>76</v>
      </c>
      <c r="C138" s="38"/>
      <c r="D138" s="35">
        <v>32</v>
      </c>
      <c r="E138" s="41" t="s">
        <v>77</v>
      </c>
      <c r="F138" s="38"/>
    </row>
    <row r="139" spans="1:6" ht="12">
      <c r="A139" s="50">
        <v>8</v>
      </c>
      <c r="B139" s="35" t="s">
        <v>78</v>
      </c>
      <c r="C139" s="38"/>
      <c r="D139" s="35">
        <v>33</v>
      </c>
      <c r="E139" s="41" t="s">
        <v>79</v>
      </c>
      <c r="F139" s="38"/>
    </row>
    <row r="140" spans="1:6" ht="12">
      <c r="A140" s="49">
        <v>9</v>
      </c>
      <c r="B140" s="35" t="s">
        <v>80</v>
      </c>
      <c r="C140" s="38"/>
      <c r="D140" s="35">
        <v>34</v>
      </c>
      <c r="E140" s="37" t="s">
        <v>81</v>
      </c>
      <c r="F140" s="38"/>
    </row>
    <row r="141" spans="1:6" ht="12">
      <c r="A141" s="50">
        <v>10</v>
      </c>
      <c r="B141" s="35" t="s">
        <v>82</v>
      </c>
      <c r="C141" s="38"/>
      <c r="D141" s="35">
        <v>35</v>
      </c>
      <c r="E141" s="37" t="s">
        <v>83</v>
      </c>
      <c r="F141" s="38"/>
    </row>
    <row r="142" spans="1:6" ht="12">
      <c r="A142" s="49">
        <v>11</v>
      </c>
      <c r="B142" s="35" t="s">
        <v>84</v>
      </c>
      <c r="C142" s="38"/>
      <c r="D142" s="35">
        <v>36</v>
      </c>
      <c r="E142" s="37" t="s">
        <v>85</v>
      </c>
      <c r="F142" s="38"/>
    </row>
    <row r="143" spans="1:6" ht="12">
      <c r="A143" s="50">
        <v>12</v>
      </c>
      <c r="B143" s="35" t="s">
        <v>86</v>
      </c>
      <c r="C143" s="38"/>
      <c r="D143" s="35">
        <v>37</v>
      </c>
      <c r="E143" s="41" t="s">
        <v>87</v>
      </c>
      <c r="F143" s="38"/>
    </row>
    <row r="144" spans="1:6" ht="12">
      <c r="A144" s="49">
        <v>13</v>
      </c>
      <c r="B144" s="35" t="s">
        <v>88</v>
      </c>
      <c r="C144" s="38"/>
      <c r="D144" s="35">
        <v>38</v>
      </c>
      <c r="E144" s="37" t="s">
        <v>89</v>
      </c>
      <c r="F144" s="38"/>
    </row>
    <row r="145" spans="1:6" ht="12">
      <c r="A145" s="50">
        <v>14</v>
      </c>
      <c r="B145" s="35" t="s">
        <v>90</v>
      </c>
      <c r="C145" s="38"/>
      <c r="D145" s="35">
        <v>39</v>
      </c>
      <c r="E145" s="37" t="s">
        <v>91</v>
      </c>
      <c r="F145" s="38"/>
    </row>
    <row r="146" spans="1:6" ht="12">
      <c r="A146" s="49">
        <v>15</v>
      </c>
      <c r="B146" s="35" t="s">
        <v>92</v>
      </c>
      <c r="C146" s="38"/>
      <c r="D146" s="35">
        <v>40</v>
      </c>
      <c r="E146" s="37" t="s">
        <v>93</v>
      </c>
      <c r="F146" s="38"/>
    </row>
    <row r="147" spans="1:6" ht="12">
      <c r="A147" s="50">
        <v>16</v>
      </c>
      <c r="B147" s="35" t="s">
        <v>96</v>
      </c>
      <c r="C147" s="38"/>
      <c r="D147" s="35">
        <v>41</v>
      </c>
      <c r="E147" s="37" t="s">
        <v>95</v>
      </c>
      <c r="F147" s="38"/>
    </row>
    <row r="148" spans="1:6" ht="12">
      <c r="A148" s="49">
        <v>17</v>
      </c>
      <c r="B148" s="35" t="s">
        <v>98</v>
      </c>
      <c r="C148" s="38"/>
      <c r="D148" s="35">
        <v>42</v>
      </c>
      <c r="E148" s="39" t="s">
        <v>97</v>
      </c>
      <c r="F148" s="40">
        <f>SUM(F134:F147)</f>
        <v>548000</v>
      </c>
    </row>
    <row r="149" spans="1:6" ht="12">
      <c r="A149" s="50">
        <v>18</v>
      </c>
      <c r="B149" s="35" t="s">
        <v>100</v>
      </c>
      <c r="C149" s="38"/>
      <c r="D149" s="35">
        <v>43</v>
      </c>
      <c r="E149" s="37" t="s">
        <v>99</v>
      </c>
      <c r="F149" s="38"/>
    </row>
    <row r="150" spans="1:6" ht="12">
      <c r="A150" s="49">
        <v>19</v>
      </c>
      <c r="B150" s="35" t="s">
        <v>102</v>
      </c>
      <c r="C150" s="38"/>
      <c r="D150" s="35">
        <v>44</v>
      </c>
      <c r="E150" s="37" t="s">
        <v>101</v>
      </c>
      <c r="F150" s="38"/>
    </row>
    <row r="151" spans="1:6" ht="12">
      <c r="A151" s="50">
        <v>20</v>
      </c>
      <c r="B151" s="39" t="s">
        <v>104</v>
      </c>
      <c r="C151" s="40">
        <f>SUM(C132:C150)</f>
        <v>0</v>
      </c>
      <c r="D151" s="35">
        <v>45</v>
      </c>
      <c r="E151" s="37" t="s">
        <v>125</v>
      </c>
      <c r="F151" s="38"/>
    </row>
    <row r="152" spans="1:6" ht="12">
      <c r="A152" s="49">
        <v>21</v>
      </c>
      <c r="B152" s="37" t="s">
        <v>115</v>
      </c>
      <c r="C152" s="38"/>
      <c r="D152" s="35">
        <v>46</v>
      </c>
      <c r="E152" s="37" t="s">
        <v>105</v>
      </c>
      <c r="F152" s="38">
        <v>202000</v>
      </c>
    </row>
    <row r="153" spans="1:6" ht="12">
      <c r="A153" s="50">
        <v>22</v>
      </c>
      <c r="B153" s="37"/>
      <c r="C153" s="38"/>
      <c r="D153" s="35">
        <v>47</v>
      </c>
      <c r="E153" s="39" t="s">
        <v>107</v>
      </c>
      <c r="F153" s="40">
        <f>SUM(F152)</f>
        <v>202000</v>
      </c>
    </row>
    <row r="154" spans="1:6" ht="12">
      <c r="A154" s="49">
        <v>23</v>
      </c>
      <c r="B154" s="37"/>
      <c r="C154" s="38"/>
      <c r="D154" s="35">
        <v>48</v>
      </c>
      <c r="E154" s="37" t="s">
        <v>108</v>
      </c>
      <c r="F154" s="38"/>
    </row>
    <row r="155" spans="1:6" ht="12">
      <c r="A155" s="50">
        <v>24</v>
      </c>
      <c r="B155" s="37" t="s">
        <v>119</v>
      </c>
      <c r="C155" s="38"/>
      <c r="D155" s="43">
        <v>49</v>
      </c>
      <c r="E155" s="39" t="s">
        <v>109</v>
      </c>
      <c r="F155" s="40">
        <f>F153+F148</f>
        <v>750000</v>
      </c>
    </row>
    <row r="156" spans="1:6" ht="12">
      <c r="A156" s="49">
        <v>25</v>
      </c>
      <c r="B156" s="39" t="s">
        <v>112</v>
      </c>
      <c r="C156" s="53">
        <f>SUM(C152:C155)</f>
        <v>0</v>
      </c>
      <c r="D156" s="43">
        <v>50</v>
      </c>
      <c r="E156" s="54" t="s">
        <v>111</v>
      </c>
      <c r="F156" s="55">
        <v>750000</v>
      </c>
    </row>
    <row r="157" spans="1:6" ht="12">
      <c r="A157" s="52"/>
      <c r="B157" s="31"/>
      <c r="C157" s="31"/>
      <c r="D157" s="48"/>
      <c r="E157" s="54"/>
      <c r="F157" s="55"/>
    </row>
    <row r="158" spans="1:4" ht="12">
      <c r="A158" s="52"/>
      <c r="B158" s="31"/>
      <c r="C158" s="31"/>
      <c r="D158" s="31"/>
    </row>
    <row r="159" spans="1:4" ht="12">
      <c r="A159" s="52"/>
      <c r="B159" s="32" t="s">
        <v>33</v>
      </c>
      <c r="C159" s="32">
        <v>8899211</v>
      </c>
      <c r="D159" s="31"/>
    </row>
    <row r="160" spans="2:6" ht="12">
      <c r="B160" s="34" t="s">
        <v>34</v>
      </c>
      <c r="C160" s="32" t="s">
        <v>129</v>
      </c>
      <c r="D160" s="31"/>
      <c r="E160" s="31"/>
      <c r="F160" s="31"/>
    </row>
    <row r="161" spans="1:6" ht="12">
      <c r="A161" s="49"/>
      <c r="B161" s="36" t="s">
        <v>3</v>
      </c>
      <c r="C161" s="36" t="s">
        <v>4</v>
      </c>
      <c r="D161" s="35"/>
      <c r="E161" s="36" t="s">
        <v>3</v>
      </c>
      <c r="F161" s="36" t="s">
        <v>4</v>
      </c>
    </row>
    <row r="162" spans="1:6" ht="12">
      <c r="A162" s="49">
        <v>1</v>
      </c>
      <c r="B162" s="37" t="s">
        <v>36</v>
      </c>
      <c r="C162" s="38"/>
      <c r="D162" s="35">
        <v>23</v>
      </c>
      <c r="E162" s="37" t="s">
        <v>37</v>
      </c>
      <c r="F162" s="38"/>
    </row>
    <row r="163" spans="1:6" ht="12">
      <c r="A163" s="49">
        <v>2</v>
      </c>
      <c r="B163" s="35" t="s">
        <v>60</v>
      </c>
      <c r="C163" s="38"/>
      <c r="D163" s="35">
        <v>24</v>
      </c>
      <c r="E163" s="37" t="s">
        <v>61</v>
      </c>
      <c r="F163" s="38"/>
    </row>
    <row r="164" spans="1:6" ht="12">
      <c r="A164" s="49">
        <v>3</v>
      </c>
      <c r="B164" s="35" t="s">
        <v>62</v>
      </c>
      <c r="C164" s="38"/>
      <c r="D164" s="35">
        <v>25</v>
      </c>
      <c r="E164" s="39" t="s">
        <v>63</v>
      </c>
      <c r="F164" s="40">
        <f>SUM(F162:F163)</f>
        <v>0</v>
      </c>
    </row>
    <row r="165" spans="1:6" ht="12">
      <c r="A165" s="49">
        <v>4</v>
      </c>
      <c r="B165" s="37" t="s">
        <v>128</v>
      </c>
      <c r="C165" s="38"/>
      <c r="D165" s="35">
        <v>26</v>
      </c>
      <c r="E165" s="37" t="s">
        <v>65</v>
      </c>
      <c r="F165" s="38"/>
    </row>
    <row r="166" spans="1:6" ht="12">
      <c r="A166" s="49">
        <v>5</v>
      </c>
      <c r="B166" s="37" t="s">
        <v>66</v>
      </c>
      <c r="C166" s="38"/>
      <c r="D166" s="35">
        <v>27</v>
      </c>
      <c r="E166" s="37" t="s">
        <v>67</v>
      </c>
      <c r="F166" s="38"/>
    </row>
    <row r="167" spans="1:6" ht="12">
      <c r="A167" s="49">
        <v>6</v>
      </c>
      <c r="B167" s="37" t="s">
        <v>68</v>
      </c>
      <c r="C167" s="38"/>
      <c r="D167" s="35">
        <v>28</v>
      </c>
      <c r="E167" s="37" t="s">
        <v>69</v>
      </c>
      <c r="F167" s="38">
        <v>530000</v>
      </c>
    </row>
    <row r="168" spans="1:6" ht="12">
      <c r="A168" s="49">
        <v>7</v>
      </c>
      <c r="B168" s="37" t="s">
        <v>70</v>
      </c>
      <c r="C168" s="38"/>
      <c r="D168" s="35">
        <v>29</v>
      </c>
      <c r="E168" s="37" t="s">
        <v>71</v>
      </c>
      <c r="F168" s="38"/>
    </row>
    <row r="169" spans="1:6" ht="12">
      <c r="A169" s="49">
        <v>8</v>
      </c>
      <c r="B169" s="37" t="s">
        <v>72</v>
      </c>
      <c r="C169" s="38"/>
      <c r="D169" s="35">
        <v>30</v>
      </c>
      <c r="E169" s="37" t="s">
        <v>73</v>
      </c>
      <c r="F169" s="38"/>
    </row>
    <row r="170" spans="1:6" ht="12">
      <c r="A170" s="49">
        <v>9</v>
      </c>
      <c r="B170" s="37" t="s">
        <v>74</v>
      </c>
      <c r="C170" s="38"/>
      <c r="D170" s="35">
        <v>31</v>
      </c>
      <c r="E170" s="41" t="s">
        <v>75</v>
      </c>
      <c r="F170" s="38"/>
    </row>
    <row r="171" spans="1:6" ht="12">
      <c r="A171" s="49">
        <v>10</v>
      </c>
      <c r="B171" s="37" t="s">
        <v>76</v>
      </c>
      <c r="C171" s="38"/>
      <c r="D171" s="35">
        <v>32</v>
      </c>
      <c r="E171" s="41" t="s">
        <v>77</v>
      </c>
      <c r="F171" s="38"/>
    </row>
    <row r="172" spans="1:6" ht="12">
      <c r="A172" s="49">
        <v>11</v>
      </c>
      <c r="B172" s="35" t="s">
        <v>78</v>
      </c>
      <c r="C172" s="38"/>
      <c r="D172" s="35">
        <v>33</v>
      </c>
      <c r="E172" s="41" t="s">
        <v>79</v>
      </c>
      <c r="F172" s="38"/>
    </row>
    <row r="173" spans="1:6" ht="12">
      <c r="A173" s="49">
        <v>12</v>
      </c>
      <c r="B173" s="35" t="s">
        <v>98</v>
      </c>
      <c r="C173" s="38"/>
      <c r="D173" s="35">
        <v>34</v>
      </c>
      <c r="E173" s="39" t="s">
        <v>97</v>
      </c>
      <c r="F173" s="40">
        <f>SUM(F165:F172)</f>
        <v>530000</v>
      </c>
    </row>
    <row r="174" spans="1:6" ht="12">
      <c r="A174" s="49">
        <v>13</v>
      </c>
      <c r="B174" s="35" t="s">
        <v>100</v>
      </c>
      <c r="C174" s="38"/>
      <c r="D174" s="35">
        <v>35</v>
      </c>
      <c r="E174" s="37" t="s">
        <v>99</v>
      </c>
      <c r="F174" s="38"/>
    </row>
    <row r="175" spans="1:6" ht="12">
      <c r="A175" s="49">
        <v>14</v>
      </c>
      <c r="B175" s="35" t="s">
        <v>102</v>
      </c>
      <c r="C175" s="38"/>
      <c r="D175" s="35">
        <v>36</v>
      </c>
      <c r="E175" s="37" t="s">
        <v>101</v>
      </c>
      <c r="F175" s="38"/>
    </row>
    <row r="176" spans="1:6" ht="12">
      <c r="A176" s="49">
        <v>15</v>
      </c>
      <c r="B176" s="39" t="s">
        <v>104</v>
      </c>
      <c r="C176" s="40">
        <f>SUM(C162:C175)</f>
        <v>0</v>
      </c>
      <c r="D176" s="35">
        <v>37</v>
      </c>
      <c r="E176" s="37" t="s">
        <v>125</v>
      </c>
      <c r="F176" s="38"/>
    </row>
    <row r="177" spans="1:6" ht="12">
      <c r="A177" s="49">
        <v>16</v>
      </c>
      <c r="B177" s="37" t="s">
        <v>126</v>
      </c>
      <c r="C177" s="38"/>
      <c r="D177" s="35">
        <v>38</v>
      </c>
      <c r="E177" s="37" t="s">
        <v>105</v>
      </c>
      <c r="F177" s="38">
        <v>143000</v>
      </c>
    </row>
    <row r="178" spans="1:6" ht="12">
      <c r="A178" s="49">
        <v>17</v>
      </c>
      <c r="B178" s="37"/>
      <c r="C178" s="38"/>
      <c r="D178" s="35">
        <v>39</v>
      </c>
      <c r="E178" s="39" t="s">
        <v>107</v>
      </c>
      <c r="F178" s="40">
        <f>SUM(F174:F177)</f>
        <v>143000</v>
      </c>
    </row>
    <row r="179" spans="1:6" ht="12">
      <c r="A179" s="49">
        <v>18</v>
      </c>
      <c r="B179" s="37"/>
      <c r="C179" s="38"/>
      <c r="D179" s="35">
        <v>40</v>
      </c>
      <c r="E179" s="37" t="s">
        <v>108</v>
      </c>
      <c r="F179" s="38"/>
    </row>
    <row r="180" spans="1:6" ht="12">
      <c r="A180" s="49">
        <v>19</v>
      </c>
      <c r="B180" s="37"/>
      <c r="C180" s="38"/>
      <c r="D180" s="43">
        <v>41</v>
      </c>
      <c r="E180" s="39" t="s">
        <v>109</v>
      </c>
      <c r="F180" s="40">
        <f>SUM(F164+F173+F178+F179)</f>
        <v>673000</v>
      </c>
    </row>
    <row r="181" spans="1:6" ht="12">
      <c r="A181" s="49">
        <v>20</v>
      </c>
      <c r="B181" s="39" t="s">
        <v>112</v>
      </c>
      <c r="C181" s="53">
        <f>SUM(C177:C180)</f>
        <v>0</v>
      </c>
      <c r="D181" s="43">
        <v>42</v>
      </c>
      <c r="E181" s="54" t="s">
        <v>111</v>
      </c>
      <c r="F181" s="47">
        <f>SUM(F180+C182)</f>
        <v>673000</v>
      </c>
    </row>
    <row r="182" spans="1:6" ht="12">
      <c r="A182" s="49">
        <v>21</v>
      </c>
      <c r="B182" s="39" t="s">
        <v>104</v>
      </c>
      <c r="C182" s="53">
        <f>SUM(C176+C181)</f>
        <v>0</v>
      </c>
      <c r="D182" s="48"/>
      <c r="E182" s="54"/>
      <c r="F182" s="47"/>
    </row>
    <row r="183" spans="1:6" ht="12">
      <c r="A183" s="49">
        <v>22</v>
      </c>
      <c r="B183" s="39" t="s">
        <v>112</v>
      </c>
      <c r="C183" s="40"/>
      <c r="D183" s="56"/>
      <c r="E183" s="57"/>
      <c r="F183" s="58"/>
    </row>
    <row r="184" spans="1:4" ht="12">
      <c r="A184" s="52"/>
      <c r="B184" s="59"/>
      <c r="C184" s="60"/>
      <c r="D184" s="31"/>
    </row>
    <row r="185" spans="1:6" ht="12">
      <c r="A185" s="52"/>
      <c r="B185" s="31"/>
      <c r="C185" s="31"/>
      <c r="D185" s="31"/>
      <c r="E185" s="33"/>
      <c r="F185" s="31"/>
    </row>
    <row r="186" spans="1:6" ht="12">
      <c r="A186" s="52"/>
      <c r="B186" s="31"/>
      <c r="C186" s="31"/>
      <c r="D186" s="31"/>
      <c r="E186" s="33"/>
      <c r="F186" s="31"/>
    </row>
    <row r="187" spans="2:6" ht="12">
      <c r="B187" s="32" t="s">
        <v>33</v>
      </c>
      <c r="C187" s="32">
        <v>8899221</v>
      </c>
      <c r="D187" s="31"/>
      <c r="E187" s="31"/>
      <c r="F187" s="31"/>
    </row>
    <row r="188" spans="2:6" ht="12">
      <c r="B188" s="61" t="s">
        <v>130</v>
      </c>
      <c r="C188" s="32"/>
      <c r="D188" s="62"/>
      <c r="E188" s="63"/>
      <c r="F188" s="63"/>
    </row>
    <row r="189" spans="1:6" ht="12">
      <c r="A189" s="49"/>
      <c r="B189" s="36" t="s">
        <v>3</v>
      </c>
      <c r="C189" s="36" t="s">
        <v>4</v>
      </c>
      <c r="D189" s="35"/>
      <c r="E189" s="36" t="s">
        <v>3</v>
      </c>
      <c r="F189" s="36" t="s">
        <v>4</v>
      </c>
    </row>
    <row r="190" spans="1:6" ht="12">
      <c r="A190" s="49">
        <v>1</v>
      </c>
      <c r="B190" s="37" t="s">
        <v>40</v>
      </c>
      <c r="C190" s="38"/>
      <c r="D190" s="35">
        <v>37</v>
      </c>
      <c r="E190" s="37" t="s">
        <v>41</v>
      </c>
      <c r="F190" s="38"/>
    </row>
    <row r="191" spans="1:6" ht="12">
      <c r="A191" s="50">
        <v>2</v>
      </c>
      <c r="B191" s="37" t="s">
        <v>42</v>
      </c>
      <c r="C191" s="38"/>
      <c r="D191" s="35">
        <v>38</v>
      </c>
      <c r="E191" s="37" t="s">
        <v>43</v>
      </c>
      <c r="F191" s="38"/>
    </row>
    <row r="192" spans="1:6" ht="12">
      <c r="A192" s="49">
        <v>3</v>
      </c>
      <c r="B192" s="37" t="s">
        <v>54</v>
      </c>
      <c r="C192" s="38"/>
      <c r="D192" s="35">
        <v>39</v>
      </c>
      <c r="E192" s="37" t="s">
        <v>55</v>
      </c>
      <c r="F192" s="38"/>
    </row>
    <row r="193" spans="1:6" ht="12">
      <c r="A193" s="50">
        <v>4</v>
      </c>
      <c r="B193" s="37" t="s">
        <v>56</v>
      </c>
      <c r="C193" s="38"/>
      <c r="D193" s="35">
        <v>40</v>
      </c>
      <c r="E193" s="37" t="s">
        <v>57</v>
      </c>
      <c r="F193" s="38">
        <v>12000</v>
      </c>
    </row>
    <row r="194" spans="1:6" ht="12">
      <c r="A194" s="49">
        <v>5</v>
      </c>
      <c r="B194" s="35" t="s">
        <v>58</v>
      </c>
      <c r="C194" s="38"/>
      <c r="D194" s="35">
        <v>41</v>
      </c>
      <c r="E194" s="37" t="s">
        <v>59</v>
      </c>
      <c r="F194" s="38"/>
    </row>
    <row r="195" spans="1:6" ht="12">
      <c r="A195" s="50">
        <v>6</v>
      </c>
      <c r="B195" s="35" t="s">
        <v>60</v>
      </c>
      <c r="C195" s="38"/>
      <c r="D195" s="35">
        <v>42</v>
      </c>
      <c r="E195" s="37" t="s">
        <v>61</v>
      </c>
      <c r="F195" s="38"/>
    </row>
    <row r="196" spans="1:6" ht="12">
      <c r="A196" s="49">
        <v>7</v>
      </c>
      <c r="B196" s="35" t="s">
        <v>62</v>
      </c>
      <c r="C196" s="38"/>
      <c r="D196" s="35">
        <v>43</v>
      </c>
      <c r="E196" s="39" t="s">
        <v>63</v>
      </c>
      <c r="F196" s="40">
        <f>SUM(F190:F195)</f>
        <v>12000</v>
      </c>
    </row>
    <row r="197" spans="1:6" ht="12">
      <c r="A197" s="50">
        <v>8</v>
      </c>
      <c r="B197" s="37" t="s">
        <v>64</v>
      </c>
      <c r="C197" s="38"/>
      <c r="D197" s="35">
        <v>44</v>
      </c>
      <c r="E197" s="37" t="s">
        <v>65</v>
      </c>
      <c r="F197" s="38">
        <v>9000</v>
      </c>
    </row>
    <row r="198" spans="1:6" ht="12">
      <c r="A198" s="49">
        <v>9</v>
      </c>
      <c r="B198" s="37" t="s">
        <v>66</v>
      </c>
      <c r="C198" s="38"/>
      <c r="D198" s="35">
        <v>45</v>
      </c>
      <c r="E198" s="37" t="s">
        <v>67</v>
      </c>
      <c r="F198" s="38"/>
    </row>
    <row r="199" spans="1:6" ht="12">
      <c r="A199" s="50">
        <v>10</v>
      </c>
      <c r="B199" s="37" t="s">
        <v>36</v>
      </c>
      <c r="C199" s="38"/>
      <c r="D199" s="35">
        <v>46</v>
      </c>
      <c r="E199" s="37" t="s">
        <v>69</v>
      </c>
      <c r="F199" s="38"/>
    </row>
    <row r="200" spans="1:6" ht="12">
      <c r="A200" s="49">
        <v>11</v>
      </c>
      <c r="B200" s="37" t="s">
        <v>70</v>
      </c>
      <c r="C200" s="38"/>
      <c r="D200" s="35">
        <v>47</v>
      </c>
      <c r="E200" s="37" t="s">
        <v>71</v>
      </c>
      <c r="F200" s="38"/>
    </row>
    <row r="201" spans="1:6" ht="12">
      <c r="A201" s="50">
        <v>12</v>
      </c>
      <c r="B201" s="37" t="s">
        <v>72</v>
      </c>
      <c r="C201" s="38"/>
      <c r="D201" s="35">
        <v>48</v>
      </c>
      <c r="E201" s="37" t="s">
        <v>73</v>
      </c>
      <c r="F201" s="38"/>
    </row>
    <row r="202" spans="1:6" ht="12">
      <c r="A202" s="49">
        <v>13</v>
      </c>
      <c r="B202" s="37" t="s">
        <v>74</v>
      </c>
      <c r="C202" s="38"/>
      <c r="D202" s="35">
        <v>49</v>
      </c>
      <c r="E202" s="41" t="s">
        <v>75</v>
      </c>
      <c r="F202" s="38"/>
    </row>
    <row r="203" spans="1:6" ht="12">
      <c r="A203" s="50">
        <v>14</v>
      </c>
      <c r="B203" s="37" t="s">
        <v>76</v>
      </c>
      <c r="C203" s="38"/>
      <c r="D203" s="35">
        <v>50</v>
      </c>
      <c r="E203" s="41" t="s">
        <v>77</v>
      </c>
      <c r="F203" s="38"/>
    </row>
    <row r="204" spans="1:6" ht="12">
      <c r="A204" s="49">
        <v>15</v>
      </c>
      <c r="B204" s="35" t="s">
        <v>78</v>
      </c>
      <c r="C204" s="38">
        <v>1171000</v>
      </c>
      <c r="D204" s="35">
        <v>51</v>
      </c>
      <c r="E204" s="41" t="s">
        <v>79</v>
      </c>
      <c r="F204" s="38"/>
    </row>
    <row r="205" spans="1:6" ht="12">
      <c r="A205" s="50">
        <v>16</v>
      </c>
      <c r="B205" s="35" t="s">
        <v>80</v>
      </c>
      <c r="C205" s="38"/>
      <c r="D205" s="35">
        <v>52</v>
      </c>
      <c r="E205" s="37" t="s">
        <v>81</v>
      </c>
      <c r="F205" s="38"/>
    </row>
    <row r="206" spans="1:6" ht="12">
      <c r="A206" s="49">
        <v>17</v>
      </c>
      <c r="B206" s="35" t="s">
        <v>88</v>
      </c>
      <c r="C206" s="38"/>
      <c r="D206" s="35">
        <v>53</v>
      </c>
      <c r="E206" s="37" t="s">
        <v>89</v>
      </c>
      <c r="F206" s="38">
        <v>8000</v>
      </c>
    </row>
    <row r="207" spans="1:6" ht="12">
      <c r="A207" s="50">
        <v>18</v>
      </c>
      <c r="B207" s="35" t="s">
        <v>90</v>
      </c>
      <c r="C207" s="38"/>
      <c r="D207" s="35">
        <v>54</v>
      </c>
      <c r="E207" s="37" t="s">
        <v>91</v>
      </c>
      <c r="F207" s="38"/>
    </row>
    <row r="208" spans="1:6" ht="12">
      <c r="A208" s="49">
        <v>19</v>
      </c>
      <c r="B208" s="35" t="s">
        <v>92</v>
      </c>
      <c r="C208" s="38"/>
      <c r="D208" s="35">
        <v>55</v>
      </c>
      <c r="E208" s="37" t="s">
        <v>93</v>
      </c>
      <c r="F208" s="38"/>
    </row>
    <row r="209" spans="1:6" ht="12">
      <c r="A209" s="50">
        <v>20</v>
      </c>
      <c r="B209" s="35" t="s">
        <v>96</v>
      </c>
      <c r="C209" s="38"/>
      <c r="D209" s="35">
        <v>56</v>
      </c>
      <c r="E209" s="37" t="s">
        <v>95</v>
      </c>
      <c r="F209" s="38"/>
    </row>
    <row r="210" spans="1:6" ht="12">
      <c r="A210" s="49">
        <v>21</v>
      </c>
      <c r="B210" s="35" t="s">
        <v>98</v>
      </c>
      <c r="C210" s="38"/>
      <c r="D210" s="35">
        <v>57</v>
      </c>
      <c r="E210" s="39" t="s">
        <v>97</v>
      </c>
      <c r="F210" s="40">
        <f>SUM(F197:F209)</f>
        <v>17000</v>
      </c>
    </row>
    <row r="211" spans="1:6" ht="12">
      <c r="A211" s="50">
        <v>22</v>
      </c>
      <c r="B211" s="35" t="s">
        <v>100</v>
      </c>
      <c r="C211" s="38">
        <v>60000</v>
      </c>
      <c r="D211" s="35">
        <v>58</v>
      </c>
      <c r="E211" s="37" t="s">
        <v>99</v>
      </c>
      <c r="F211" s="38">
        <v>3000</v>
      </c>
    </row>
    <row r="212" spans="1:6" ht="12">
      <c r="A212" s="49">
        <v>23</v>
      </c>
      <c r="B212" s="35" t="s">
        <v>102</v>
      </c>
      <c r="C212" s="38"/>
      <c r="D212" s="35">
        <v>59</v>
      </c>
      <c r="E212" s="37" t="s">
        <v>101</v>
      </c>
      <c r="F212" s="38"/>
    </row>
    <row r="213" spans="1:6" ht="12">
      <c r="A213" s="50">
        <v>24</v>
      </c>
      <c r="B213" s="39" t="s">
        <v>104</v>
      </c>
      <c r="C213" s="40">
        <f>SUM(C190:C212)</f>
        <v>1231000</v>
      </c>
      <c r="D213" s="35">
        <v>60</v>
      </c>
      <c r="E213" s="37" t="s">
        <v>114</v>
      </c>
      <c r="F213" s="38">
        <v>11000</v>
      </c>
    </row>
    <row r="214" spans="1:6" ht="12">
      <c r="A214" s="49">
        <v>25</v>
      </c>
      <c r="B214" s="37" t="s">
        <v>115</v>
      </c>
      <c r="C214" s="38">
        <v>316000</v>
      </c>
      <c r="D214" s="35">
        <v>61</v>
      </c>
      <c r="E214" s="37" t="s">
        <v>105</v>
      </c>
      <c r="F214" s="38">
        <v>9000</v>
      </c>
    </row>
    <row r="215" spans="1:6" ht="12">
      <c r="A215" s="50">
        <v>26</v>
      </c>
      <c r="B215" s="37"/>
      <c r="C215" s="38">
        <v>0</v>
      </c>
      <c r="D215" s="35">
        <v>62</v>
      </c>
      <c r="E215" s="39" t="s">
        <v>107</v>
      </c>
      <c r="F215" s="40">
        <f>SUM(F211:F214)</f>
        <v>23000</v>
      </c>
    </row>
    <row r="216" spans="1:6" ht="12">
      <c r="A216" s="49">
        <v>27</v>
      </c>
      <c r="B216" s="37"/>
      <c r="C216" s="38">
        <v>0</v>
      </c>
      <c r="D216" s="35">
        <v>63</v>
      </c>
      <c r="E216" s="37" t="s">
        <v>108</v>
      </c>
      <c r="F216" s="38"/>
    </row>
    <row r="217" spans="1:6" ht="12">
      <c r="A217" s="50">
        <v>28</v>
      </c>
      <c r="B217" s="37"/>
      <c r="C217" s="64">
        <v>0</v>
      </c>
      <c r="D217" s="43">
        <v>64</v>
      </c>
      <c r="E217" s="39" t="s">
        <v>109</v>
      </c>
      <c r="F217" s="40">
        <f>SUM(F196+F210+F215+F216)</f>
        <v>52000</v>
      </c>
    </row>
    <row r="218" spans="1:6" ht="12">
      <c r="A218" s="49">
        <v>29</v>
      </c>
      <c r="B218" s="65" t="s">
        <v>131</v>
      </c>
      <c r="C218" s="66">
        <v>10000</v>
      </c>
      <c r="D218" s="35">
        <v>65</v>
      </c>
      <c r="E218" s="54" t="s">
        <v>111</v>
      </c>
      <c r="F218" s="47">
        <f>SUM(C213+C219+F217)</f>
        <v>1609000</v>
      </c>
    </row>
    <row r="219" spans="1:6" ht="12">
      <c r="A219" s="67">
        <v>30</v>
      </c>
      <c r="B219" s="39" t="s">
        <v>112</v>
      </c>
      <c r="C219" s="53">
        <f>SUM(C214:C218)</f>
        <v>326000</v>
      </c>
      <c r="D219" s="35"/>
      <c r="E219" s="54"/>
      <c r="F219" s="47"/>
    </row>
    <row r="220" spans="1:6" ht="12">
      <c r="A220" s="68"/>
      <c r="B220" s="69"/>
      <c r="C220" s="70"/>
      <c r="D220" s="31"/>
      <c r="E220" s="71"/>
      <c r="F220" s="72"/>
    </row>
    <row r="221" spans="1:6" ht="12">
      <c r="A221" s="73"/>
      <c r="B221" s="33"/>
      <c r="C221" s="74"/>
      <c r="D221" s="31"/>
      <c r="E221" s="75"/>
      <c r="F221" s="76"/>
    </row>
    <row r="222" spans="1:6" ht="12">
      <c r="A222" s="52"/>
      <c r="B222" s="62"/>
      <c r="C222" s="62"/>
      <c r="D222" s="31"/>
      <c r="E222" s="77"/>
      <c r="F222" s="77"/>
    </row>
    <row r="223" spans="1:6" ht="12">
      <c r="A223" s="52"/>
      <c r="B223" s="32" t="s">
        <v>33</v>
      </c>
      <c r="C223" s="32">
        <v>8899221</v>
      </c>
      <c r="D223" s="31"/>
      <c r="E223" s="33"/>
      <c r="F223" s="31"/>
    </row>
    <row r="224" spans="1:6" ht="12">
      <c r="A224" s="52"/>
      <c r="B224" s="34" t="s">
        <v>34</v>
      </c>
      <c r="C224" s="32" t="s">
        <v>132</v>
      </c>
      <c r="D224" s="31"/>
      <c r="E224" s="33"/>
      <c r="F224" s="31"/>
    </row>
    <row r="225" spans="2:6" ht="12">
      <c r="B225" s="36" t="s">
        <v>3</v>
      </c>
      <c r="C225" s="36" t="s">
        <v>4</v>
      </c>
      <c r="D225" s="35"/>
      <c r="E225" s="36" t="s">
        <v>3</v>
      </c>
      <c r="F225" s="36" t="s">
        <v>4</v>
      </c>
    </row>
    <row r="226" spans="1:6" ht="12">
      <c r="A226" s="49">
        <v>1</v>
      </c>
      <c r="B226" s="37" t="s">
        <v>36</v>
      </c>
      <c r="C226" s="38"/>
      <c r="D226" s="35">
        <v>36</v>
      </c>
      <c r="E226" s="35" t="s">
        <v>37</v>
      </c>
      <c r="F226" s="38"/>
    </row>
    <row r="227" spans="1:6" ht="12">
      <c r="A227" s="49">
        <v>2</v>
      </c>
      <c r="B227" s="37" t="s">
        <v>38</v>
      </c>
      <c r="C227" s="38"/>
      <c r="D227" s="35">
        <v>37</v>
      </c>
      <c r="E227" s="37" t="s">
        <v>39</v>
      </c>
      <c r="F227" s="38"/>
    </row>
    <row r="228" spans="1:6" ht="12">
      <c r="A228" s="49">
        <v>3</v>
      </c>
      <c r="B228" s="37" t="s">
        <v>40</v>
      </c>
      <c r="C228" s="38"/>
      <c r="D228" s="35">
        <v>38</v>
      </c>
      <c r="E228" s="37" t="s">
        <v>41</v>
      </c>
      <c r="F228" s="38"/>
    </row>
    <row r="229" spans="1:6" ht="12">
      <c r="A229" s="49">
        <v>4</v>
      </c>
      <c r="B229" s="37" t="s">
        <v>42</v>
      </c>
      <c r="C229" s="38"/>
      <c r="D229" s="35">
        <v>39</v>
      </c>
      <c r="E229" s="37" t="s">
        <v>43</v>
      </c>
      <c r="F229" s="38"/>
    </row>
    <row r="230" spans="1:6" ht="12">
      <c r="A230" s="49">
        <v>5</v>
      </c>
      <c r="B230" s="37" t="s">
        <v>54</v>
      </c>
      <c r="C230" s="38"/>
      <c r="D230" s="35">
        <v>40</v>
      </c>
      <c r="E230" s="37" t="s">
        <v>55</v>
      </c>
      <c r="F230" s="38"/>
    </row>
    <row r="231" spans="1:6" ht="12">
      <c r="A231" s="49">
        <v>6</v>
      </c>
      <c r="B231" s="37" t="s">
        <v>56</v>
      </c>
      <c r="C231" s="38"/>
      <c r="D231" s="35">
        <v>41</v>
      </c>
      <c r="E231" s="37" t="s">
        <v>57</v>
      </c>
      <c r="F231" s="38">
        <v>12000</v>
      </c>
    </row>
    <row r="232" spans="1:6" ht="12">
      <c r="A232" s="49">
        <v>7</v>
      </c>
      <c r="B232" s="35" t="s">
        <v>58</v>
      </c>
      <c r="C232" s="38"/>
      <c r="D232" s="35">
        <v>42</v>
      </c>
      <c r="E232" s="37" t="s">
        <v>59</v>
      </c>
      <c r="F232" s="38"/>
    </row>
    <row r="233" spans="1:6" ht="12">
      <c r="A233" s="49">
        <v>8</v>
      </c>
      <c r="B233" s="35" t="s">
        <v>60</v>
      </c>
      <c r="C233" s="38"/>
      <c r="D233" s="35">
        <v>43</v>
      </c>
      <c r="E233" s="37" t="s">
        <v>61</v>
      </c>
      <c r="F233" s="38"/>
    </row>
    <row r="234" spans="1:6" ht="12">
      <c r="A234" s="49">
        <v>9</v>
      </c>
      <c r="B234" s="35" t="s">
        <v>62</v>
      </c>
      <c r="C234" s="38"/>
      <c r="D234" s="35">
        <v>44</v>
      </c>
      <c r="E234" s="39" t="s">
        <v>63</v>
      </c>
      <c r="F234" s="40">
        <f>SUM(F226:F233)</f>
        <v>12000</v>
      </c>
    </row>
    <row r="235" spans="1:6" ht="12">
      <c r="A235" s="49">
        <v>10</v>
      </c>
      <c r="B235" s="37" t="s">
        <v>64</v>
      </c>
      <c r="C235" s="38"/>
      <c r="D235" s="35">
        <v>45</v>
      </c>
      <c r="E235" s="37" t="s">
        <v>65</v>
      </c>
      <c r="F235" s="38">
        <v>10000</v>
      </c>
    </row>
    <row r="236" spans="1:6" ht="12">
      <c r="A236" s="49">
        <v>11</v>
      </c>
      <c r="B236" s="37" t="s">
        <v>66</v>
      </c>
      <c r="C236" s="38"/>
      <c r="D236" s="35">
        <v>46</v>
      </c>
      <c r="E236" s="37" t="s">
        <v>67</v>
      </c>
      <c r="F236" s="38"/>
    </row>
    <row r="237" spans="1:6" ht="12">
      <c r="A237" s="49">
        <v>12</v>
      </c>
      <c r="B237" s="37" t="s">
        <v>68</v>
      </c>
      <c r="C237" s="38"/>
      <c r="D237" s="35">
        <v>47</v>
      </c>
      <c r="E237" s="37" t="s">
        <v>69</v>
      </c>
      <c r="F237" s="38"/>
    </row>
    <row r="238" spans="1:6" ht="12">
      <c r="A238" s="49">
        <v>13</v>
      </c>
      <c r="B238" s="37" t="s">
        <v>70</v>
      </c>
      <c r="C238" s="38"/>
      <c r="D238" s="35">
        <v>48</v>
      </c>
      <c r="E238" s="37" t="s">
        <v>71</v>
      </c>
      <c r="F238" s="38"/>
    </row>
    <row r="239" spans="1:6" ht="12">
      <c r="A239" s="49">
        <v>14</v>
      </c>
      <c r="B239" s="37" t="s">
        <v>72</v>
      </c>
      <c r="C239" s="38"/>
      <c r="D239" s="35">
        <v>49</v>
      </c>
      <c r="E239" s="37" t="s">
        <v>73</v>
      </c>
      <c r="F239" s="38"/>
    </row>
    <row r="240" spans="1:6" ht="12">
      <c r="A240" s="49">
        <v>15</v>
      </c>
      <c r="B240" s="37" t="s">
        <v>74</v>
      </c>
      <c r="C240" s="38"/>
      <c r="D240" s="35">
        <v>50</v>
      </c>
      <c r="E240" s="41" t="s">
        <v>75</v>
      </c>
      <c r="F240" s="38"/>
    </row>
    <row r="241" spans="1:6" ht="12">
      <c r="A241" s="49">
        <v>16</v>
      </c>
      <c r="B241" s="37" t="s">
        <v>76</v>
      </c>
      <c r="C241" s="38"/>
      <c r="D241" s="35">
        <v>51</v>
      </c>
      <c r="E241" s="41" t="s">
        <v>77</v>
      </c>
      <c r="F241" s="38"/>
    </row>
    <row r="242" spans="1:6" ht="12">
      <c r="A242" s="49">
        <v>17</v>
      </c>
      <c r="B242" s="35" t="s">
        <v>78</v>
      </c>
      <c r="C242" s="38">
        <v>1362000</v>
      </c>
      <c r="D242" s="35">
        <v>52</v>
      </c>
      <c r="E242" s="41" t="s">
        <v>79</v>
      </c>
      <c r="F242" s="38"/>
    </row>
    <row r="243" spans="1:6" ht="12">
      <c r="A243" s="49">
        <v>18</v>
      </c>
      <c r="B243" s="35" t="s">
        <v>80</v>
      </c>
      <c r="C243" s="38"/>
      <c r="D243" s="35">
        <v>53</v>
      </c>
      <c r="E243" s="37" t="s">
        <v>81</v>
      </c>
      <c r="F243" s="38"/>
    </row>
    <row r="244" spans="1:6" ht="12">
      <c r="A244" s="49">
        <v>19</v>
      </c>
      <c r="B244" s="35" t="s">
        <v>82</v>
      </c>
      <c r="C244" s="38"/>
      <c r="D244" s="35">
        <v>54</v>
      </c>
      <c r="E244" s="37" t="s">
        <v>83</v>
      </c>
      <c r="F244" s="38"/>
    </row>
    <row r="245" spans="1:6" ht="12">
      <c r="A245" s="49">
        <v>20</v>
      </c>
      <c r="B245" s="35" t="s">
        <v>84</v>
      </c>
      <c r="C245" s="38"/>
      <c r="D245" s="35">
        <v>55</v>
      </c>
      <c r="E245" s="37" t="s">
        <v>85</v>
      </c>
      <c r="F245" s="38"/>
    </row>
    <row r="246" spans="1:6" ht="12">
      <c r="A246" s="49">
        <v>21</v>
      </c>
      <c r="B246" s="35" t="s">
        <v>86</v>
      </c>
      <c r="C246" s="38"/>
      <c r="D246" s="35">
        <v>56</v>
      </c>
      <c r="E246" s="41" t="s">
        <v>87</v>
      </c>
      <c r="F246" s="38"/>
    </row>
    <row r="247" spans="1:6" ht="12">
      <c r="A247" s="49">
        <v>22</v>
      </c>
      <c r="B247" s="35" t="s">
        <v>88</v>
      </c>
      <c r="C247" s="38"/>
      <c r="D247" s="35">
        <v>57</v>
      </c>
      <c r="E247" s="37" t="s">
        <v>89</v>
      </c>
      <c r="F247" s="38">
        <v>8000</v>
      </c>
    </row>
    <row r="248" spans="1:6" ht="12">
      <c r="A248" s="49">
        <v>23</v>
      </c>
      <c r="B248" s="35" t="s">
        <v>90</v>
      </c>
      <c r="C248" s="38"/>
      <c r="D248" s="35">
        <v>58</v>
      </c>
      <c r="E248" s="37" t="s">
        <v>91</v>
      </c>
      <c r="F248" s="38"/>
    </row>
    <row r="249" spans="1:6" ht="12">
      <c r="A249" s="49">
        <v>24</v>
      </c>
      <c r="B249" s="35" t="s">
        <v>92</v>
      </c>
      <c r="C249" s="38"/>
      <c r="D249" s="35">
        <v>59</v>
      </c>
      <c r="E249" s="37" t="s">
        <v>93</v>
      </c>
      <c r="F249" s="38"/>
    </row>
    <row r="250" spans="1:6" ht="12">
      <c r="A250" s="49">
        <v>25</v>
      </c>
      <c r="B250" s="35" t="s">
        <v>96</v>
      </c>
      <c r="C250" s="38"/>
      <c r="D250" s="35">
        <v>60</v>
      </c>
      <c r="E250" s="37" t="s">
        <v>95</v>
      </c>
      <c r="F250" s="38"/>
    </row>
    <row r="251" spans="1:6" ht="12">
      <c r="A251" s="49">
        <v>26</v>
      </c>
      <c r="B251" s="35" t="s">
        <v>98</v>
      </c>
      <c r="C251" s="38"/>
      <c r="D251" s="35">
        <v>61</v>
      </c>
      <c r="E251" s="39" t="s">
        <v>97</v>
      </c>
      <c r="F251" s="40">
        <f>SUM(F235:F250)</f>
        <v>18000</v>
      </c>
    </row>
    <row r="252" spans="1:6" ht="12">
      <c r="A252" s="49">
        <v>27</v>
      </c>
      <c r="B252" s="35" t="s">
        <v>100</v>
      </c>
      <c r="C252" s="38">
        <v>60000</v>
      </c>
      <c r="D252" s="35">
        <v>62</v>
      </c>
      <c r="E252" s="37" t="s">
        <v>99</v>
      </c>
      <c r="F252" s="38">
        <v>5000</v>
      </c>
    </row>
    <row r="253" spans="1:6" ht="12">
      <c r="A253" s="49">
        <v>28</v>
      </c>
      <c r="B253" s="35" t="s">
        <v>102</v>
      </c>
      <c r="C253" s="38"/>
      <c r="D253" s="35">
        <v>63</v>
      </c>
      <c r="E253" s="37" t="s">
        <v>101</v>
      </c>
      <c r="F253" s="38"/>
    </row>
    <row r="254" spans="1:6" ht="12">
      <c r="A254" s="49">
        <v>29</v>
      </c>
      <c r="B254" s="39" t="s">
        <v>104</v>
      </c>
      <c r="C254" s="40">
        <f>SUM(C226:C253)</f>
        <v>1422000</v>
      </c>
      <c r="D254" s="35">
        <v>64</v>
      </c>
      <c r="E254" s="37" t="s">
        <v>133</v>
      </c>
      <c r="F254" s="38">
        <v>11000</v>
      </c>
    </row>
    <row r="255" spans="1:6" ht="12">
      <c r="A255" s="49">
        <v>30</v>
      </c>
      <c r="B255" s="37" t="s">
        <v>115</v>
      </c>
      <c r="C255" s="38">
        <v>367000</v>
      </c>
      <c r="D255" s="35">
        <v>65</v>
      </c>
      <c r="E255" s="37" t="s">
        <v>105</v>
      </c>
      <c r="F255" s="38">
        <v>7000</v>
      </c>
    </row>
    <row r="256" spans="1:6" ht="12">
      <c r="A256" s="49">
        <v>31</v>
      </c>
      <c r="B256" s="37"/>
      <c r="C256" s="38"/>
      <c r="D256" s="35">
        <v>66</v>
      </c>
      <c r="E256" s="39" t="s">
        <v>107</v>
      </c>
      <c r="F256" s="40">
        <f>SUM(F252:F255)</f>
        <v>23000</v>
      </c>
    </row>
    <row r="257" spans="1:6" ht="12">
      <c r="A257" s="49">
        <v>32</v>
      </c>
      <c r="B257" s="37"/>
      <c r="C257" s="38"/>
      <c r="D257" s="35">
        <v>67</v>
      </c>
      <c r="E257" s="37" t="s">
        <v>108</v>
      </c>
      <c r="F257" s="38"/>
    </row>
    <row r="258" spans="1:6" ht="12">
      <c r="A258" s="49">
        <v>33</v>
      </c>
      <c r="B258" s="37"/>
      <c r="C258" s="38"/>
      <c r="D258" s="43">
        <v>68</v>
      </c>
      <c r="E258" s="39" t="s">
        <v>109</v>
      </c>
      <c r="F258" s="40">
        <f>F256+F251+F234</f>
        <v>53000</v>
      </c>
    </row>
    <row r="259" spans="1:6" ht="12">
      <c r="A259" s="49">
        <v>34</v>
      </c>
      <c r="B259" s="37" t="s">
        <v>134</v>
      </c>
      <c r="C259" s="64">
        <v>10000</v>
      </c>
      <c r="D259" s="43">
        <v>69</v>
      </c>
      <c r="E259" s="54" t="s">
        <v>111</v>
      </c>
      <c r="F259" s="47">
        <f>F258+C260+C254</f>
        <v>1852000</v>
      </c>
    </row>
    <row r="260" spans="1:6" ht="12">
      <c r="A260" s="49">
        <v>35</v>
      </c>
      <c r="B260" s="39" t="s">
        <v>112</v>
      </c>
      <c r="C260" s="53">
        <f>SUM(C255:C259)</f>
        <v>377000</v>
      </c>
      <c r="D260" s="48"/>
      <c r="E260" s="54"/>
      <c r="F260" s="47"/>
    </row>
    <row r="261" spans="1:6" ht="12">
      <c r="A261" s="52"/>
      <c r="B261" s="69"/>
      <c r="C261" s="70"/>
      <c r="D261" s="78"/>
      <c r="E261" s="75"/>
      <c r="F261" s="76"/>
    </row>
    <row r="262" spans="1:6" ht="12">
      <c r="A262" s="52"/>
      <c r="B262" s="69"/>
      <c r="C262" s="70"/>
      <c r="D262" s="78"/>
      <c r="E262" s="75"/>
      <c r="F262" s="76"/>
    </row>
    <row r="263" spans="1:6" ht="12">
      <c r="A263" s="52"/>
      <c r="D263" s="31"/>
      <c r="E263" s="33"/>
      <c r="F263" s="74"/>
    </row>
    <row r="264" spans="1:3" ht="12">
      <c r="A264" s="52"/>
      <c r="B264" s="32" t="s">
        <v>33</v>
      </c>
      <c r="C264" s="32">
        <v>8899221</v>
      </c>
    </row>
    <row r="265" spans="1:6" ht="12">
      <c r="A265" s="52"/>
      <c r="B265" s="34" t="s">
        <v>34</v>
      </c>
      <c r="C265" s="32" t="s">
        <v>135</v>
      </c>
      <c r="D265" s="31"/>
      <c r="E265" s="33"/>
      <c r="F265" s="31"/>
    </row>
    <row r="266" spans="1:6" ht="12">
      <c r="A266" s="49"/>
      <c r="B266" s="36" t="s">
        <v>3</v>
      </c>
      <c r="C266" s="36" t="s">
        <v>4</v>
      </c>
      <c r="D266" s="35"/>
      <c r="E266" s="36" t="s">
        <v>3</v>
      </c>
      <c r="F266" s="36" t="s">
        <v>4</v>
      </c>
    </row>
    <row r="267" spans="1:6" ht="12">
      <c r="A267" s="49">
        <v>1</v>
      </c>
      <c r="B267" s="37" t="s">
        <v>36</v>
      </c>
      <c r="C267" s="38">
        <v>1428000</v>
      </c>
      <c r="D267" s="35">
        <v>41</v>
      </c>
      <c r="E267" s="35" t="s">
        <v>37</v>
      </c>
      <c r="F267" s="38"/>
    </row>
    <row r="268" spans="1:6" ht="12">
      <c r="A268" s="49">
        <v>2</v>
      </c>
      <c r="B268" s="37" t="s">
        <v>38</v>
      </c>
      <c r="C268" s="38"/>
      <c r="D268" s="35">
        <v>42</v>
      </c>
      <c r="E268" s="37" t="s">
        <v>39</v>
      </c>
      <c r="F268" s="38"/>
    </row>
    <row r="269" spans="1:6" ht="12">
      <c r="A269" s="49">
        <v>3</v>
      </c>
      <c r="B269" s="37" t="s">
        <v>40</v>
      </c>
      <c r="C269" s="38"/>
      <c r="D269" s="35">
        <v>43</v>
      </c>
      <c r="E269" s="37" t="s">
        <v>41</v>
      </c>
      <c r="F269" s="38">
        <v>10000</v>
      </c>
    </row>
    <row r="270" spans="1:6" ht="12">
      <c r="A270" s="49">
        <v>4</v>
      </c>
      <c r="B270" s="37" t="s">
        <v>42</v>
      </c>
      <c r="C270" s="38"/>
      <c r="D270" s="35">
        <v>44</v>
      </c>
      <c r="E270" s="37" t="s">
        <v>43</v>
      </c>
      <c r="F270" s="38"/>
    </row>
    <row r="271" spans="1:6" ht="12">
      <c r="A271" s="49">
        <v>5</v>
      </c>
      <c r="B271" s="37" t="s">
        <v>44</v>
      </c>
      <c r="C271" s="38"/>
      <c r="D271" s="35">
        <v>45</v>
      </c>
      <c r="E271" s="37" t="s">
        <v>45</v>
      </c>
      <c r="F271" s="38"/>
    </row>
    <row r="272" spans="1:6" ht="12">
      <c r="A272" s="49">
        <v>6</v>
      </c>
      <c r="B272" s="37" t="s">
        <v>46</v>
      </c>
      <c r="C272" s="38"/>
      <c r="D272" s="35">
        <v>46</v>
      </c>
      <c r="E272" s="37" t="s">
        <v>47</v>
      </c>
      <c r="F272" s="38"/>
    </row>
    <row r="273" spans="1:6" ht="12">
      <c r="A273" s="49">
        <v>7</v>
      </c>
      <c r="B273" s="37" t="s">
        <v>48</v>
      </c>
      <c r="C273" s="38"/>
      <c r="D273" s="35">
        <v>47</v>
      </c>
      <c r="E273" s="37" t="s">
        <v>121</v>
      </c>
      <c r="F273" s="38"/>
    </row>
    <row r="274" spans="1:6" ht="12">
      <c r="A274" s="49">
        <v>8</v>
      </c>
      <c r="B274" s="37" t="s">
        <v>50</v>
      </c>
      <c r="C274" s="38"/>
      <c r="D274" s="35">
        <v>48</v>
      </c>
      <c r="E274" s="37" t="s">
        <v>51</v>
      </c>
      <c r="F274" s="38"/>
    </row>
    <row r="275" spans="1:6" ht="12">
      <c r="A275" s="49">
        <v>9</v>
      </c>
      <c r="B275" s="37" t="s">
        <v>52</v>
      </c>
      <c r="C275" s="38"/>
      <c r="D275" s="35">
        <v>49</v>
      </c>
      <c r="E275" s="37" t="s">
        <v>53</v>
      </c>
      <c r="F275" s="38"/>
    </row>
    <row r="276" spans="1:6" ht="12">
      <c r="A276" s="49">
        <v>10</v>
      </c>
      <c r="B276" s="37" t="s">
        <v>54</v>
      </c>
      <c r="C276" s="38"/>
      <c r="D276" s="35">
        <v>50</v>
      </c>
      <c r="E276" s="37" t="s">
        <v>55</v>
      </c>
      <c r="F276" s="38">
        <v>2000</v>
      </c>
    </row>
    <row r="277" spans="1:6" ht="12">
      <c r="A277" s="49">
        <v>11</v>
      </c>
      <c r="B277" s="37" t="s">
        <v>56</v>
      </c>
      <c r="C277" s="38"/>
      <c r="D277" s="35">
        <v>51</v>
      </c>
      <c r="E277" s="37" t="s">
        <v>57</v>
      </c>
      <c r="F277" s="38">
        <v>24000</v>
      </c>
    </row>
    <row r="278" spans="1:6" ht="12">
      <c r="A278" s="49">
        <v>12</v>
      </c>
      <c r="B278" s="35" t="s">
        <v>58</v>
      </c>
      <c r="C278" s="38"/>
      <c r="D278" s="35">
        <v>52</v>
      </c>
      <c r="E278" s="37" t="s">
        <v>59</v>
      </c>
      <c r="F278" s="38">
        <v>14000</v>
      </c>
    </row>
    <row r="279" spans="1:6" ht="12">
      <c r="A279" s="49">
        <v>13</v>
      </c>
      <c r="B279" s="35" t="s">
        <v>60</v>
      </c>
      <c r="C279" s="38"/>
      <c r="D279" s="35">
        <v>53</v>
      </c>
      <c r="E279" s="37" t="s">
        <v>61</v>
      </c>
      <c r="F279" s="38"/>
    </row>
    <row r="280" spans="1:6" ht="12">
      <c r="A280" s="49">
        <v>14</v>
      </c>
      <c r="B280" s="35" t="s">
        <v>62</v>
      </c>
      <c r="C280" s="38"/>
      <c r="D280" s="35">
        <v>54</v>
      </c>
      <c r="E280" s="39" t="s">
        <v>63</v>
      </c>
      <c r="F280" s="40">
        <f>SUM(F267:F279)</f>
        <v>50000</v>
      </c>
    </row>
    <row r="281" spans="1:6" ht="12">
      <c r="A281" s="49">
        <v>15</v>
      </c>
      <c r="B281" s="37" t="s">
        <v>64</v>
      </c>
      <c r="C281" s="38">
        <v>60000</v>
      </c>
      <c r="D281" s="35">
        <v>55</v>
      </c>
      <c r="E281" s="37" t="s">
        <v>65</v>
      </c>
      <c r="F281" s="38">
        <v>10000</v>
      </c>
    </row>
    <row r="282" spans="1:6" ht="12">
      <c r="A282" s="49">
        <v>16</v>
      </c>
      <c r="B282" s="37" t="s">
        <v>66</v>
      </c>
      <c r="C282" s="38"/>
      <c r="D282" s="35">
        <v>56</v>
      </c>
      <c r="E282" s="37" t="s">
        <v>67</v>
      </c>
      <c r="F282" s="38"/>
    </row>
    <row r="283" spans="1:6" ht="12">
      <c r="A283" s="49">
        <v>17</v>
      </c>
      <c r="B283" s="37" t="s">
        <v>68</v>
      </c>
      <c r="C283" s="38"/>
      <c r="D283" s="35">
        <v>57</v>
      </c>
      <c r="E283" s="37" t="s">
        <v>69</v>
      </c>
      <c r="F283" s="38"/>
    </row>
    <row r="284" spans="1:6" ht="12">
      <c r="A284" s="49">
        <v>18</v>
      </c>
      <c r="B284" s="37" t="s">
        <v>70</v>
      </c>
      <c r="C284" s="38"/>
      <c r="D284" s="35">
        <v>58</v>
      </c>
      <c r="E284" s="37" t="s">
        <v>71</v>
      </c>
      <c r="F284" s="38"/>
    </row>
    <row r="285" spans="1:6" ht="12">
      <c r="A285" s="49">
        <v>19</v>
      </c>
      <c r="B285" s="37" t="s">
        <v>72</v>
      </c>
      <c r="C285" s="38"/>
      <c r="D285" s="35">
        <v>59</v>
      </c>
      <c r="E285" s="37" t="s">
        <v>73</v>
      </c>
      <c r="F285" s="38"/>
    </row>
    <row r="286" spans="1:6" ht="12">
      <c r="A286" s="49">
        <v>20</v>
      </c>
      <c r="B286" s="37" t="s">
        <v>74</v>
      </c>
      <c r="C286" s="38"/>
      <c r="D286" s="35">
        <v>60</v>
      </c>
      <c r="E286" s="41" t="s">
        <v>75</v>
      </c>
      <c r="F286" s="38"/>
    </row>
    <row r="287" spans="1:6" ht="12">
      <c r="A287" s="49">
        <v>21</v>
      </c>
      <c r="B287" s="37" t="s">
        <v>76</v>
      </c>
      <c r="C287" s="38"/>
      <c r="D287" s="35">
        <v>61</v>
      </c>
      <c r="E287" s="41" t="s">
        <v>77</v>
      </c>
      <c r="F287" s="38">
        <v>27000</v>
      </c>
    </row>
    <row r="288" spans="1:6" ht="12">
      <c r="A288" s="49">
        <v>22</v>
      </c>
      <c r="B288" s="35" t="s">
        <v>136</v>
      </c>
      <c r="C288" s="38"/>
      <c r="D288" s="35">
        <v>62</v>
      </c>
      <c r="E288" s="41" t="s">
        <v>79</v>
      </c>
      <c r="F288" s="38">
        <v>12000</v>
      </c>
    </row>
    <row r="289" spans="1:6" ht="12">
      <c r="A289" s="49">
        <v>23</v>
      </c>
      <c r="B289" s="35" t="s">
        <v>92</v>
      </c>
      <c r="C289" s="38">
        <v>1171000</v>
      </c>
      <c r="D289" s="35">
        <v>63</v>
      </c>
      <c r="E289" s="37" t="s">
        <v>81</v>
      </c>
      <c r="F289" s="38">
        <v>4000</v>
      </c>
    </row>
    <row r="290" spans="1:6" ht="12">
      <c r="A290" s="49">
        <v>24</v>
      </c>
      <c r="B290" s="35" t="s">
        <v>96</v>
      </c>
      <c r="C290" s="38"/>
      <c r="D290" s="35">
        <v>64</v>
      </c>
      <c r="E290" s="37" t="s">
        <v>83</v>
      </c>
      <c r="F290" s="38"/>
    </row>
    <row r="291" spans="1:6" ht="12">
      <c r="A291" s="49">
        <v>25</v>
      </c>
      <c r="B291" s="35" t="s">
        <v>98</v>
      </c>
      <c r="C291" s="38"/>
      <c r="D291" s="35">
        <v>65</v>
      </c>
      <c r="E291" s="37" t="s">
        <v>85</v>
      </c>
      <c r="F291" s="38"/>
    </row>
    <row r="292" spans="1:6" ht="12">
      <c r="A292" s="49">
        <v>26</v>
      </c>
      <c r="B292" s="35" t="s">
        <v>100</v>
      </c>
      <c r="C292" s="38">
        <v>60000</v>
      </c>
      <c r="D292" s="35">
        <v>66</v>
      </c>
      <c r="E292" s="41" t="s">
        <v>87</v>
      </c>
      <c r="F292" s="38">
        <v>1000</v>
      </c>
    </row>
    <row r="293" spans="1:6" ht="12">
      <c r="A293" s="49">
        <v>27</v>
      </c>
      <c r="B293" s="35" t="s">
        <v>102</v>
      </c>
      <c r="C293" s="38"/>
      <c r="D293" s="35">
        <v>67</v>
      </c>
      <c r="E293" s="37" t="s">
        <v>89</v>
      </c>
      <c r="F293" s="38">
        <v>12000</v>
      </c>
    </row>
    <row r="294" spans="1:6" ht="12">
      <c r="A294" s="49">
        <v>28</v>
      </c>
      <c r="B294" s="39" t="s">
        <v>104</v>
      </c>
      <c r="C294" s="40">
        <f>SUM(C267:C293)</f>
        <v>2719000</v>
      </c>
      <c r="D294" s="35">
        <v>68</v>
      </c>
      <c r="E294" s="37" t="s">
        <v>91</v>
      </c>
      <c r="F294" s="38">
        <v>20000</v>
      </c>
    </row>
    <row r="295" spans="1:6" ht="12">
      <c r="A295" s="49">
        <v>29</v>
      </c>
      <c r="B295" s="37" t="s">
        <v>115</v>
      </c>
      <c r="C295" s="38">
        <v>702000</v>
      </c>
      <c r="D295" s="35">
        <v>69</v>
      </c>
      <c r="E295" s="37" t="s">
        <v>93</v>
      </c>
      <c r="F295" s="38"/>
    </row>
    <row r="296" spans="1:6" ht="12">
      <c r="A296" s="49">
        <v>30</v>
      </c>
      <c r="B296" s="37"/>
      <c r="C296" s="38"/>
      <c r="D296" s="35">
        <v>70</v>
      </c>
      <c r="E296" s="37" t="s">
        <v>95</v>
      </c>
      <c r="F296" s="38"/>
    </row>
    <row r="297" spans="1:6" ht="12">
      <c r="A297" s="49">
        <v>31</v>
      </c>
      <c r="B297" s="37"/>
      <c r="C297" s="38"/>
      <c r="D297" s="35">
        <v>71</v>
      </c>
      <c r="E297" s="39" t="s">
        <v>97</v>
      </c>
      <c r="F297" s="40">
        <f>SUM(F281:F296)</f>
        <v>86000</v>
      </c>
    </row>
    <row r="298" spans="1:6" ht="12">
      <c r="A298" s="49">
        <v>32</v>
      </c>
      <c r="B298" s="37"/>
      <c r="C298" s="38"/>
      <c r="D298" s="35">
        <v>72</v>
      </c>
      <c r="E298" s="37" t="s">
        <v>99</v>
      </c>
      <c r="F298" s="38">
        <v>4000</v>
      </c>
    </row>
    <row r="299" spans="1:6" ht="12">
      <c r="A299" s="49">
        <v>33</v>
      </c>
      <c r="B299" s="65" t="s">
        <v>137</v>
      </c>
      <c r="C299" s="79">
        <v>20000</v>
      </c>
      <c r="D299" s="35">
        <v>73</v>
      </c>
      <c r="E299" s="37" t="s">
        <v>101</v>
      </c>
      <c r="F299" s="38">
        <v>5000</v>
      </c>
    </row>
    <row r="300" spans="1:6" ht="12">
      <c r="A300" s="80">
        <v>34</v>
      </c>
      <c r="B300" s="39" t="s">
        <v>112</v>
      </c>
      <c r="C300" s="40">
        <f>SUM(C295:C299)</f>
        <v>722000</v>
      </c>
      <c r="D300" s="81">
        <v>74</v>
      </c>
      <c r="E300" s="37" t="s">
        <v>133</v>
      </c>
      <c r="F300" s="38">
        <v>23000</v>
      </c>
    </row>
    <row r="301" spans="1:6" ht="12">
      <c r="A301" s="80">
        <v>35</v>
      </c>
      <c r="B301" s="69"/>
      <c r="C301" s="70"/>
      <c r="D301" s="35">
        <v>75</v>
      </c>
      <c r="E301" s="82" t="s">
        <v>105</v>
      </c>
      <c r="F301" s="38">
        <v>36000</v>
      </c>
    </row>
    <row r="302" spans="1:6" ht="12">
      <c r="A302" s="80">
        <v>36</v>
      </c>
      <c r="B302" s="71"/>
      <c r="C302" s="72"/>
      <c r="D302" s="35">
        <v>76</v>
      </c>
      <c r="E302" s="83" t="s">
        <v>107</v>
      </c>
      <c r="F302" s="40">
        <f>SUM(F298:F301)</f>
        <v>68000</v>
      </c>
    </row>
    <row r="303" spans="1:6" ht="12">
      <c r="A303" s="80">
        <v>37</v>
      </c>
      <c r="B303" s="71"/>
      <c r="C303" s="72"/>
      <c r="D303" s="35">
        <v>77</v>
      </c>
      <c r="E303" s="82" t="s">
        <v>108</v>
      </c>
      <c r="F303" s="38"/>
    </row>
    <row r="304" spans="1:6" ht="12">
      <c r="A304" s="80">
        <v>38</v>
      </c>
      <c r="B304" s="71"/>
      <c r="C304" s="72"/>
      <c r="D304" s="35">
        <v>78</v>
      </c>
      <c r="E304" s="83" t="s">
        <v>109</v>
      </c>
      <c r="F304" s="40">
        <f>SUM(F280+F297+F302+F303)</f>
        <v>204000</v>
      </c>
    </row>
    <row r="305" spans="1:6" ht="12">
      <c r="A305" s="80">
        <v>39</v>
      </c>
      <c r="B305" s="71"/>
      <c r="C305" s="72"/>
      <c r="D305" s="35">
        <v>79</v>
      </c>
      <c r="E305" s="54" t="s">
        <v>111</v>
      </c>
      <c r="F305" s="47">
        <f>SUM(C294+C300+F304)</f>
        <v>3645000</v>
      </c>
    </row>
    <row r="306" spans="1:6" ht="12">
      <c r="A306" s="80">
        <v>40</v>
      </c>
      <c r="B306" s="69"/>
      <c r="C306" s="70"/>
      <c r="D306" s="35"/>
      <c r="E306" s="54"/>
      <c r="F306" s="47"/>
    </row>
  </sheetData>
  <sheetProtection selectLockedCells="1" selectUnlockedCells="1"/>
  <mergeCells count="16">
    <mergeCell ref="E43:E44"/>
    <mergeCell ref="F43:F44"/>
    <mergeCell ref="E87:E88"/>
    <mergeCell ref="F87:F88"/>
    <mergeCell ref="E126:E127"/>
    <mergeCell ref="F126:F127"/>
    <mergeCell ref="E156:E157"/>
    <mergeCell ref="F156:F157"/>
    <mergeCell ref="E181:E182"/>
    <mergeCell ref="F181:F182"/>
    <mergeCell ref="E218:E219"/>
    <mergeCell ref="F218:F219"/>
    <mergeCell ref="E259:E260"/>
    <mergeCell ref="F259:F260"/>
    <mergeCell ref="E305:E306"/>
    <mergeCell ref="F305:F306"/>
  </mergeCells>
  <printOptions/>
  <pageMargins left="0.8798611111111111" right="0.15763888888888888" top="1.1416666666666666" bottom="0.2361111111111111" header="0.5118055555555555" footer="0.5118055555555555"/>
  <pageSetup horizontalDpi="300" verticalDpi="300" orientation="landscape" paperSize="9" scale="90"/>
  <rowBreaks count="7" manualBreakCount="7">
    <brk id="44" max="255" man="1"/>
    <brk id="88" max="255" man="1"/>
    <brk id="127" max="255" man="1"/>
    <brk id="158" max="255" man="1"/>
    <brk id="186" max="255" man="1"/>
    <brk id="222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workbookViewId="0" topLeftCell="A115">
      <selection activeCell="C170" sqref="C170"/>
    </sheetView>
  </sheetViews>
  <sheetFormatPr defaultColWidth="9.00390625" defaultRowHeight="12.75"/>
  <cols>
    <col min="1" max="1" width="2.75390625" style="30" customWidth="1"/>
    <col min="2" max="2" width="51.25390625" style="30" customWidth="1"/>
    <col min="3" max="3" width="14.625" style="30" customWidth="1"/>
    <col min="4" max="4" width="9.125" style="30" customWidth="1"/>
    <col min="5" max="5" width="41.125" style="30" customWidth="1"/>
    <col min="6" max="6" width="17.75390625" style="30" customWidth="1"/>
    <col min="7" max="16384" width="9.125" style="30" customWidth="1"/>
  </cols>
  <sheetData>
    <row r="1" spans="2:5" s="31" customFormat="1" ht="12">
      <c r="B1" s="32" t="s">
        <v>33</v>
      </c>
      <c r="C1" s="32">
        <v>8899241</v>
      </c>
      <c r="E1" s="33"/>
    </row>
    <row r="2" spans="2:3" s="31" customFormat="1" ht="12">
      <c r="B2" s="34" t="s">
        <v>34</v>
      </c>
      <c r="C2" s="32" t="s">
        <v>138</v>
      </c>
    </row>
    <row r="3" spans="1:6" s="31" customFormat="1" ht="12">
      <c r="A3" s="35"/>
      <c r="B3" s="36" t="s">
        <v>3</v>
      </c>
      <c r="C3" s="36" t="s">
        <v>4</v>
      </c>
      <c r="D3" s="35"/>
      <c r="E3" s="36" t="s">
        <v>3</v>
      </c>
      <c r="F3" s="36" t="s">
        <v>4</v>
      </c>
    </row>
    <row r="4" spans="1:6" s="31" customFormat="1" ht="12">
      <c r="A4" s="35">
        <v>1</v>
      </c>
      <c r="B4" s="82" t="s">
        <v>36</v>
      </c>
      <c r="C4" s="38">
        <v>439000</v>
      </c>
      <c r="D4" s="35">
        <v>41</v>
      </c>
      <c r="E4" s="35" t="s">
        <v>37</v>
      </c>
      <c r="F4" s="38"/>
    </row>
    <row r="5" spans="1:6" s="31" customFormat="1" ht="12">
      <c r="A5" s="35">
        <v>2</v>
      </c>
      <c r="B5" s="82" t="s">
        <v>38</v>
      </c>
      <c r="C5" s="38"/>
      <c r="D5" s="35">
        <v>42</v>
      </c>
      <c r="E5" s="37" t="s">
        <v>39</v>
      </c>
      <c r="F5" s="38"/>
    </row>
    <row r="6" spans="1:6" s="31" customFormat="1" ht="12">
      <c r="A6" s="35">
        <v>3</v>
      </c>
      <c r="B6" s="82" t="s">
        <v>40</v>
      </c>
      <c r="C6" s="38"/>
      <c r="D6" s="35">
        <v>43</v>
      </c>
      <c r="E6" s="37" t="s">
        <v>41</v>
      </c>
      <c r="F6" s="38">
        <v>5000</v>
      </c>
    </row>
    <row r="7" spans="1:6" s="31" customFormat="1" ht="12">
      <c r="A7" s="35">
        <v>4</v>
      </c>
      <c r="B7" s="82" t="s">
        <v>42</v>
      </c>
      <c r="C7" s="38"/>
      <c r="D7" s="35">
        <v>44</v>
      </c>
      <c r="E7" s="37" t="s">
        <v>43</v>
      </c>
      <c r="F7" s="38"/>
    </row>
    <row r="8" spans="1:6" s="31" customFormat="1" ht="12">
      <c r="A8" s="35">
        <v>5</v>
      </c>
      <c r="B8" s="82" t="s">
        <v>44</v>
      </c>
      <c r="C8" s="38"/>
      <c r="D8" s="35">
        <v>45</v>
      </c>
      <c r="E8" s="37" t="s">
        <v>45</v>
      </c>
      <c r="F8" s="38"/>
    </row>
    <row r="9" spans="1:6" s="31" customFormat="1" ht="12">
      <c r="A9" s="35">
        <v>6</v>
      </c>
      <c r="B9" s="82" t="s">
        <v>46</v>
      </c>
      <c r="C9" s="38"/>
      <c r="D9" s="35">
        <v>46</v>
      </c>
      <c r="E9" s="37" t="s">
        <v>47</v>
      </c>
      <c r="F9" s="38"/>
    </row>
    <row r="10" spans="1:6" s="31" customFormat="1" ht="12">
      <c r="A10" s="35">
        <v>7</v>
      </c>
      <c r="B10" s="82" t="s">
        <v>48</v>
      </c>
      <c r="C10" s="38"/>
      <c r="D10" s="35">
        <v>47</v>
      </c>
      <c r="E10" s="37" t="s">
        <v>49</v>
      </c>
      <c r="F10" s="38"/>
    </row>
    <row r="11" spans="1:6" s="31" customFormat="1" ht="12">
      <c r="A11" s="35">
        <v>8</v>
      </c>
      <c r="B11" s="82" t="s">
        <v>50</v>
      </c>
      <c r="C11" s="38"/>
      <c r="D11" s="35">
        <v>48</v>
      </c>
      <c r="E11" s="37" t="s">
        <v>51</v>
      </c>
      <c r="F11" s="38"/>
    </row>
    <row r="12" spans="1:6" s="31" customFormat="1" ht="12">
      <c r="A12" s="35">
        <v>9</v>
      </c>
      <c r="B12" s="82" t="s">
        <v>52</v>
      </c>
      <c r="C12" s="38"/>
      <c r="D12" s="35">
        <v>49</v>
      </c>
      <c r="E12" s="37" t="s">
        <v>53</v>
      </c>
      <c r="F12" s="38"/>
    </row>
    <row r="13" spans="1:6" s="31" customFormat="1" ht="12">
      <c r="A13" s="35">
        <v>10</v>
      </c>
      <c r="B13" s="82" t="s">
        <v>54</v>
      </c>
      <c r="C13" s="38"/>
      <c r="D13" s="35">
        <v>50</v>
      </c>
      <c r="E13" s="37" t="s">
        <v>55</v>
      </c>
      <c r="F13" s="38"/>
    </row>
    <row r="14" spans="1:6" s="31" customFormat="1" ht="12">
      <c r="A14" s="35">
        <v>11</v>
      </c>
      <c r="B14" s="82" t="s">
        <v>56</v>
      </c>
      <c r="C14" s="38"/>
      <c r="D14" s="35">
        <v>51</v>
      </c>
      <c r="E14" s="37" t="s">
        <v>57</v>
      </c>
      <c r="F14" s="38"/>
    </row>
    <row r="15" spans="1:6" s="31" customFormat="1" ht="12">
      <c r="A15" s="35">
        <v>12</v>
      </c>
      <c r="B15" s="84" t="s">
        <v>58</v>
      </c>
      <c r="C15" s="38"/>
      <c r="D15" s="35">
        <v>52</v>
      </c>
      <c r="E15" s="37" t="s">
        <v>59</v>
      </c>
      <c r="F15" s="38"/>
    </row>
    <row r="16" spans="1:6" s="31" customFormat="1" ht="12">
      <c r="A16" s="35">
        <v>13</v>
      </c>
      <c r="B16" s="84" t="s">
        <v>60</v>
      </c>
      <c r="C16" s="38"/>
      <c r="D16" s="35">
        <v>53</v>
      </c>
      <c r="E16" s="37" t="s">
        <v>61</v>
      </c>
      <c r="F16" s="38"/>
    </row>
    <row r="17" spans="1:6" s="31" customFormat="1" ht="12">
      <c r="A17" s="35">
        <v>14</v>
      </c>
      <c r="B17" s="84" t="s">
        <v>62</v>
      </c>
      <c r="C17" s="38">
        <v>8000</v>
      </c>
      <c r="D17" s="35">
        <v>54</v>
      </c>
      <c r="E17" s="39" t="s">
        <v>63</v>
      </c>
      <c r="F17" s="40">
        <f>SUM(F4:F16)</f>
        <v>5000</v>
      </c>
    </row>
    <row r="18" spans="1:6" s="31" customFormat="1" ht="12">
      <c r="A18" s="35">
        <v>15</v>
      </c>
      <c r="B18" s="82" t="s">
        <v>64</v>
      </c>
      <c r="C18" s="38">
        <v>12000</v>
      </c>
      <c r="D18" s="35">
        <v>55</v>
      </c>
      <c r="E18" s="37" t="s">
        <v>65</v>
      </c>
      <c r="F18" s="38"/>
    </row>
    <row r="19" spans="1:6" s="31" customFormat="1" ht="12">
      <c r="A19" s="35">
        <v>16</v>
      </c>
      <c r="B19" s="82" t="s">
        <v>66</v>
      </c>
      <c r="C19" s="38"/>
      <c r="D19" s="35">
        <v>56</v>
      </c>
      <c r="E19" s="37" t="s">
        <v>67</v>
      </c>
      <c r="F19" s="38"/>
    </row>
    <row r="20" spans="1:6" s="31" customFormat="1" ht="12">
      <c r="A20" s="35">
        <v>17</v>
      </c>
      <c r="B20" s="82" t="s">
        <v>68</v>
      </c>
      <c r="C20" s="38"/>
      <c r="D20" s="35">
        <v>57</v>
      </c>
      <c r="E20" s="37" t="s">
        <v>69</v>
      </c>
      <c r="F20" s="38"/>
    </row>
    <row r="21" spans="1:6" s="31" customFormat="1" ht="12">
      <c r="A21" s="35">
        <v>18</v>
      </c>
      <c r="B21" s="82" t="s">
        <v>70</v>
      </c>
      <c r="C21" s="38"/>
      <c r="D21" s="35">
        <v>58</v>
      </c>
      <c r="E21" s="37" t="s">
        <v>71</v>
      </c>
      <c r="F21" s="38"/>
    </row>
    <row r="22" spans="1:6" s="31" customFormat="1" ht="12">
      <c r="A22" s="35">
        <v>19</v>
      </c>
      <c r="B22" s="82" t="s">
        <v>72</v>
      </c>
      <c r="C22" s="38"/>
      <c r="D22" s="35">
        <v>59</v>
      </c>
      <c r="E22" s="37" t="s">
        <v>73</v>
      </c>
      <c r="F22" s="38"/>
    </row>
    <row r="23" spans="1:6" s="31" customFormat="1" ht="12">
      <c r="A23" s="35">
        <v>20</v>
      </c>
      <c r="B23" s="82" t="s">
        <v>74</v>
      </c>
      <c r="C23" s="38"/>
      <c r="D23" s="35">
        <v>60</v>
      </c>
      <c r="E23" s="41" t="s">
        <v>75</v>
      </c>
      <c r="F23" s="38"/>
    </row>
    <row r="24" spans="1:6" s="31" customFormat="1" ht="12">
      <c r="A24" s="35">
        <v>21</v>
      </c>
      <c r="B24" s="82" t="s">
        <v>76</v>
      </c>
      <c r="C24" s="38"/>
      <c r="D24" s="35">
        <v>61</v>
      </c>
      <c r="E24" s="41" t="s">
        <v>77</v>
      </c>
      <c r="F24" s="38"/>
    </row>
    <row r="25" spans="1:6" s="31" customFormat="1" ht="12">
      <c r="A25" s="35">
        <v>22</v>
      </c>
      <c r="B25" s="84" t="s">
        <v>78</v>
      </c>
      <c r="C25" s="38"/>
      <c r="D25" s="35">
        <v>62</v>
      </c>
      <c r="E25" s="41" t="s">
        <v>79</v>
      </c>
      <c r="F25" s="38"/>
    </row>
    <row r="26" spans="1:6" s="31" customFormat="1" ht="12">
      <c r="A26" s="35">
        <v>23</v>
      </c>
      <c r="B26" s="84" t="s">
        <v>80</v>
      </c>
      <c r="C26" s="38"/>
      <c r="D26" s="35">
        <v>63</v>
      </c>
      <c r="E26" s="37" t="s">
        <v>81</v>
      </c>
      <c r="F26" s="38"/>
    </row>
    <row r="27" spans="1:6" s="31" customFormat="1" ht="12">
      <c r="A27" s="35">
        <v>24</v>
      </c>
      <c r="B27" s="84" t="s">
        <v>82</v>
      </c>
      <c r="C27" s="38"/>
      <c r="D27" s="35">
        <v>64</v>
      </c>
      <c r="E27" s="37" t="s">
        <v>83</v>
      </c>
      <c r="F27" s="38"/>
    </row>
    <row r="28" spans="1:6" s="31" customFormat="1" ht="12">
      <c r="A28" s="35">
        <v>25</v>
      </c>
      <c r="B28" s="84" t="s">
        <v>84</v>
      </c>
      <c r="C28" s="38"/>
      <c r="D28" s="35">
        <v>65</v>
      </c>
      <c r="E28" s="37" t="s">
        <v>85</v>
      </c>
      <c r="F28" s="38"/>
    </row>
    <row r="29" spans="1:6" s="31" customFormat="1" ht="12">
      <c r="A29" s="35">
        <v>26</v>
      </c>
      <c r="B29" s="84" t="s">
        <v>86</v>
      </c>
      <c r="C29" s="38"/>
      <c r="D29" s="35">
        <v>66</v>
      </c>
      <c r="E29" s="41" t="s">
        <v>87</v>
      </c>
      <c r="F29" s="38"/>
    </row>
    <row r="30" spans="1:6" s="31" customFormat="1" ht="12">
      <c r="A30" s="35">
        <v>27</v>
      </c>
      <c r="B30" s="84" t="s">
        <v>88</v>
      </c>
      <c r="C30" s="38"/>
      <c r="D30" s="35">
        <v>67</v>
      </c>
      <c r="E30" s="37" t="s">
        <v>89</v>
      </c>
      <c r="F30" s="38"/>
    </row>
    <row r="31" spans="1:6" s="31" customFormat="1" ht="12">
      <c r="A31" s="35">
        <v>28</v>
      </c>
      <c r="B31" s="84" t="s">
        <v>90</v>
      </c>
      <c r="C31" s="38"/>
      <c r="D31" s="35">
        <v>68</v>
      </c>
      <c r="E31" s="37" t="s">
        <v>91</v>
      </c>
      <c r="F31" s="38"/>
    </row>
    <row r="32" spans="1:6" s="31" customFormat="1" ht="12">
      <c r="A32" s="35">
        <v>29</v>
      </c>
      <c r="B32" s="84" t="s">
        <v>92</v>
      </c>
      <c r="C32" s="38"/>
      <c r="D32" s="35">
        <v>69</v>
      </c>
      <c r="E32" s="37" t="s">
        <v>93</v>
      </c>
      <c r="F32" s="38"/>
    </row>
    <row r="33" spans="1:6" s="31" customFormat="1" ht="12">
      <c r="A33" s="35">
        <v>30</v>
      </c>
      <c r="B33" s="84" t="s">
        <v>94</v>
      </c>
      <c r="C33" s="38"/>
      <c r="D33" s="35">
        <v>70</v>
      </c>
      <c r="E33" s="37" t="s">
        <v>95</v>
      </c>
      <c r="F33" s="38"/>
    </row>
    <row r="34" spans="1:6" s="31" customFormat="1" ht="12">
      <c r="A34" s="35">
        <v>31</v>
      </c>
      <c r="B34" s="84" t="s">
        <v>96</v>
      </c>
      <c r="C34" s="38"/>
      <c r="D34" s="35">
        <v>71</v>
      </c>
      <c r="E34" s="39" t="s">
        <v>97</v>
      </c>
      <c r="F34" s="40">
        <f>SUM(F18:F33)</f>
        <v>0</v>
      </c>
    </row>
    <row r="35" spans="1:6" s="31" customFormat="1" ht="12">
      <c r="A35" s="35">
        <v>32</v>
      </c>
      <c r="B35" s="84" t="s">
        <v>98</v>
      </c>
      <c r="C35" s="38"/>
      <c r="D35" s="35">
        <v>72</v>
      </c>
      <c r="E35" s="37" t="s">
        <v>99</v>
      </c>
      <c r="F35" s="38"/>
    </row>
    <row r="36" spans="1:6" s="31" customFormat="1" ht="12">
      <c r="A36" s="35">
        <v>33</v>
      </c>
      <c r="B36" s="84" t="s">
        <v>100</v>
      </c>
      <c r="C36" s="38"/>
      <c r="D36" s="35">
        <v>73</v>
      </c>
      <c r="E36" s="37" t="s">
        <v>101</v>
      </c>
      <c r="F36" s="38"/>
    </row>
    <row r="37" spans="1:6" s="31" customFormat="1" ht="12">
      <c r="A37" s="35">
        <v>34</v>
      </c>
      <c r="B37" s="84" t="s">
        <v>102</v>
      </c>
      <c r="C37" s="38"/>
      <c r="D37" s="35">
        <v>74</v>
      </c>
      <c r="E37" s="37" t="s">
        <v>133</v>
      </c>
      <c r="F37" s="38">
        <v>2000</v>
      </c>
    </row>
    <row r="38" spans="1:6" s="31" customFormat="1" ht="12">
      <c r="A38" s="35">
        <v>35</v>
      </c>
      <c r="B38" s="83" t="s">
        <v>104</v>
      </c>
      <c r="C38" s="40">
        <f>SUM(C4:C37)</f>
        <v>459000</v>
      </c>
      <c r="D38" s="35">
        <v>75</v>
      </c>
      <c r="E38" s="37" t="s">
        <v>105</v>
      </c>
      <c r="F38" s="38">
        <v>1000</v>
      </c>
    </row>
    <row r="39" spans="1:6" s="31" customFormat="1" ht="12">
      <c r="A39" s="35">
        <v>36</v>
      </c>
      <c r="B39" s="82" t="s">
        <v>139</v>
      </c>
      <c r="C39" s="38">
        <v>119000</v>
      </c>
      <c r="D39" s="35">
        <v>76</v>
      </c>
      <c r="E39" s="39" t="s">
        <v>107</v>
      </c>
      <c r="F39" s="42">
        <f>SUM(F35:F38)</f>
        <v>3000</v>
      </c>
    </row>
    <row r="40" spans="1:6" s="31" customFormat="1" ht="12">
      <c r="A40" s="35">
        <v>37</v>
      </c>
      <c r="B40" s="82" t="s">
        <v>140</v>
      </c>
      <c r="C40" s="38">
        <v>2000</v>
      </c>
      <c r="D40" s="35">
        <v>77</v>
      </c>
      <c r="E40" s="37" t="s">
        <v>108</v>
      </c>
      <c r="F40" s="38"/>
    </row>
    <row r="41" spans="1:6" s="31" customFormat="1" ht="12">
      <c r="A41" s="35">
        <v>38</v>
      </c>
      <c r="B41" s="82"/>
      <c r="C41" s="38"/>
      <c r="D41" s="35">
        <v>78</v>
      </c>
      <c r="E41" s="39" t="s">
        <v>109</v>
      </c>
      <c r="F41" s="40">
        <f>SUM(F39,F34,F17)</f>
        <v>8000</v>
      </c>
    </row>
    <row r="42" spans="1:6" s="31" customFormat="1" ht="12">
      <c r="A42" s="35">
        <v>39</v>
      </c>
      <c r="B42" s="82"/>
      <c r="C42" s="38"/>
      <c r="D42" s="35">
        <v>79</v>
      </c>
      <c r="E42" s="46" t="s">
        <v>111</v>
      </c>
      <c r="F42" s="85">
        <f>SUM(F41+C38+C43)</f>
        <v>588000</v>
      </c>
    </row>
    <row r="43" spans="1:6" s="31" customFormat="1" ht="12">
      <c r="A43" s="35">
        <v>40</v>
      </c>
      <c r="B43" s="83" t="s">
        <v>112</v>
      </c>
      <c r="C43" s="40">
        <f>SUM(C39:C42)</f>
        <v>121000</v>
      </c>
      <c r="E43" s="46"/>
      <c r="F43" s="85"/>
    </row>
    <row r="44" spans="5:6" s="31" customFormat="1" ht="12">
      <c r="E44" s="30"/>
      <c r="F44" s="30"/>
    </row>
    <row r="45" spans="2:5" s="31" customFormat="1" ht="12">
      <c r="B45" s="32" t="s">
        <v>33</v>
      </c>
      <c r="C45" s="32">
        <v>8892011</v>
      </c>
      <c r="E45" s="33"/>
    </row>
    <row r="46" spans="2:3" s="31" customFormat="1" ht="12">
      <c r="B46" s="34" t="s">
        <v>34</v>
      </c>
      <c r="C46" s="32" t="s">
        <v>141</v>
      </c>
    </row>
    <row r="47" spans="1:6" ht="12">
      <c r="A47" s="49"/>
      <c r="B47" s="36" t="s">
        <v>3</v>
      </c>
      <c r="C47" s="36" t="s">
        <v>4</v>
      </c>
      <c r="D47" s="35"/>
      <c r="E47" s="36" t="s">
        <v>3</v>
      </c>
      <c r="F47" s="36" t="s">
        <v>4</v>
      </c>
    </row>
    <row r="48" spans="1:6" ht="12">
      <c r="A48" s="49">
        <v>1</v>
      </c>
      <c r="B48" s="82" t="s">
        <v>36</v>
      </c>
      <c r="C48" s="38">
        <v>1756000</v>
      </c>
      <c r="D48" s="35">
        <v>40</v>
      </c>
      <c r="E48" s="35" t="s">
        <v>37</v>
      </c>
      <c r="F48" s="38"/>
    </row>
    <row r="49" spans="1:6" ht="12">
      <c r="A49" s="49">
        <v>2</v>
      </c>
      <c r="B49" s="82" t="s">
        <v>142</v>
      </c>
      <c r="C49" s="38">
        <v>95000</v>
      </c>
      <c r="D49" s="35">
        <v>41</v>
      </c>
      <c r="E49" s="37" t="s">
        <v>39</v>
      </c>
      <c r="F49" s="38"/>
    </row>
    <row r="50" spans="1:6" ht="12">
      <c r="A50" s="49">
        <v>3</v>
      </c>
      <c r="B50" s="82" t="s">
        <v>40</v>
      </c>
      <c r="C50" s="38"/>
      <c r="D50" s="35">
        <v>42</v>
      </c>
      <c r="E50" s="37" t="s">
        <v>41</v>
      </c>
      <c r="F50" s="38">
        <v>20000</v>
      </c>
    </row>
    <row r="51" spans="1:6" ht="12">
      <c r="A51" s="49">
        <v>4</v>
      </c>
      <c r="B51" s="82" t="s">
        <v>42</v>
      </c>
      <c r="C51" s="38"/>
      <c r="D51" s="35">
        <v>43</v>
      </c>
      <c r="E51" s="37" t="s">
        <v>43</v>
      </c>
      <c r="F51" s="38"/>
    </row>
    <row r="52" spans="1:6" ht="12">
      <c r="A52" s="49">
        <v>5</v>
      </c>
      <c r="B52" s="82" t="s">
        <v>44</v>
      </c>
      <c r="C52" s="38"/>
      <c r="D52" s="35">
        <v>44</v>
      </c>
      <c r="E52" s="37" t="s">
        <v>45</v>
      </c>
      <c r="F52" s="38"/>
    </row>
    <row r="53" spans="1:6" ht="12">
      <c r="A53" s="49">
        <v>6</v>
      </c>
      <c r="B53" s="82" t="s">
        <v>46</v>
      </c>
      <c r="C53" s="38"/>
      <c r="D53" s="35">
        <v>45</v>
      </c>
      <c r="E53" s="37" t="s">
        <v>47</v>
      </c>
      <c r="F53" s="38">
        <v>3000</v>
      </c>
    </row>
    <row r="54" spans="1:6" ht="12">
      <c r="A54" s="49">
        <v>7</v>
      </c>
      <c r="B54" s="82" t="s">
        <v>48</v>
      </c>
      <c r="C54" s="38"/>
      <c r="D54" s="35">
        <v>46</v>
      </c>
      <c r="E54" s="37" t="s">
        <v>49</v>
      </c>
      <c r="F54" s="38"/>
    </row>
    <row r="55" spans="1:6" ht="12">
      <c r="A55" s="49">
        <v>8</v>
      </c>
      <c r="B55" s="82" t="s">
        <v>50</v>
      </c>
      <c r="C55" s="38"/>
      <c r="D55" s="35">
        <v>47</v>
      </c>
      <c r="E55" s="37" t="s">
        <v>51</v>
      </c>
      <c r="F55" s="38"/>
    </row>
    <row r="56" spans="1:6" ht="12">
      <c r="A56" s="49">
        <v>9</v>
      </c>
      <c r="B56" s="82" t="s">
        <v>52</v>
      </c>
      <c r="C56" s="38"/>
      <c r="D56" s="35">
        <v>48</v>
      </c>
      <c r="E56" s="37" t="s">
        <v>143</v>
      </c>
      <c r="F56" s="38">
        <v>50000</v>
      </c>
    </row>
    <row r="57" spans="1:6" ht="12">
      <c r="A57" s="49">
        <v>10</v>
      </c>
      <c r="B57" s="82" t="s">
        <v>54</v>
      </c>
      <c r="C57" s="38"/>
      <c r="D57" s="35">
        <v>49</v>
      </c>
      <c r="E57" s="37" t="s">
        <v>55</v>
      </c>
      <c r="F57" s="38"/>
    </row>
    <row r="58" spans="1:6" ht="12">
      <c r="A58" s="49">
        <v>11</v>
      </c>
      <c r="B58" s="82" t="s">
        <v>56</v>
      </c>
      <c r="C58" s="38"/>
      <c r="D58" s="35">
        <v>50</v>
      </c>
      <c r="E58" s="37" t="s">
        <v>57</v>
      </c>
      <c r="F58" s="38">
        <v>32000</v>
      </c>
    </row>
    <row r="59" spans="1:6" ht="12">
      <c r="A59" s="49">
        <v>12</v>
      </c>
      <c r="B59" s="84" t="s">
        <v>58</v>
      </c>
      <c r="C59" s="38"/>
      <c r="D59" s="35">
        <v>51</v>
      </c>
      <c r="E59" s="37" t="s">
        <v>49</v>
      </c>
      <c r="F59" s="38"/>
    </row>
    <row r="60" spans="1:6" ht="12">
      <c r="A60" s="49">
        <v>13</v>
      </c>
      <c r="B60" s="84" t="s">
        <v>60</v>
      </c>
      <c r="C60" s="38"/>
      <c r="D60" s="35">
        <v>52</v>
      </c>
      <c r="E60" s="37" t="s">
        <v>61</v>
      </c>
      <c r="F60" s="38"/>
    </row>
    <row r="61" spans="1:6" ht="12">
      <c r="A61" s="49">
        <v>14</v>
      </c>
      <c r="B61" s="84" t="s">
        <v>62</v>
      </c>
      <c r="C61" s="38">
        <v>33000</v>
      </c>
      <c r="D61" s="35">
        <v>53</v>
      </c>
      <c r="E61" s="39" t="s">
        <v>63</v>
      </c>
      <c r="F61" s="40">
        <f>SUM(F48:F60)</f>
        <v>105000</v>
      </c>
    </row>
    <row r="62" spans="1:6" ht="12">
      <c r="A62" s="49">
        <v>15</v>
      </c>
      <c r="B62" s="82" t="s">
        <v>64</v>
      </c>
      <c r="C62" s="38">
        <v>48000</v>
      </c>
      <c r="D62" s="35">
        <v>54</v>
      </c>
      <c r="E62" s="37" t="s">
        <v>65</v>
      </c>
      <c r="F62" s="38">
        <v>30000</v>
      </c>
    </row>
    <row r="63" spans="1:6" ht="12">
      <c r="A63" s="49">
        <v>16</v>
      </c>
      <c r="B63" s="82" t="s">
        <v>66</v>
      </c>
      <c r="C63" s="38"/>
      <c r="D63" s="35">
        <v>55</v>
      </c>
      <c r="E63" s="37" t="s">
        <v>67</v>
      </c>
      <c r="F63" s="38"/>
    </row>
    <row r="64" spans="1:6" ht="12">
      <c r="A64" s="49">
        <v>17</v>
      </c>
      <c r="B64" s="82" t="s">
        <v>68</v>
      </c>
      <c r="C64" s="38"/>
      <c r="D64" s="35">
        <v>56</v>
      </c>
      <c r="E64" s="37" t="s">
        <v>69</v>
      </c>
      <c r="F64" s="38"/>
    </row>
    <row r="65" spans="1:6" ht="12">
      <c r="A65" s="49">
        <v>18</v>
      </c>
      <c r="B65" s="82" t="s">
        <v>70</v>
      </c>
      <c r="C65" s="38"/>
      <c r="D65" s="35">
        <v>57</v>
      </c>
      <c r="E65" s="37" t="s">
        <v>71</v>
      </c>
      <c r="F65" s="38"/>
    </row>
    <row r="66" spans="1:6" ht="12">
      <c r="A66" s="49">
        <v>19</v>
      </c>
      <c r="B66" s="82" t="s">
        <v>72</v>
      </c>
      <c r="C66" s="38"/>
      <c r="D66" s="35">
        <v>58</v>
      </c>
      <c r="E66" s="37" t="s">
        <v>73</v>
      </c>
      <c r="F66" s="38"/>
    </row>
    <row r="67" spans="1:6" ht="12">
      <c r="A67" s="49">
        <v>20</v>
      </c>
      <c r="B67" s="82" t="s">
        <v>74</v>
      </c>
      <c r="C67" s="38"/>
      <c r="D67" s="35">
        <v>59</v>
      </c>
      <c r="E67" s="41" t="s">
        <v>75</v>
      </c>
      <c r="F67" s="38"/>
    </row>
    <row r="68" spans="1:6" ht="12">
      <c r="A68" s="49">
        <v>21</v>
      </c>
      <c r="B68" s="82" t="s">
        <v>76</v>
      </c>
      <c r="C68" s="38"/>
      <c r="D68" s="35">
        <v>60</v>
      </c>
      <c r="E68" s="41" t="s">
        <v>77</v>
      </c>
      <c r="F68" s="38"/>
    </row>
    <row r="69" spans="1:6" ht="12">
      <c r="A69" s="49">
        <v>22</v>
      </c>
      <c r="B69" s="84" t="s">
        <v>78</v>
      </c>
      <c r="C69" s="38"/>
      <c r="D69" s="35">
        <v>61</v>
      </c>
      <c r="E69" s="41" t="s">
        <v>79</v>
      </c>
      <c r="F69" s="38"/>
    </row>
    <row r="70" spans="1:6" ht="12">
      <c r="A70" s="49">
        <v>23</v>
      </c>
      <c r="B70" s="84" t="s">
        <v>80</v>
      </c>
      <c r="C70" s="38"/>
      <c r="D70" s="35">
        <v>62</v>
      </c>
      <c r="E70" s="37" t="s">
        <v>81</v>
      </c>
      <c r="F70" s="38"/>
    </row>
    <row r="71" spans="1:6" ht="12">
      <c r="A71" s="49">
        <v>24</v>
      </c>
      <c r="B71" s="84" t="s">
        <v>82</v>
      </c>
      <c r="C71" s="38"/>
      <c r="D71" s="35">
        <v>63</v>
      </c>
      <c r="E71" s="37" t="s">
        <v>83</v>
      </c>
      <c r="F71" s="38">
        <v>200000</v>
      </c>
    </row>
    <row r="72" spans="1:6" ht="12">
      <c r="A72" s="49">
        <v>25</v>
      </c>
      <c r="B72" s="84" t="s">
        <v>84</v>
      </c>
      <c r="C72" s="38"/>
      <c r="D72" s="35">
        <v>64</v>
      </c>
      <c r="E72" s="37" t="s">
        <v>85</v>
      </c>
      <c r="F72" s="38"/>
    </row>
    <row r="73" spans="1:6" ht="12">
      <c r="A73" s="49">
        <v>26</v>
      </c>
      <c r="B73" s="84" t="s">
        <v>86</v>
      </c>
      <c r="C73" s="38"/>
      <c r="D73" s="35">
        <v>65</v>
      </c>
      <c r="E73" s="41" t="s">
        <v>87</v>
      </c>
      <c r="F73" s="38"/>
    </row>
    <row r="74" spans="1:6" ht="12">
      <c r="A74" s="49">
        <v>27</v>
      </c>
      <c r="B74" s="84" t="s">
        <v>88</v>
      </c>
      <c r="C74" s="38"/>
      <c r="D74" s="35">
        <v>66</v>
      </c>
      <c r="E74" s="37" t="s">
        <v>89</v>
      </c>
      <c r="F74" s="38"/>
    </row>
    <row r="75" spans="1:6" ht="12">
      <c r="A75" s="49">
        <v>28</v>
      </c>
      <c r="B75" s="84" t="s">
        <v>90</v>
      </c>
      <c r="C75" s="38"/>
      <c r="D75" s="35">
        <v>67</v>
      </c>
      <c r="E75" s="37" t="s">
        <v>91</v>
      </c>
      <c r="F75" s="38"/>
    </row>
    <row r="76" spans="1:6" ht="12">
      <c r="A76" s="49">
        <v>29</v>
      </c>
      <c r="B76" s="84" t="s">
        <v>92</v>
      </c>
      <c r="C76" s="38"/>
      <c r="D76" s="35">
        <v>68</v>
      </c>
      <c r="E76" s="37" t="s">
        <v>93</v>
      </c>
      <c r="F76" s="38"/>
    </row>
    <row r="77" spans="1:6" ht="12">
      <c r="A77" s="49">
        <v>30</v>
      </c>
      <c r="B77" s="84" t="s">
        <v>96</v>
      </c>
      <c r="C77" s="38"/>
      <c r="D77" s="35">
        <v>69</v>
      </c>
      <c r="E77" s="37" t="s">
        <v>95</v>
      </c>
      <c r="F77" s="38"/>
    </row>
    <row r="78" spans="1:6" ht="12">
      <c r="A78" s="49">
        <v>31</v>
      </c>
      <c r="B78" s="84" t="s">
        <v>98</v>
      </c>
      <c r="C78" s="38"/>
      <c r="D78" s="35">
        <v>70</v>
      </c>
      <c r="E78" s="39" t="s">
        <v>97</v>
      </c>
      <c r="F78" s="40">
        <f>SUM(F62:F77)</f>
        <v>230000</v>
      </c>
    </row>
    <row r="79" spans="1:6" ht="12">
      <c r="A79" s="49">
        <v>32</v>
      </c>
      <c r="B79" s="84" t="s">
        <v>100</v>
      </c>
      <c r="C79" s="38"/>
      <c r="D79" s="35">
        <v>71</v>
      </c>
      <c r="E79" s="37" t="s">
        <v>99</v>
      </c>
      <c r="F79" s="38">
        <v>60000</v>
      </c>
    </row>
    <row r="80" spans="1:6" ht="12">
      <c r="A80" s="49">
        <v>33</v>
      </c>
      <c r="B80" s="84" t="s">
        <v>102</v>
      </c>
      <c r="C80" s="38"/>
      <c r="D80" s="35">
        <v>72</v>
      </c>
      <c r="E80" s="37" t="s">
        <v>114</v>
      </c>
      <c r="F80" s="38">
        <v>9000</v>
      </c>
    </row>
    <row r="81" spans="1:6" ht="12">
      <c r="A81" s="49">
        <v>34</v>
      </c>
      <c r="B81" s="83" t="s">
        <v>104</v>
      </c>
      <c r="C81" s="40">
        <f>SUM(C48:C80)</f>
        <v>1932000</v>
      </c>
      <c r="D81" s="35">
        <v>73</v>
      </c>
      <c r="E81" s="37" t="s">
        <v>105</v>
      </c>
      <c r="F81" s="38">
        <v>90000</v>
      </c>
    </row>
    <row r="82" spans="1:6" ht="12">
      <c r="A82" s="49">
        <v>35</v>
      </c>
      <c r="B82" s="82" t="s">
        <v>139</v>
      </c>
      <c r="C82" s="38">
        <v>474000</v>
      </c>
      <c r="D82" s="35">
        <v>74</v>
      </c>
      <c r="E82" s="39" t="s">
        <v>107</v>
      </c>
      <c r="F82" s="42">
        <f>SUM(F79:F81)</f>
        <v>159000</v>
      </c>
    </row>
    <row r="83" spans="1:6" ht="12">
      <c r="A83" s="49">
        <v>36</v>
      </c>
      <c r="B83" s="82" t="s">
        <v>140</v>
      </c>
      <c r="C83" s="38">
        <v>8000</v>
      </c>
      <c r="D83" s="35">
        <v>75</v>
      </c>
      <c r="E83" s="37" t="s">
        <v>108</v>
      </c>
      <c r="F83" s="38"/>
    </row>
    <row r="84" spans="1:6" ht="12">
      <c r="A84" s="49">
        <v>37</v>
      </c>
      <c r="B84" s="82"/>
      <c r="C84" s="38"/>
      <c r="D84" s="35">
        <v>76</v>
      </c>
      <c r="E84" s="39" t="s">
        <v>109</v>
      </c>
      <c r="F84" s="40">
        <f>SUM(F61+F78+F82+F83)</f>
        <v>494000</v>
      </c>
    </row>
    <row r="85" spans="1:6" ht="12">
      <c r="A85" s="49">
        <v>38</v>
      </c>
      <c r="B85" s="82"/>
      <c r="C85" s="38"/>
      <c r="D85" s="35">
        <v>77</v>
      </c>
      <c r="E85" s="46" t="s">
        <v>111</v>
      </c>
      <c r="F85" s="85">
        <f>F84+C86+C81</f>
        <v>2908000</v>
      </c>
    </row>
    <row r="86" spans="1:6" ht="12">
      <c r="A86" s="49">
        <v>39</v>
      </c>
      <c r="B86" s="83" t="s">
        <v>112</v>
      </c>
      <c r="C86" s="40">
        <f>SUM(C82:C85)</f>
        <v>482000</v>
      </c>
      <c r="D86" s="31"/>
      <c r="E86" s="46"/>
      <c r="F86" s="85"/>
    </row>
    <row r="87" spans="2:4" ht="12">
      <c r="B87" s="31"/>
      <c r="C87" s="31"/>
      <c r="D87" s="31"/>
    </row>
    <row r="88" spans="2:6" ht="12">
      <c r="B88" s="32" t="s">
        <v>33</v>
      </c>
      <c r="C88" s="32">
        <v>8899211</v>
      </c>
      <c r="D88" s="31"/>
      <c r="E88" s="31"/>
      <c r="F88" s="31"/>
    </row>
    <row r="89" spans="2:6" ht="12">
      <c r="B89" s="34" t="s">
        <v>34</v>
      </c>
      <c r="C89" s="32" t="s">
        <v>144</v>
      </c>
      <c r="D89" s="31"/>
      <c r="E89" s="31"/>
      <c r="F89" s="31"/>
    </row>
    <row r="90" spans="1:6" ht="12">
      <c r="A90" s="49"/>
      <c r="B90" s="36" t="s">
        <v>3</v>
      </c>
      <c r="C90" s="36" t="s">
        <v>4</v>
      </c>
      <c r="D90" s="35"/>
      <c r="E90" s="36" t="s">
        <v>3</v>
      </c>
      <c r="F90" s="36" t="s">
        <v>4</v>
      </c>
    </row>
    <row r="91" spans="1:6" ht="12">
      <c r="A91" s="49">
        <v>1</v>
      </c>
      <c r="B91" s="82" t="s">
        <v>36</v>
      </c>
      <c r="C91" s="38">
        <v>324000</v>
      </c>
      <c r="D91" s="35">
        <v>40</v>
      </c>
      <c r="E91" s="37" t="s">
        <v>37</v>
      </c>
      <c r="F91" s="38"/>
    </row>
    <row r="92" spans="1:6" ht="12">
      <c r="A92" s="49">
        <v>2</v>
      </c>
      <c r="B92" s="82" t="s">
        <v>38</v>
      </c>
      <c r="C92" s="38"/>
      <c r="D92" s="35">
        <v>41</v>
      </c>
      <c r="E92" s="37" t="s">
        <v>69</v>
      </c>
      <c r="F92" s="38"/>
    </row>
    <row r="93" spans="1:6" ht="12">
      <c r="A93" s="49">
        <v>3</v>
      </c>
      <c r="B93" s="82" t="s">
        <v>40</v>
      </c>
      <c r="C93" s="38"/>
      <c r="D93" s="35">
        <v>42</v>
      </c>
      <c r="E93" s="37" t="s">
        <v>41</v>
      </c>
      <c r="F93" s="38">
        <v>20000</v>
      </c>
    </row>
    <row r="94" spans="1:6" ht="12">
      <c r="A94" s="49">
        <v>4</v>
      </c>
      <c r="B94" s="82" t="s">
        <v>42</v>
      </c>
      <c r="C94" s="38"/>
      <c r="D94" s="35">
        <v>43</v>
      </c>
      <c r="E94" s="37" t="s">
        <v>43</v>
      </c>
      <c r="F94" s="38"/>
    </row>
    <row r="95" spans="1:6" ht="12">
      <c r="A95" s="49">
        <v>5</v>
      </c>
      <c r="B95" s="82" t="s">
        <v>145</v>
      </c>
      <c r="C95" s="38"/>
      <c r="D95" s="35">
        <v>44</v>
      </c>
      <c r="E95" s="37" t="s">
        <v>45</v>
      </c>
      <c r="F95" s="38"/>
    </row>
    <row r="96" spans="1:6" ht="12">
      <c r="A96" s="49">
        <v>6</v>
      </c>
      <c r="B96" s="82" t="s">
        <v>46</v>
      </c>
      <c r="C96" s="38"/>
      <c r="D96" s="35">
        <v>45</v>
      </c>
      <c r="E96" s="37" t="s">
        <v>47</v>
      </c>
      <c r="F96" s="38"/>
    </row>
    <row r="97" spans="1:6" ht="12">
      <c r="A97" s="49">
        <v>7</v>
      </c>
      <c r="B97" s="82" t="s">
        <v>48</v>
      </c>
      <c r="C97" s="38"/>
      <c r="D97" s="35">
        <v>46</v>
      </c>
      <c r="E97" s="37" t="s">
        <v>121</v>
      </c>
      <c r="F97" s="38"/>
    </row>
    <row r="98" spans="1:6" ht="12">
      <c r="A98" s="49">
        <v>8</v>
      </c>
      <c r="B98" s="82" t="s">
        <v>50</v>
      </c>
      <c r="C98" s="38"/>
      <c r="D98" s="35">
        <v>47</v>
      </c>
      <c r="E98" s="37" t="s">
        <v>51</v>
      </c>
      <c r="F98" s="38"/>
    </row>
    <row r="99" spans="1:6" ht="12">
      <c r="A99" s="49">
        <v>9</v>
      </c>
      <c r="B99" s="82" t="s">
        <v>52</v>
      </c>
      <c r="C99" s="38"/>
      <c r="D99" s="35">
        <v>48</v>
      </c>
      <c r="E99" s="37" t="s">
        <v>53</v>
      </c>
      <c r="F99" s="38"/>
    </row>
    <row r="100" spans="1:6" ht="12">
      <c r="A100" s="49">
        <v>10</v>
      </c>
      <c r="B100" s="82" t="s">
        <v>54</v>
      </c>
      <c r="C100" s="38"/>
      <c r="D100" s="35">
        <v>49</v>
      </c>
      <c r="E100" s="37" t="s">
        <v>55</v>
      </c>
      <c r="F100" s="38"/>
    </row>
    <row r="101" spans="1:6" ht="12">
      <c r="A101" s="49">
        <v>11</v>
      </c>
      <c r="B101" s="82" t="s">
        <v>56</v>
      </c>
      <c r="C101" s="38"/>
      <c r="D101" s="35">
        <v>50</v>
      </c>
      <c r="E101" s="37" t="s">
        <v>57</v>
      </c>
      <c r="F101" s="38">
        <v>16000</v>
      </c>
    </row>
    <row r="102" spans="1:6" ht="12">
      <c r="A102" s="49">
        <v>12</v>
      </c>
      <c r="B102" s="84" t="s">
        <v>58</v>
      </c>
      <c r="C102" s="38"/>
      <c r="D102" s="35">
        <v>51</v>
      </c>
      <c r="E102" s="37" t="s">
        <v>122</v>
      </c>
      <c r="F102" s="38"/>
    </row>
    <row r="103" spans="1:6" ht="12">
      <c r="A103" s="49">
        <v>13</v>
      </c>
      <c r="B103" s="84" t="s">
        <v>60</v>
      </c>
      <c r="C103" s="38"/>
      <c r="D103" s="35">
        <v>52</v>
      </c>
      <c r="E103" s="37" t="s">
        <v>61</v>
      </c>
      <c r="F103" s="38"/>
    </row>
    <row r="104" spans="1:6" ht="12">
      <c r="A104" s="49">
        <v>14</v>
      </c>
      <c r="B104" s="84" t="s">
        <v>62</v>
      </c>
      <c r="C104" s="38"/>
      <c r="D104" s="35">
        <v>53</v>
      </c>
      <c r="E104" s="39" t="s">
        <v>63</v>
      </c>
      <c r="F104" s="40">
        <f>SUM(F91:F103)</f>
        <v>36000</v>
      </c>
    </row>
    <row r="105" spans="1:6" ht="12">
      <c r="A105" s="49">
        <v>15</v>
      </c>
      <c r="B105" s="82" t="s">
        <v>123</v>
      </c>
      <c r="C105" s="38">
        <v>15000</v>
      </c>
      <c r="D105" s="35">
        <v>54</v>
      </c>
      <c r="E105" s="37" t="s">
        <v>65</v>
      </c>
      <c r="F105" s="38"/>
    </row>
    <row r="106" spans="1:6" ht="12">
      <c r="A106" s="49">
        <v>16</v>
      </c>
      <c r="B106" s="82" t="s">
        <v>66</v>
      </c>
      <c r="C106" s="38"/>
      <c r="D106" s="35">
        <v>55</v>
      </c>
      <c r="E106" s="37" t="s">
        <v>67</v>
      </c>
      <c r="F106" s="38"/>
    </row>
    <row r="107" spans="1:6" ht="12">
      <c r="A107" s="49">
        <v>17</v>
      </c>
      <c r="B107" s="82" t="s">
        <v>68</v>
      </c>
      <c r="C107" s="38"/>
      <c r="D107" s="35">
        <v>56</v>
      </c>
      <c r="E107" s="37" t="s">
        <v>69</v>
      </c>
      <c r="F107" s="38">
        <v>4810000</v>
      </c>
    </row>
    <row r="108" spans="1:6" ht="12">
      <c r="A108" s="49">
        <v>18</v>
      </c>
      <c r="B108" s="82" t="s">
        <v>70</v>
      </c>
      <c r="C108" s="38"/>
      <c r="D108" s="35">
        <v>57</v>
      </c>
      <c r="E108" s="37" t="s">
        <v>71</v>
      </c>
      <c r="F108" s="38"/>
    </row>
    <row r="109" spans="1:6" ht="12">
      <c r="A109" s="49">
        <v>19</v>
      </c>
      <c r="B109" s="82" t="s">
        <v>72</v>
      </c>
      <c r="C109" s="38"/>
      <c r="D109" s="35">
        <v>58</v>
      </c>
      <c r="E109" s="37" t="s">
        <v>73</v>
      </c>
      <c r="F109" s="38"/>
    </row>
    <row r="110" spans="1:6" ht="12">
      <c r="A110" s="49">
        <v>20</v>
      </c>
      <c r="B110" s="82" t="s">
        <v>74</v>
      </c>
      <c r="C110" s="38"/>
      <c r="D110" s="35">
        <v>59</v>
      </c>
      <c r="E110" s="41" t="s">
        <v>75</v>
      </c>
      <c r="F110" s="38"/>
    </row>
    <row r="111" spans="1:6" ht="12">
      <c r="A111" s="49">
        <v>21</v>
      </c>
      <c r="B111" s="82" t="s">
        <v>76</v>
      </c>
      <c r="C111" s="38"/>
      <c r="D111" s="35">
        <v>60</v>
      </c>
      <c r="E111" s="41" t="s">
        <v>77</v>
      </c>
      <c r="F111" s="38"/>
    </row>
    <row r="112" spans="1:6" ht="12">
      <c r="A112" s="49">
        <v>22</v>
      </c>
      <c r="B112" s="84" t="s">
        <v>78</v>
      </c>
      <c r="C112" s="38"/>
      <c r="D112" s="35">
        <v>61</v>
      </c>
      <c r="E112" s="41" t="s">
        <v>79</v>
      </c>
      <c r="F112" s="38"/>
    </row>
    <row r="113" spans="1:6" ht="12">
      <c r="A113" s="49">
        <v>23</v>
      </c>
      <c r="B113" s="84" t="s">
        <v>80</v>
      </c>
      <c r="C113" s="38"/>
      <c r="D113" s="35">
        <v>62</v>
      </c>
      <c r="E113" s="37" t="s">
        <v>81</v>
      </c>
      <c r="F113" s="38"/>
    </row>
    <row r="114" spans="1:6" ht="12">
      <c r="A114" s="49">
        <v>24</v>
      </c>
      <c r="B114" s="84" t="s">
        <v>82</v>
      </c>
      <c r="C114" s="38"/>
      <c r="D114" s="35">
        <v>63</v>
      </c>
      <c r="E114" s="37" t="s">
        <v>83</v>
      </c>
      <c r="F114" s="38"/>
    </row>
    <row r="115" spans="1:6" ht="12">
      <c r="A115" s="49">
        <v>25</v>
      </c>
      <c r="B115" s="84" t="s">
        <v>84</v>
      </c>
      <c r="C115" s="38"/>
      <c r="D115" s="35">
        <v>64</v>
      </c>
      <c r="E115" s="37" t="s">
        <v>85</v>
      </c>
      <c r="F115" s="38"/>
    </row>
    <row r="116" spans="1:6" ht="12">
      <c r="A116" s="49">
        <v>26</v>
      </c>
      <c r="B116" s="84" t="s">
        <v>86</v>
      </c>
      <c r="C116" s="38"/>
      <c r="D116" s="35">
        <v>65</v>
      </c>
      <c r="E116" s="41" t="s">
        <v>87</v>
      </c>
      <c r="F116" s="38"/>
    </row>
    <row r="117" spans="1:6" ht="12">
      <c r="A117" s="49">
        <v>27</v>
      </c>
      <c r="B117" s="84" t="s">
        <v>88</v>
      </c>
      <c r="C117" s="38"/>
      <c r="D117" s="35">
        <v>66</v>
      </c>
      <c r="E117" s="37" t="s">
        <v>89</v>
      </c>
      <c r="F117" s="38">
        <v>2000</v>
      </c>
    </row>
    <row r="118" spans="1:6" ht="12">
      <c r="A118" s="49">
        <v>28</v>
      </c>
      <c r="B118" s="84" t="s">
        <v>90</v>
      </c>
      <c r="C118" s="38"/>
      <c r="D118" s="35">
        <v>67</v>
      </c>
      <c r="E118" s="37" t="s">
        <v>91</v>
      </c>
      <c r="F118" s="38"/>
    </row>
    <row r="119" spans="1:6" ht="12">
      <c r="A119" s="49">
        <v>29</v>
      </c>
      <c r="B119" s="84" t="s">
        <v>92</v>
      </c>
      <c r="C119" s="38"/>
      <c r="D119" s="35">
        <v>68</v>
      </c>
      <c r="E119" s="37" t="s">
        <v>93</v>
      </c>
      <c r="F119" s="38"/>
    </row>
    <row r="120" spans="1:6" ht="12">
      <c r="A120" s="49">
        <v>30</v>
      </c>
      <c r="B120" s="84" t="s">
        <v>96</v>
      </c>
      <c r="C120" s="38"/>
      <c r="D120" s="35">
        <v>69</v>
      </c>
      <c r="E120" s="37" t="s">
        <v>95</v>
      </c>
      <c r="F120" s="38"/>
    </row>
    <row r="121" spans="1:6" ht="12">
      <c r="A121" s="49">
        <v>31</v>
      </c>
      <c r="B121" s="84" t="s">
        <v>98</v>
      </c>
      <c r="C121" s="38"/>
      <c r="D121" s="35">
        <v>70</v>
      </c>
      <c r="E121" s="39" t="s">
        <v>97</v>
      </c>
      <c r="F121" s="40">
        <f>SUM(F105:F120)</f>
        <v>4812000</v>
      </c>
    </row>
    <row r="122" spans="1:6" ht="12">
      <c r="A122" s="49">
        <v>32</v>
      </c>
      <c r="B122" s="84" t="s">
        <v>100</v>
      </c>
      <c r="C122" s="38"/>
      <c r="D122" s="35">
        <v>71</v>
      </c>
      <c r="E122" s="37" t="s">
        <v>99</v>
      </c>
      <c r="F122" s="38"/>
    </row>
    <row r="123" spans="1:6" ht="12">
      <c r="A123" s="49">
        <v>33</v>
      </c>
      <c r="B123" s="84" t="s">
        <v>102</v>
      </c>
      <c r="C123" s="38"/>
      <c r="D123" s="35">
        <v>72</v>
      </c>
      <c r="E123" s="37" t="s">
        <v>101</v>
      </c>
      <c r="F123" s="38"/>
    </row>
    <row r="124" spans="1:6" ht="12">
      <c r="A124" s="49">
        <v>34</v>
      </c>
      <c r="B124" s="83" t="s">
        <v>104</v>
      </c>
      <c r="C124" s="40">
        <f>SUM(C91:C123)</f>
        <v>339000</v>
      </c>
      <c r="D124" s="35">
        <v>73</v>
      </c>
      <c r="E124" s="37" t="s">
        <v>133</v>
      </c>
      <c r="F124" s="38">
        <v>3000</v>
      </c>
    </row>
    <row r="125" spans="1:6" ht="12">
      <c r="A125" s="49">
        <v>35</v>
      </c>
      <c r="B125" s="82" t="s">
        <v>139</v>
      </c>
      <c r="C125" s="38">
        <v>87000</v>
      </c>
      <c r="D125" s="35">
        <v>74</v>
      </c>
      <c r="E125" s="37" t="s">
        <v>105</v>
      </c>
      <c r="F125" s="38">
        <v>1308000</v>
      </c>
    </row>
    <row r="126" spans="1:6" ht="12">
      <c r="A126" s="49">
        <v>36</v>
      </c>
      <c r="B126" s="82" t="s">
        <v>140</v>
      </c>
      <c r="C126" s="38">
        <v>2000</v>
      </c>
      <c r="D126" s="35">
        <v>75</v>
      </c>
      <c r="E126" s="39" t="s">
        <v>107</v>
      </c>
      <c r="F126" s="40">
        <f>SUM(F122:F125)</f>
        <v>1311000</v>
      </c>
    </row>
    <row r="127" spans="1:6" ht="12">
      <c r="A127" s="49">
        <v>37</v>
      </c>
      <c r="B127" s="82"/>
      <c r="C127" s="38"/>
      <c r="D127" s="35">
        <v>76</v>
      </c>
      <c r="E127" s="37" t="s">
        <v>108</v>
      </c>
      <c r="F127" s="38"/>
    </row>
    <row r="128" spans="1:6" ht="12">
      <c r="A128" s="49">
        <v>38</v>
      </c>
      <c r="B128" s="82"/>
      <c r="C128" s="38"/>
      <c r="D128" s="35">
        <v>77</v>
      </c>
      <c r="E128" s="39" t="s">
        <v>109</v>
      </c>
      <c r="F128" s="40">
        <f>F126+F121+F104</f>
        <v>6159000</v>
      </c>
    </row>
    <row r="129" spans="1:6" ht="12">
      <c r="A129" s="49">
        <v>39</v>
      </c>
      <c r="B129" s="83" t="s">
        <v>112</v>
      </c>
      <c r="C129" s="40">
        <f>SUM(C125:C128)</f>
        <v>89000</v>
      </c>
      <c r="D129" s="35">
        <v>78</v>
      </c>
      <c r="E129" s="46" t="s">
        <v>111</v>
      </c>
      <c r="F129" s="55">
        <f>F128+C129+C124</f>
        <v>6587000</v>
      </c>
    </row>
    <row r="130" spans="1:6" ht="12">
      <c r="A130" s="73"/>
      <c r="B130" s="31"/>
      <c r="C130" s="31"/>
      <c r="D130" s="31"/>
      <c r="E130" s="46"/>
      <c r="F130" s="55"/>
    </row>
    <row r="131" spans="2:4" ht="12">
      <c r="B131" s="31"/>
      <c r="C131" s="31"/>
      <c r="D131" s="31"/>
    </row>
    <row r="132" spans="2:4" ht="12">
      <c r="B132" s="32" t="s">
        <v>33</v>
      </c>
      <c r="C132" s="32">
        <v>8899221</v>
      </c>
      <c r="D132" s="31"/>
    </row>
    <row r="133" spans="2:6" ht="12">
      <c r="B133" s="34" t="s">
        <v>34</v>
      </c>
      <c r="C133" s="32" t="s">
        <v>146</v>
      </c>
      <c r="D133" s="31"/>
      <c r="E133" s="33"/>
      <c r="F133" s="31"/>
    </row>
    <row r="134" spans="1:6" ht="12">
      <c r="A134" s="49"/>
      <c r="B134" s="36" t="s">
        <v>3</v>
      </c>
      <c r="C134" s="36" t="s">
        <v>4</v>
      </c>
      <c r="D134" s="35"/>
      <c r="E134" s="36" t="s">
        <v>3</v>
      </c>
      <c r="F134" s="36" t="s">
        <v>4</v>
      </c>
    </row>
    <row r="135" spans="1:6" ht="12">
      <c r="A135" s="49">
        <v>1</v>
      </c>
      <c r="B135" s="82" t="s">
        <v>36</v>
      </c>
      <c r="C135" s="38">
        <v>972000</v>
      </c>
      <c r="D135" s="35">
        <v>40</v>
      </c>
      <c r="E135" s="35" t="s">
        <v>37</v>
      </c>
      <c r="F135" s="38"/>
    </row>
    <row r="136" spans="1:6" ht="12">
      <c r="A136" s="49">
        <v>2</v>
      </c>
      <c r="B136" s="82" t="s">
        <v>142</v>
      </c>
      <c r="C136" s="38">
        <v>60000</v>
      </c>
      <c r="D136" s="35">
        <v>41</v>
      </c>
      <c r="E136" s="37" t="s">
        <v>39</v>
      </c>
      <c r="F136" s="38"/>
    </row>
    <row r="137" spans="1:6" ht="12">
      <c r="A137" s="49">
        <v>3</v>
      </c>
      <c r="B137" s="82" t="s">
        <v>40</v>
      </c>
      <c r="C137" s="38"/>
      <c r="D137" s="35">
        <v>42</v>
      </c>
      <c r="E137" s="37" t="s">
        <v>41</v>
      </c>
      <c r="F137" s="38"/>
    </row>
    <row r="138" spans="1:6" ht="12">
      <c r="A138" s="49">
        <v>4</v>
      </c>
      <c r="B138" s="82" t="s">
        <v>42</v>
      </c>
      <c r="C138" s="38"/>
      <c r="D138" s="35">
        <v>43</v>
      </c>
      <c r="E138" s="37" t="s">
        <v>43</v>
      </c>
      <c r="F138" s="38"/>
    </row>
    <row r="139" spans="1:6" ht="12">
      <c r="A139" s="49">
        <v>5</v>
      </c>
      <c r="B139" s="82" t="s">
        <v>147</v>
      </c>
      <c r="C139" s="38"/>
      <c r="D139" s="35">
        <v>44</v>
      </c>
      <c r="E139" s="37" t="s">
        <v>45</v>
      </c>
      <c r="F139" s="38"/>
    </row>
    <row r="140" spans="1:6" ht="12">
      <c r="A140" s="49">
        <v>6</v>
      </c>
      <c r="B140" s="82" t="s">
        <v>46</v>
      </c>
      <c r="C140" s="38"/>
      <c r="D140" s="35">
        <v>45</v>
      </c>
      <c r="E140" s="37" t="s">
        <v>47</v>
      </c>
      <c r="F140" s="38"/>
    </row>
    <row r="141" spans="1:6" ht="12">
      <c r="A141" s="49">
        <v>7</v>
      </c>
      <c r="B141" s="82" t="s">
        <v>48</v>
      </c>
      <c r="C141" s="38"/>
      <c r="D141" s="35">
        <v>46</v>
      </c>
      <c r="E141" s="37" t="s">
        <v>121</v>
      </c>
      <c r="F141" s="38"/>
    </row>
    <row r="142" spans="1:6" ht="12">
      <c r="A142" s="49">
        <v>8</v>
      </c>
      <c r="B142" s="82" t="s">
        <v>50</v>
      </c>
      <c r="C142" s="38"/>
      <c r="D142" s="35">
        <v>47</v>
      </c>
      <c r="E142" s="37" t="s">
        <v>51</v>
      </c>
      <c r="F142" s="38"/>
    </row>
    <row r="143" spans="1:6" ht="12">
      <c r="A143" s="49">
        <v>9</v>
      </c>
      <c r="B143" s="82" t="s">
        <v>52</v>
      </c>
      <c r="C143" s="38"/>
      <c r="D143" s="35">
        <v>48</v>
      </c>
      <c r="E143" s="37" t="s">
        <v>53</v>
      </c>
      <c r="F143" s="38"/>
    </row>
    <row r="144" spans="1:6" ht="12">
      <c r="A144" s="49">
        <v>10</v>
      </c>
      <c r="B144" s="82" t="s">
        <v>54</v>
      </c>
      <c r="C144" s="38"/>
      <c r="D144" s="35">
        <v>49</v>
      </c>
      <c r="E144" s="37" t="s">
        <v>55</v>
      </c>
      <c r="F144" s="38"/>
    </row>
    <row r="145" spans="1:6" ht="12">
      <c r="A145" s="49">
        <v>11</v>
      </c>
      <c r="B145" s="82" t="s">
        <v>56</v>
      </c>
      <c r="C145" s="38"/>
      <c r="D145" s="35">
        <v>50</v>
      </c>
      <c r="E145" s="37" t="s">
        <v>57</v>
      </c>
      <c r="F145" s="38">
        <v>16000</v>
      </c>
    </row>
    <row r="146" spans="1:6" ht="12">
      <c r="A146" s="49">
        <v>12</v>
      </c>
      <c r="B146" s="84" t="s">
        <v>58</v>
      </c>
      <c r="C146" s="38"/>
      <c r="D146" s="35">
        <v>51</v>
      </c>
      <c r="E146" s="37" t="s">
        <v>59</v>
      </c>
      <c r="F146" s="38"/>
    </row>
    <row r="147" spans="1:6" ht="12">
      <c r="A147" s="49">
        <v>13</v>
      </c>
      <c r="B147" s="84" t="s">
        <v>60</v>
      </c>
      <c r="C147" s="38"/>
      <c r="D147" s="35">
        <v>52</v>
      </c>
      <c r="E147" s="37" t="s">
        <v>61</v>
      </c>
      <c r="F147" s="38"/>
    </row>
    <row r="148" spans="1:6" ht="12">
      <c r="A148" s="49">
        <v>14</v>
      </c>
      <c r="B148" s="84" t="s">
        <v>62</v>
      </c>
      <c r="C148" s="38"/>
      <c r="D148" s="35">
        <v>53</v>
      </c>
      <c r="E148" s="39" t="s">
        <v>63</v>
      </c>
      <c r="F148" s="40">
        <f>SUM(F135:F147)</f>
        <v>16000</v>
      </c>
    </row>
    <row r="149" spans="1:6" ht="12">
      <c r="A149" s="49">
        <v>15</v>
      </c>
      <c r="B149" s="82" t="s">
        <v>64</v>
      </c>
      <c r="C149" s="38">
        <v>45000</v>
      </c>
      <c r="D149" s="35">
        <v>54</v>
      </c>
      <c r="E149" s="37" t="s">
        <v>65</v>
      </c>
      <c r="F149" s="38"/>
    </row>
    <row r="150" spans="1:6" ht="12">
      <c r="A150" s="49">
        <v>16</v>
      </c>
      <c r="B150" s="82" t="s">
        <v>66</v>
      </c>
      <c r="C150" s="38"/>
      <c r="D150" s="35">
        <v>55</v>
      </c>
      <c r="E150" s="37" t="s">
        <v>67</v>
      </c>
      <c r="F150" s="38"/>
    </row>
    <row r="151" spans="1:6" ht="12">
      <c r="A151" s="49">
        <v>17</v>
      </c>
      <c r="B151" s="82" t="s">
        <v>68</v>
      </c>
      <c r="C151" s="38"/>
      <c r="D151" s="35">
        <v>56</v>
      </c>
      <c r="E151" s="37" t="s">
        <v>69</v>
      </c>
      <c r="F151" s="38"/>
    </row>
    <row r="152" spans="1:6" ht="12">
      <c r="A152" s="49">
        <v>18</v>
      </c>
      <c r="B152" s="82" t="s">
        <v>70</v>
      </c>
      <c r="C152" s="38"/>
      <c r="D152" s="35">
        <v>57</v>
      </c>
      <c r="E152" s="37" t="s">
        <v>71</v>
      </c>
      <c r="F152" s="38"/>
    </row>
    <row r="153" spans="1:6" ht="12">
      <c r="A153" s="49">
        <v>19</v>
      </c>
      <c r="B153" s="82" t="s">
        <v>72</v>
      </c>
      <c r="C153" s="38"/>
      <c r="D153" s="35">
        <v>58</v>
      </c>
      <c r="E153" s="37" t="s">
        <v>73</v>
      </c>
      <c r="F153" s="38"/>
    </row>
    <row r="154" spans="1:6" ht="12">
      <c r="A154" s="49">
        <v>20</v>
      </c>
      <c r="B154" s="82" t="s">
        <v>74</v>
      </c>
      <c r="C154" s="38"/>
      <c r="D154" s="35">
        <v>59</v>
      </c>
      <c r="E154" s="41" t="s">
        <v>75</v>
      </c>
      <c r="F154" s="38"/>
    </row>
    <row r="155" spans="1:6" ht="12">
      <c r="A155" s="49">
        <v>21</v>
      </c>
      <c r="B155" s="82" t="s">
        <v>76</v>
      </c>
      <c r="C155" s="38"/>
      <c r="D155" s="35">
        <v>60</v>
      </c>
      <c r="E155" s="41" t="s">
        <v>77</v>
      </c>
      <c r="F155" s="38"/>
    </row>
    <row r="156" spans="1:6" ht="12">
      <c r="A156" s="49">
        <v>22</v>
      </c>
      <c r="B156" s="84" t="s">
        <v>78</v>
      </c>
      <c r="C156" s="38"/>
      <c r="D156" s="35">
        <v>61</v>
      </c>
      <c r="E156" s="41" t="s">
        <v>79</v>
      </c>
      <c r="F156" s="38"/>
    </row>
    <row r="157" spans="1:6" ht="12">
      <c r="A157" s="49">
        <v>23</v>
      </c>
      <c r="B157" s="84" t="s">
        <v>80</v>
      </c>
      <c r="C157" s="38"/>
      <c r="D157" s="35">
        <v>62</v>
      </c>
      <c r="E157" s="37" t="s">
        <v>81</v>
      </c>
      <c r="F157" s="38"/>
    </row>
    <row r="158" spans="1:6" ht="12">
      <c r="A158" s="49">
        <v>24</v>
      </c>
      <c r="B158" s="84" t="s">
        <v>82</v>
      </c>
      <c r="C158" s="38"/>
      <c r="D158" s="35">
        <v>63</v>
      </c>
      <c r="E158" s="37" t="s">
        <v>83</v>
      </c>
      <c r="F158" s="38"/>
    </row>
    <row r="159" spans="1:6" ht="12">
      <c r="A159" s="49">
        <v>25</v>
      </c>
      <c r="B159" s="84" t="s">
        <v>84</v>
      </c>
      <c r="C159" s="38"/>
      <c r="D159" s="35">
        <v>64</v>
      </c>
      <c r="E159" s="37" t="s">
        <v>85</v>
      </c>
      <c r="F159" s="38"/>
    </row>
    <row r="160" spans="1:6" ht="12">
      <c r="A160" s="49">
        <v>26</v>
      </c>
      <c r="B160" s="84" t="s">
        <v>86</v>
      </c>
      <c r="C160" s="38"/>
      <c r="D160" s="35">
        <v>65</v>
      </c>
      <c r="E160" s="41" t="s">
        <v>87</v>
      </c>
      <c r="F160" s="38"/>
    </row>
    <row r="161" spans="1:6" ht="12">
      <c r="A161" s="49">
        <v>27</v>
      </c>
      <c r="B161" s="84" t="s">
        <v>88</v>
      </c>
      <c r="C161" s="38"/>
      <c r="D161" s="35">
        <v>66</v>
      </c>
      <c r="E161" s="37" t="s">
        <v>89</v>
      </c>
      <c r="F161" s="38"/>
    </row>
    <row r="162" spans="1:6" ht="12">
      <c r="A162" s="49">
        <v>28</v>
      </c>
      <c r="B162" s="84" t="s">
        <v>90</v>
      </c>
      <c r="C162" s="38"/>
      <c r="D162" s="35">
        <v>67</v>
      </c>
      <c r="E162" s="37" t="s">
        <v>91</v>
      </c>
      <c r="F162" s="38"/>
    </row>
    <row r="163" spans="1:6" ht="12">
      <c r="A163" s="49">
        <v>29</v>
      </c>
      <c r="B163" s="84" t="s">
        <v>92</v>
      </c>
      <c r="C163" s="38"/>
      <c r="D163" s="35">
        <v>68</v>
      </c>
      <c r="E163" s="37" t="s">
        <v>93</v>
      </c>
      <c r="F163" s="38"/>
    </row>
    <row r="164" spans="1:6" ht="12">
      <c r="A164" s="49">
        <v>30</v>
      </c>
      <c r="B164" s="84" t="s">
        <v>96</v>
      </c>
      <c r="C164" s="38"/>
      <c r="D164" s="35">
        <v>69</v>
      </c>
      <c r="E164" s="37" t="s">
        <v>95</v>
      </c>
      <c r="F164" s="38"/>
    </row>
    <row r="165" spans="1:6" ht="12">
      <c r="A165" s="49">
        <v>31</v>
      </c>
      <c r="B165" s="84" t="s">
        <v>98</v>
      </c>
      <c r="C165" s="38"/>
      <c r="D165" s="35">
        <v>70</v>
      </c>
      <c r="E165" s="39" t="s">
        <v>97</v>
      </c>
      <c r="F165" s="40">
        <f>SUM(F149:F164)</f>
        <v>0</v>
      </c>
    </row>
    <row r="166" spans="1:6" ht="12">
      <c r="A166" s="49">
        <v>32</v>
      </c>
      <c r="B166" s="84" t="s">
        <v>100</v>
      </c>
      <c r="C166" s="38"/>
      <c r="D166" s="35">
        <v>71</v>
      </c>
      <c r="E166" s="37" t="s">
        <v>99</v>
      </c>
      <c r="F166" s="38">
        <v>50000</v>
      </c>
    </row>
    <row r="167" spans="1:6" ht="12">
      <c r="A167" s="49">
        <v>33</v>
      </c>
      <c r="B167" s="84" t="s">
        <v>102</v>
      </c>
      <c r="C167" s="38"/>
      <c r="D167" s="35">
        <v>72</v>
      </c>
      <c r="E167" s="37" t="s">
        <v>101</v>
      </c>
      <c r="F167" s="38"/>
    </row>
    <row r="168" spans="1:6" ht="12">
      <c r="A168" s="49">
        <v>34</v>
      </c>
      <c r="B168" s="83" t="s">
        <v>104</v>
      </c>
      <c r="C168" s="40">
        <f>SUM(C135:C167)</f>
        <v>1077000</v>
      </c>
      <c r="D168" s="35">
        <v>73</v>
      </c>
      <c r="E168" s="37" t="s">
        <v>133</v>
      </c>
      <c r="F168" s="38">
        <v>9000</v>
      </c>
    </row>
    <row r="169" spans="1:6" ht="12">
      <c r="A169" s="49">
        <v>35</v>
      </c>
      <c r="B169" s="82" t="s">
        <v>139</v>
      </c>
      <c r="C169" s="38">
        <v>262000</v>
      </c>
      <c r="D169" s="35">
        <v>74</v>
      </c>
      <c r="E169" s="37" t="s">
        <v>105</v>
      </c>
      <c r="F169" s="38">
        <v>4000</v>
      </c>
    </row>
    <row r="170" spans="1:6" ht="12">
      <c r="A170" s="49">
        <v>36</v>
      </c>
      <c r="B170" s="82" t="s">
        <v>140</v>
      </c>
      <c r="C170" s="38">
        <v>7000</v>
      </c>
      <c r="D170" s="35">
        <v>75</v>
      </c>
      <c r="E170" s="39" t="s">
        <v>107</v>
      </c>
      <c r="F170" s="40">
        <f>SUM(F166:F169)</f>
        <v>63000</v>
      </c>
    </row>
    <row r="171" spans="1:6" ht="12">
      <c r="A171" s="49">
        <v>37</v>
      </c>
      <c r="B171" s="82"/>
      <c r="C171" s="38"/>
      <c r="D171" s="35">
        <v>76</v>
      </c>
      <c r="E171" s="37" t="s">
        <v>108</v>
      </c>
      <c r="F171" s="38"/>
    </row>
    <row r="172" spans="1:6" ht="12">
      <c r="A172" s="49">
        <v>38</v>
      </c>
      <c r="B172" s="82"/>
      <c r="C172" s="38"/>
      <c r="D172" s="35">
        <v>77</v>
      </c>
      <c r="E172" s="39" t="s">
        <v>109</v>
      </c>
      <c r="F172" s="40">
        <f>SUM(F148+F165+F170+F171)</f>
        <v>79000</v>
      </c>
    </row>
    <row r="173" spans="1:6" ht="12">
      <c r="A173" s="49">
        <v>39</v>
      </c>
      <c r="B173" s="83" t="s">
        <v>112</v>
      </c>
      <c r="C173" s="40">
        <f>SUM(C169:C172)</f>
        <v>269000</v>
      </c>
      <c r="D173" s="35">
        <v>78</v>
      </c>
      <c r="E173" s="46" t="s">
        <v>111</v>
      </c>
      <c r="F173" s="55">
        <f>SUM(C168+C173+F172)</f>
        <v>1425000</v>
      </c>
    </row>
    <row r="174" spans="1:6" ht="12">
      <c r="A174" s="73"/>
      <c r="B174" s="31"/>
      <c r="C174" s="31"/>
      <c r="D174" s="31"/>
      <c r="E174" s="46"/>
      <c r="F174" s="55"/>
    </row>
  </sheetData>
  <sheetProtection selectLockedCells="1" selectUnlockedCells="1"/>
  <mergeCells count="8">
    <mergeCell ref="E42:E43"/>
    <mergeCell ref="F42:F43"/>
    <mergeCell ref="E85:E86"/>
    <mergeCell ref="F85:F86"/>
    <mergeCell ref="E129:E130"/>
    <mergeCell ref="F129:F130"/>
    <mergeCell ref="E173:E174"/>
    <mergeCell ref="F173:F174"/>
  </mergeCells>
  <printOptions/>
  <pageMargins left="0.5118055555555555" right="0.15763888888888888" top="0.9298611111111111" bottom="0.19652777777777777" header="0.5118055555555555" footer="0.5118055555555555"/>
  <pageSetup horizontalDpi="300" verticalDpi="300" orientation="landscape" paperSize="9"/>
  <rowBreaks count="2" manualBreakCount="2">
    <brk id="44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28">
      <selection activeCell="D49" sqref="D49"/>
    </sheetView>
  </sheetViews>
  <sheetFormatPr defaultColWidth="9.00390625" defaultRowHeight="12.75"/>
  <cols>
    <col min="1" max="1" width="51.25390625" style="30" customWidth="1"/>
    <col min="2" max="2" width="14.625" style="30" customWidth="1"/>
    <col min="3" max="3" width="9.125" style="30" customWidth="1"/>
    <col min="4" max="4" width="41.125" style="30" customWidth="1"/>
    <col min="5" max="5" width="17.75390625" style="30" customWidth="1"/>
    <col min="6" max="16384" width="9.125" style="30" customWidth="1"/>
  </cols>
  <sheetData>
    <row r="1" spans="1:5" ht="12">
      <c r="A1" s="32" t="s">
        <v>33</v>
      </c>
      <c r="B1" s="32">
        <v>8899211</v>
      </c>
      <c r="C1" s="31"/>
      <c r="D1" s="31"/>
      <c r="E1" s="31"/>
    </row>
    <row r="2" spans="1:5" ht="12">
      <c r="A2" s="34" t="s">
        <v>34</v>
      </c>
      <c r="B2" s="32" t="s">
        <v>129</v>
      </c>
      <c r="C2" s="31"/>
      <c r="D2" s="31"/>
      <c r="E2" s="31"/>
    </row>
    <row r="3" spans="1:5" ht="12">
      <c r="A3" s="31"/>
      <c r="B3" s="31"/>
      <c r="C3" s="31"/>
      <c r="D3" s="31"/>
      <c r="E3" s="31"/>
    </row>
    <row r="4" spans="1:5" ht="12">
      <c r="A4" s="37" t="s">
        <v>36</v>
      </c>
      <c r="B4" s="38"/>
      <c r="C4" s="31"/>
      <c r="D4" s="37" t="s">
        <v>37</v>
      </c>
      <c r="E4" s="38"/>
    </row>
    <row r="5" spans="1:5" ht="12">
      <c r="A5" s="37" t="s">
        <v>38</v>
      </c>
      <c r="B5" s="38"/>
      <c r="C5" s="31"/>
      <c r="D5" s="37" t="s">
        <v>39</v>
      </c>
      <c r="E5" s="38"/>
    </row>
    <row r="6" spans="1:5" ht="12">
      <c r="A6" s="37" t="s">
        <v>40</v>
      </c>
      <c r="B6" s="38"/>
      <c r="C6" s="31"/>
      <c r="D6" s="37" t="s">
        <v>41</v>
      </c>
      <c r="E6" s="38"/>
    </row>
    <row r="7" spans="1:5" ht="12">
      <c r="A7" s="37" t="s">
        <v>42</v>
      </c>
      <c r="B7" s="38"/>
      <c r="C7" s="31"/>
      <c r="D7" s="37" t="s">
        <v>43</v>
      </c>
      <c r="E7" s="38"/>
    </row>
    <row r="8" spans="1:5" ht="12">
      <c r="A8" s="37" t="s">
        <v>44</v>
      </c>
      <c r="B8" s="38"/>
      <c r="C8" s="31"/>
      <c r="D8" s="37" t="s">
        <v>45</v>
      </c>
      <c r="E8" s="38"/>
    </row>
    <row r="9" spans="1:5" ht="12">
      <c r="A9" s="37" t="s">
        <v>46</v>
      </c>
      <c r="B9" s="38"/>
      <c r="C9" s="31"/>
      <c r="D9" s="37" t="s">
        <v>47</v>
      </c>
      <c r="E9" s="38"/>
    </row>
    <row r="10" spans="1:5" ht="12">
      <c r="A10" s="37" t="s">
        <v>48</v>
      </c>
      <c r="B10" s="38"/>
      <c r="C10" s="31"/>
      <c r="D10" s="37" t="s">
        <v>121</v>
      </c>
      <c r="E10" s="38"/>
    </row>
    <row r="11" spans="1:5" ht="12">
      <c r="A11" s="37" t="s">
        <v>50</v>
      </c>
      <c r="B11" s="38"/>
      <c r="C11" s="31"/>
      <c r="D11" s="37" t="s">
        <v>51</v>
      </c>
      <c r="E11" s="38"/>
    </row>
    <row r="12" spans="1:5" ht="12">
      <c r="A12" s="37" t="s">
        <v>52</v>
      </c>
      <c r="B12" s="38"/>
      <c r="C12" s="31"/>
      <c r="D12" s="37" t="s">
        <v>53</v>
      </c>
      <c r="E12" s="38"/>
    </row>
    <row r="13" spans="1:5" ht="12">
      <c r="A13" s="37" t="s">
        <v>54</v>
      </c>
      <c r="B13" s="38"/>
      <c r="C13" s="31"/>
      <c r="D13" s="37" t="s">
        <v>55</v>
      </c>
      <c r="E13" s="38"/>
    </row>
    <row r="14" spans="1:5" ht="12">
      <c r="A14" s="37" t="s">
        <v>56</v>
      </c>
      <c r="B14" s="38"/>
      <c r="C14" s="31"/>
      <c r="D14" s="37" t="s">
        <v>57</v>
      </c>
      <c r="E14" s="38"/>
    </row>
    <row r="15" spans="1:5" ht="12">
      <c r="A15" s="35" t="s">
        <v>58</v>
      </c>
      <c r="B15" s="38"/>
      <c r="C15" s="31"/>
      <c r="D15" s="37" t="s">
        <v>122</v>
      </c>
      <c r="E15" s="38"/>
    </row>
    <row r="16" spans="1:5" ht="12">
      <c r="A16" s="35" t="s">
        <v>60</v>
      </c>
      <c r="B16" s="38"/>
      <c r="C16" s="31"/>
      <c r="D16" s="37" t="s">
        <v>61</v>
      </c>
      <c r="E16" s="38"/>
    </row>
    <row r="17" spans="1:5" ht="12">
      <c r="A17" s="35" t="s">
        <v>62</v>
      </c>
      <c r="B17" s="38"/>
      <c r="C17" s="31"/>
      <c r="D17" s="39" t="s">
        <v>63</v>
      </c>
      <c r="E17" s="40">
        <f>SUM(E4:E16)</f>
        <v>0</v>
      </c>
    </row>
    <row r="18" spans="1:5" ht="12">
      <c r="A18" s="37" t="s">
        <v>123</v>
      </c>
      <c r="B18" s="38"/>
      <c r="C18" s="31"/>
      <c r="D18" s="37" t="s">
        <v>65</v>
      </c>
      <c r="E18" s="38"/>
    </row>
    <row r="19" spans="1:5" ht="12">
      <c r="A19" s="37" t="s">
        <v>66</v>
      </c>
      <c r="B19" s="38"/>
      <c r="C19" s="31"/>
      <c r="D19" s="37" t="s">
        <v>67</v>
      </c>
      <c r="E19" s="38"/>
    </row>
    <row r="20" spans="1:5" ht="12">
      <c r="A20" s="37" t="s">
        <v>68</v>
      </c>
      <c r="B20" s="38"/>
      <c r="C20" s="31"/>
      <c r="D20" s="37" t="s">
        <v>69</v>
      </c>
      <c r="E20" s="38">
        <v>530000</v>
      </c>
    </row>
    <row r="21" spans="1:5" ht="12">
      <c r="A21" s="37" t="s">
        <v>70</v>
      </c>
      <c r="B21" s="38"/>
      <c r="C21" s="31"/>
      <c r="D21" s="37" t="s">
        <v>71</v>
      </c>
      <c r="E21" s="38"/>
    </row>
    <row r="22" spans="1:5" ht="12">
      <c r="A22" s="37" t="s">
        <v>72</v>
      </c>
      <c r="B22" s="38"/>
      <c r="C22" s="31"/>
      <c r="D22" s="37" t="s">
        <v>73</v>
      </c>
      <c r="E22" s="38"/>
    </row>
    <row r="23" spans="1:5" ht="12">
      <c r="A23" s="37" t="s">
        <v>74</v>
      </c>
      <c r="B23" s="38"/>
      <c r="C23" s="31"/>
      <c r="D23" s="41" t="s">
        <v>75</v>
      </c>
      <c r="E23" s="38"/>
    </row>
    <row r="24" spans="1:5" ht="12">
      <c r="A24" s="37" t="s">
        <v>76</v>
      </c>
      <c r="B24" s="38"/>
      <c r="C24" s="31"/>
      <c r="D24" s="41" t="s">
        <v>77</v>
      </c>
      <c r="E24" s="38"/>
    </row>
    <row r="25" spans="1:5" ht="12">
      <c r="A25" s="35" t="s">
        <v>78</v>
      </c>
      <c r="B25" s="38"/>
      <c r="C25" s="31"/>
      <c r="D25" s="41" t="s">
        <v>79</v>
      </c>
      <c r="E25" s="38"/>
    </row>
    <row r="26" spans="1:5" ht="12">
      <c r="A26" s="35" t="s">
        <v>80</v>
      </c>
      <c r="B26" s="38"/>
      <c r="C26" s="31"/>
      <c r="D26" s="37" t="s">
        <v>81</v>
      </c>
      <c r="E26" s="38"/>
    </row>
    <row r="27" spans="1:5" ht="12">
      <c r="A27" s="35" t="s">
        <v>82</v>
      </c>
      <c r="B27" s="38"/>
      <c r="C27" s="31"/>
      <c r="D27" s="37" t="s">
        <v>83</v>
      </c>
      <c r="E27" s="38"/>
    </row>
    <row r="28" spans="1:5" ht="12">
      <c r="A28" s="35" t="s">
        <v>84</v>
      </c>
      <c r="B28" s="38"/>
      <c r="C28" s="31"/>
      <c r="D28" s="37" t="s">
        <v>85</v>
      </c>
      <c r="E28" s="38"/>
    </row>
    <row r="29" spans="1:5" ht="12">
      <c r="A29" s="35" t="s">
        <v>86</v>
      </c>
      <c r="B29" s="38"/>
      <c r="C29" s="31"/>
      <c r="D29" s="41" t="s">
        <v>87</v>
      </c>
      <c r="E29" s="38"/>
    </row>
    <row r="30" spans="1:5" ht="12">
      <c r="A30" s="35" t="s">
        <v>88</v>
      </c>
      <c r="B30" s="38"/>
      <c r="C30" s="31"/>
      <c r="D30" s="37" t="s">
        <v>89</v>
      </c>
      <c r="E30" s="38"/>
    </row>
    <row r="31" spans="1:5" ht="12">
      <c r="A31" s="35" t="s">
        <v>90</v>
      </c>
      <c r="B31" s="38"/>
      <c r="C31" s="31"/>
      <c r="D31" s="37" t="s">
        <v>91</v>
      </c>
      <c r="E31" s="38"/>
    </row>
    <row r="32" spans="1:5" ht="12">
      <c r="A32" s="35" t="s">
        <v>92</v>
      </c>
      <c r="B32" s="38"/>
      <c r="C32" s="31"/>
      <c r="D32" s="37" t="s">
        <v>93</v>
      </c>
      <c r="E32" s="38"/>
    </row>
    <row r="33" spans="1:5" ht="12">
      <c r="A33" s="35" t="s">
        <v>96</v>
      </c>
      <c r="B33" s="38"/>
      <c r="C33" s="31"/>
      <c r="D33" s="37" t="s">
        <v>95</v>
      </c>
      <c r="E33" s="38"/>
    </row>
    <row r="34" spans="1:5" ht="12">
      <c r="A34" s="35" t="s">
        <v>98</v>
      </c>
      <c r="B34" s="38"/>
      <c r="C34" s="31"/>
      <c r="D34" s="39" t="s">
        <v>97</v>
      </c>
      <c r="E34" s="40">
        <f>SUM(E18:E33)</f>
        <v>530000</v>
      </c>
    </row>
    <row r="35" spans="1:5" ht="12">
      <c r="A35" s="35" t="s">
        <v>100</v>
      </c>
      <c r="B35" s="38"/>
      <c r="C35" s="31"/>
      <c r="D35" s="37" t="s">
        <v>99</v>
      </c>
      <c r="E35" s="38"/>
    </row>
    <row r="36" spans="1:5" ht="12">
      <c r="A36" s="35" t="s">
        <v>102</v>
      </c>
      <c r="B36" s="38"/>
      <c r="C36" s="31"/>
      <c r="D36" s="37" t="s">
        <v>101</v>
      </c>
      <c r="E36" s="38"/>
    </row>
    <row r="37" spans="1:5" ht="12">
      <c r="A37" s="39" t="s">
        <v>104</v>
      </c>
      <c r="B37" s="40">
        <f>SUM(B4:B36)</f>
        <v>0</v>
      </c>
      <c r="C37" s="31"/>
      <c r="D37" s="37" t="s">
        <v>125</v>
      </c>
      <c r="E37" s="38"/>
    </row>
    <row r="38" spans="1:5" ht="12">
      <c r="A38" s="37" t="s">
        <v>126</v>
      </c>
      <c r="B38" s="38"/>
      <c r="C38" s="31"/>
      <c r="D38" s="37" t="s">
        <v>105</v>
      </c>
      <c r="E38" s="38">
        <v>143000</v>
      </c>
    </row>
    <row r="39" spans="1:5" ht="12">
      <c r="A39" s="37" t="s">
        <v>116</v>
      </c>
      <c r="B39" s="38"/>
      <c r="C39" s="31"/>
      <c r="D39" s="39" t="s">
        <v>107</v>
      </c>
      <c r="E39" s="40">
        <f>SUM(E35:E38)</f>
        <v>143000</v>
      </c>
    </row>
    <row r="40" spans="1:5" ht="12">
      <c r="A40" s="37" t="s">
        <v>117</v>
      </c>
      <c r="B40" s="38"/>
      <c r="C40" s="31"/>
      <c r="D40" s="37" t="s">
        <v>108</v>
      </c>
      <c r="E40" s="38"/>
    </row>
    <row r="41" spans="1:5" ht="12">
      <c r="A41" s="37" t="s">
        <v>148</v>
      </c>
      <c r="B41" s="38"/>
      <c r="C41" s="31"/>
      <c r="D41" s="39" t="s">
        <v>109</v>
      </c>
      <c r="E41" s="40">
        <f>SUM(E17+E34+E39+E40)</f>
        <v>673000</v>
      </c>
    </row>
    <row r="42" spans="1:5" ht="12">
      <c r="A42" s="37"/>
      <c r="B42" s="38"/>
      <c r="C42" s="31"/>
      <c r="D42" s="46" t="s">
        <v>111</v>
      </c>
      <c r="E42" s="55">
        <f>SUM(E41+B43+B37)</f>
        <v>673000</v>
      </c>
    </row>
    <row r="43" spans="1:5" ht="12">
      <c r="A43" s="39" t="s">
        <v>112</v>
      </c>
      <c r="B43" s="40">
        <f>SUM(B38:B42)</f>
        <v>0</v>
      </c>
      <c r="C43" s="31"/>
      <c r="D43" s="46"/>
      <c r="E43" s="55"/>
    </row>
  </sheetData>
  <sheetProtection selectLockedCells="1" selectUnlockedCells="1"/>
  <mergeCells count="2">
    <mergeCell ref="D42:D43"/>
    <mergeCell ref="E42:E43"/>
  </mergeCells>
  <printOptions/>
  <pageMargins left="0.7701388888888889" right="0.15763888888888888" top="0.5881944444444445" bottom="0.19652777777777777" header="0.15763888888888888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2013-02-21T11:00:44Z</cp:lastPrinted>
  <dcterms:created xsi:type="dcterms:W3CDTF">2013-02-20T10:41:27Z</dcterms:created>
  <dcterms:modified xsi:type="dcterms:W3CDTF">2013-02-26T13:41:33Z</dcterms:modified>
  <cp:category/>
  <cp:version/>
  <cp:contentType/>
  <cp:contentStatus/>
  <cp:revision>1</cp:revision>
</cp:coreProperties>
</file>