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r.Ladányi.Zsigmond\Documents\"/>
    </mc:Choice>
  </mc:AlternateContent>
  <bookViews>
    <workbookView xWindow="0" yWindow="0" windowWidth="20490" windowHeight="7620" tabRatio="939"/>
  </bookViews>
  <sheets>
    <sheet name="1" sheetId="29" r:id="rId1"/>
    <sheet name="2" sheetId="26" r:id="rId2"/>
    <sheet name="3" sheetId="27" r:id="rId3"/>
    <sheet name="4" sheetId="28" r:id="rId4"/>
    <sheet name="5" sheetId="8" r:id="rId5"/>
    <sheet name="6" sheetId="12" r:id="rId6"/>
    <sheet name="7" sheetId="13" r:id="rId7"/>
    <sheet name="önkorm.adósságk.ü." sheetId="15" r:id="rId8"/>
    <sheet name="saját bevétel akü." sheetId="16" r:id="rId9"/>
    <sheet name="tartozás állomány" sheetId="17" r:id="rId10"/>
    <sheet name="eu támogatásos projektek" sheetId="18" r:id="rId11"/>
    <sheet name="többéves hatással járó köt." sheetId="20" r:id="rId12"/>
    <sheet name="hitelállomány alakulás" sheetId="22" r:id="rId13"/>
    <sheet name="Közvetett támogatások" sheetId="19" r:id="rId14"/>
    <sheet name="15." sheetId="34" r:id="rId15"/>
    <sheet name="16" sheetId="35" r:id="rId16"/>
    <sheet name="Munka3" sheetId="36" r:id="rId17"/>
    <sheet name="Munka1" sheetId="37" r:id="rId18"/>
  </sheets>
  <definedNames>
    <definedName name="_xlnm._FilterDatabase" localSheetId="1" hidden="1">'2'!$A$5:$C$73</definedName>
    <definedName name="_xlnm._FilterDatabase" localSheetId="2" hidden="1">'3'!$A$5:$C$35</definedName>
    <definedName name="_xlnm._FilterDatabase" localSheetId="3" hidden="1">'4'!$A$4:$C$31</definedName>
    <definedName name="_xlnm.Print_Titles" localSheetId="1">'2'!$5:$5</definedName>
    <definedName name="_xlnm.Print_Titles" localSheetId="2">'3'!$5:$5</definedName>
    <definedName name="_xlnm.Print_Titles" localSheetId="3">'4'!$4:$4</definedName>
  </definedNames>
  <calcPr calcId="162913"/>
</workbook>
</file>

<file path=xl/calcChain.xml><?xml version="1.0" encoding="utf-8"?>
<calcChain xmlns="http://schemas.openxmlformats.org/spreadsheetml/2006/main">
  <c r="J19" i="34" l="1"/>
  <c r="G19" i="34"/>
  <c r="M19" i="34"/>
  <c r="G22" i="35"/>
  <c r="J22" i="35"/>
  <c r="O23" i="35"/>
  <c r="M22" i="35"/>
  <c r="C48" i="29" l="1"/>
  <c r="C39" i="29"/>
  <c r="C31" i="29"/>
  <c r="C75" i="29" l="1"/>
  <c r="C58" i="29"/>
  <c r="C28" i="29"/>
  <c r="C22" i="29"/>
  <c r="C18" i="29"/>
  <c r="C15" i="28"/>
  <c r="C23" i="29" l="1"/>
  <c r="C98" i="29" l="1"/>
  <c r="C88" i="29"/>
  <c r="C83" i="29"/>
  <c r="C36" i="26" l="1"/>
  <c r="C38" i="26" s="1"/>
  <c r="C48" i="26" l="1"/>
  <c r="C54" i="26" s="1"/>
  <c r="C12" i="26"/>
  <c r="C22" i="28"/>
  <c r="C31" i="28" s="1"/>
  <c r="C26" i="27"/>
  <c r="C35" i="27" s="1"/>
  <c r="C73" i="26" l="1"/>
  <c r="D13" i="16"/>
  <c r="C13" i="16"/>
  <c r="C17" i="12"/>
  <c r="C29" i="12" s="1"/>
  <c r="E28" i="12" l="1"/>
  <c r="E17" i="12"/>
  <c r="C26" i="13"/>
  <c r="G13" i="19"/>
  <c r="G14" i="19"/>
  <c r="G9" i="19"/>
  <c r="G10" i="19"/>
  <c r="G11" i="19"/>
  <c r="D9" i="19"/>
  <c r="D10" i="19"/>
  <c r="D11" i="19"/>
  <c r="D12" i="19"/>
  <c r="G12" i="19"/>
  <c r="D13" i="19"/>
  <c r="D14" i="19"/>
  <c r="B15" i="19"/>
  <c r="C15" i="19"/>
  <c r="E15" i="19"/>
  <c r="F15" i="19"/>
  <c r="D21" i="19"/>
  <c r="F13" i="17"/>
  <c r="F14" i="17"/>
  <c r="F15" i="17"/>
  <c r="F16" i="17"/>
  <c r="F17" i="17"/>
  <c r="F18" i="17"/>
  <c r="C19" i="17"/>
  <c r="D19" i="17"/>
  <c r="E19" i="17"/>
  <c r="C16" i="13"/>
  <c r="E26" i="13"/>
  <c r="E16" i="13"/>
  <c r="D22" i="8"/>
  <c r="E29" i="12" l="1"/>
  <c r="E30" i="12" s="1"/>
  <c r="D15" i="19"/>
  <c r="E27" i="13"/>
  <c r="C27" i="13"/>
  <c r="G15" i="19"/>
  <c r="F19" i="17"/>
  <c r="C28" i="13" l="1"/>
  <c r="C49" i="29"/>
  <c r="C99" i="29" l="1"/>
</calcChain>
</file>

<file path=xl/sharedStrings.xml><?xml version="1.0" encoding="utf-8"?>
<sst xmlns="http://schemas.openxmlformats.org/spreadsheetml/2006/main" count="541" uniqueCount="446">
  <si>
    <t>Megnevezés</t>
  </si>
  <si>
    <t>Eredeti</t>
  </si>
  <si>
    <t>Önkormányzat</t>
  </si>
  <si>
    <t>Nem közfoglalkoztatott</t>
  </si>
  <si>
    <t>Közfoglalkoztatott</t>
  </si>
  <si>
    <t>Dologi kiadások</t>
  </si>
  <si>
    <t>Összesen:</t>
  </si>
  <si>
    <t>Bevételek</t>
  </si>
  <si>
    <t>Kiadások</t>
  </si>
  <si>
    <t>4.</t>
  </si>
  <si>
    <t>5.</t>
  </si>
  <si>
    <t>1.</t>
  </si>
  <si>
    <t>Személyi juttatások</t>
  </si>
  <si>
    <t>2.</t>
  </si>
  <si>
    <t>Munkaadókat terhelő járulék</t>
  </si>
  <si>
    <t>3.</t>
  </si>
  <si>
    <t>Közhatalmi bevételek</t>
  </si>
  <si>
    <t>Egyéb működési célú kiadások</t>
  </si>
  <si>
    <t>Támogatásértékű bevételek</t>
  </si>
  <si>
    <t>Tartalékok</t>
  </si>
  <si>
    <t>6.</t>
  </si>
  <si>
    <t>EU támogatás</t>
  </si>
  <si>
    <t>Ellátottak pénzbeli juttatásai</t>
  </si>
  <si>
    <t>7.</t>
  </si>
  <si>
    <t>Működési célú pénzeszközátvétel</t>
  </si>
  <si>
    <t>8.</t>
  </si>
  <si>
    <t>Működési célú kölcsön visszatérítése, igénybevétele</t>
  </si>
  <si>
    <t>9.</t>
  </si>
  <si>
    <t>10.</t>
  </si>
  <si>
    <t>11.</t>
  </si>
  <si>
    <t>12.</t>
  </si>
  <si>
    <t>13.</t>
  </si>
  <si>
    <t>Költségvetési bevételek összesen:</t>
  </si>
  <si>
    <t>Költségvetési kiadások összesen:</t>
  </si>
  <si>
    <t>14.</t>
  </si>
  <si>
    <t>Előző évi műk. célú pénzm. igénybev.</t>
  </si>
  <si>
    <t>Értékpapír vásárlása, visszavásárlása</t>
  </si>
  <si>
    <t>15.</t>
  </si>
  <si>
    <t>Előző évi váll. maradv. igénybev.</t>
  </si>
  <si>
    <t>Likviditási hitelek törlesztése</t>
  </si>
  <si>
    <t>16.</t>
  </si>
  <si>
    <t>Értékpapír kibocsátása, értékesítése</t>
  </si>
  <si>
    <t>Rövid lejáratú hitelek tölresztése</t>
  </si>
  <si>
    <t>17.</t>
  </si>
  <si>
    <t>Hitelek felvétele</t>
  </si>
  <si>
    <t>Hosszú lejáratú hitelek törlesztése</t>
  </si>
  <si>
    <t>18.</t>
  </si>
  <si>
    <t>Kapott kölcsön, nyújtott kölcsön visszatér.</t>
  </si>
  <si>
    <t>Kölcsön törlesztése, adott kölcsön</t>
  </si>
  <si>
    <t>19.</t>
  </si>
  <si>
    <t>Forgatási célú belf., külf. értékpapírok kibocsátása, értékesítése</t>
  </si>
  <si>
    <t>Befektetési célú belf., külf. értékpapírok vásárlása</t>
  </si>
  <si>
    <t>20.</t>
  </si>
  <si>
    <t>Betét visszavonásából származó bevétel</t>
  </si>
  <si>
    <t>Forgatási célú belföldi, külföldi értékpapírok vásárlása</t>
  </si>
  <si>
    <t>21.</t>
  </si>
  <si>
    <t>Egyéb működési finanszírozási célú bevétel</t>
  </si>
  <si>
    <t>Betét elhelyezése</t>
  </si>
  <si>
    <t>22.</t>
  </si>
  <si>
    <t>23.</t>
  </si>
  <si>
    <t>Költségvetési hiány:</t>
  </si>
  <si>
    <t>Költségvetési többlet:</t>
  </si>
  <si>
    <t>Sor-
szám</t>
  </si>
  <si>
    <t>Tárgyi eszközök, immateriális javak értékesítése</t>
  </si>
  <si>
    <t>Intézményi beruházási kiadások</t>
  </si>
  <si>
    <t>Vagyoni értékű jogok értékesítése, hasznosítása</t>
  </si>
  <si>
    <t>Felújítások</t>
  </si>
  <si>
    <t>Pénzügyi befektetésekből származó bevétel</t>
  </si>
  <si>
    <t>Lakástámogatás</t>
  </si>
  <si>
    <t>Címzett és céltámogatások</t>
  </si>
  <si>
    <t>Lakásépítés</t>
  </si>
  <si>
    <t>Egyéb központi támogatás</t>
  </si>
  <si>
    <t>EU-s forrásból finansz. támogatással megv. progr., projektek kiadásai</t>
  </si>
  <si>
    <t>Központosított előirányzatokból támogatás</t>
  </si>
  <si>
    <t>EU-s forrásból finansz., önkormányzati hozzájáurlásának kiadásai</t>
  </si>
  <si>
    <t>Egyéb felhalmozási célú kiadások</t>
  </si>
  <si>
    <t>EU-s támogatásból származó forrás</t>
  </si>
  <si>
    <t>Előző évi felh. célú pénzm. igénybev.</t>
  </si>
  <si>
    <t>Hitelek törlesztése</t>
  </si>
  <si>
    <t>Rövid lejáratú hitelek felvétele</t>
  </si>
  <si>
    <t>Rövid lejáratú hitelek törlesztése</t>
  </si>
  <si>
    <t>Hosszú lejáratú hitelek felvétele</t>
  </si>
  <si>
    <t>Kapott kölcsön, nyújtott kölcsön visszatérülése</t>
  </si>
  <si>
    <t>Befektetési célú belföldi, külföldi értékpapírok kibocsátása, érték.</t>
  </si>
  <si>
    <t>Befektetési célú belföldi, külföldi értékpapírok vásárlása</t>
  </si>
  <si>
    <t>Egyéb felhalmozási finanszírozási célú bevétel</t>
  </si>
  <si>
    <t>Egyéb hitel, kölcsön kiadásai</t>
  </si>
  <si>
    <t>KIADÁSOK ÖSSZESEN (11+22)</t>
  </si>
  <si>
    <t>Sorszám</t>
  </si>
  <si>
    <t>Összesen</t>
  </si>
  <si>
    <t>Törvény szerinti illetmények, munkabérek</t>
  </si>
  <si>
    <t>Foglalkoztatottak személyi juttatásai (=01+…+13)</t>
  </si>
  <si>
    <t>Választott tisztségviselők juttatásai</t>
  </si>
  <si>
    <t>Egyéb külső személyi juttatások</t>
  </si>
  <si>
    <t>Külső személyi juttatások (=15+16+17)</t>
  </si>
  <si>
    <t>Személyi juttatások (=14+18)</t>
  </si>
  <si>
    <t xml:space="preserve">Munkaadókat terhelő járulékok és szociális hozzájárulási adó                                                                            </t>
  </si>
  <si>
    <t>Üzemeltetési anyagok beszerzése</t>
  </si>
  <si>
    <t>Készletbeszerzés (=21+22+23)</t>
  </si>
  <si>
    <t>Informatikai szolgáltatások igénybevétele</t>
  </si>
  <si>
    <t>Egyéb kommunikációs szolgáltatások</t>
  </si>
  <si>
    <t>Kommunikációs szolgáltatások (=25+26)</t>
  </si>
  <si>
    <t>Közüzemi díjak</t>
  </si>
  <si>
    <t>Karbantartási, kisjavítási szolgáltatások</t>
  </si>
  <si>
    <t>Egyéb szolgáltatások</t>
  </si>
  <si>
    <t>Szolgáltatási kiadások (=28+…+34)</t>
  </si>
  <si>
    <t>Működési célú előzetesen felszámított általános forgalmi adó</t>
  </si>
  <si>
    <t>Különféle befizetések és egyéb dologi kiadások (=39+…+43)</t>
  </si>
  <si>
    <t>Dologi kiadások (=24+27+35+38+44)</t>
  </si>
  <si>
    <t>Egyéb nem intézményi ellátások</t>
  </si>
  <si>
    <t>Ellátottak pénzbeli juttatásai (=46+...+53)</t>
  </si>
  <si>
    <t>Egyéb működési célú támogatások államháztartáson belülre</t>
  </si>
  <si>
    <t>Egyéb működési célú támogatások államháztartáson kívülre</t>
  </si>
  <si>
    <t>Egyéb működési célú kiadások (=55+59+…+70)</t>
  </si>
  <si>
    <t>Egyéb tárgyi eszközök beszerzése, létesítése</t>
  </si>
  <si>
    <t>Beruházási célú előzetesen felszámított általános forgalmi adó</t>
  </si>
  <si>
    <t>Beruházások (=72+…+78)</t>
  </si>
  <si>
    <t>Költségvetési kiadások (=19+20+45+54+71+79+84+94)</t>
  </si>
  <si>
    <t>Államháztartáson belüli megelőlegezés visszafizetése</t>
  </si>
  <si>
    <t>Egyéb</t>
  </si>
  <si>
    <t xml:space="preserve"> Adatok forintban !</t>
  </si>
  <si>
    <t>Adatok forintban !</t>
  </si>
  <si>
    <t>Finanszírozási célú bevétel (13+…+20)</t>
  </si>
  <si>
    <t>Finanszírozási célú kiadás (12+...+20)</t>
  </si>
  <si>
    <t>BEVÉTELEK ÖSSZESEN (11+12+21)</t>
  </si>
  <si>
    <t>KIADÁSOK ÖSSZESEN (11+21)</t>
  </si>
  <si>
    <t>Finanszírozási célú kiadások (12+…+21)</t>
  </si>
  <si>
    <t>Finanszírozási célú bevételek (12+…+21)</t>
  </si>
  <si>
    <t>BEVÉTELEK ÖSSZESEN (11+12+13+22)</t>
  </si>
  <si>
    <t>Önkormányzat adósságot keletkeztető ügyletekből és kezességvállalásból fennálló kötelezettségei</t>
  </si>
  <si>
    <t>sorszám</t>
  </si>
  <si>
    <t>megnevezés</t>
  </si>
  <si>
    <t>Évek</t>
  </si>
  <si>
    <t>összesen</t>
  </si>
  <si>
    <t>Önkormányzat saját bevételeinek részletezése az adósságot keletkeztető ügyletből származó tárgyévi fizetési kötelezettség megállapításához</t>
  </si>
  <si>
    <t>Helyi adók</t>
  </si>
  <si>
    <t>Osztalékok, koncessziós díjak, hozam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</si>
  <si>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</si>
  <si>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</si>
  <si>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</si>
  <si>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</si>
  <si>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</si>
  <si>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összesen</t>
  </si>
  <si>
    <t>Adatszolgáltatás az elismert tartozásállományról</t>
  </si>
  <si>
    <t>Éves eredeti előirányzat:</t>
  </si>
  <si>
    <t>30 napon túli elismert tartozásállomány összesen:</t>
  </si>
  <si>
    <t>Forint</t>
  </si>
  <si>
    <t>Tartozásállomány megnevezése</t>
  </si>
  <si>
    <t>15-30 nap közötti állomány</t>
  </si>
  <si>
    <t>30-60 nap közötti állomány</t>
  </si>
  <si>
    <t>60 napon túli állomány</t>
  </si>
  <si>
    <t>Állammal szembeni tartozások</t>
  </si>
  <si>
    <t>Központi költségvetéssel szemben fennálló tartozások</t>
  </si>
  <si>
    <t>Elkülönített állami pénzalapokkal szembeni tartozások</t>
  </si>
  <si>
    <t>TB alapokkal szembeni tartozások</t>
  </si>
  <si>
    <t>Tartozásállomány önkormányzatok és intézmények felé</t>
  </si>
  <si>
    <t>Egyéb tartozás állomány</t>
  </si>
  <si>
    <t>Önkormányzaton belül megvalósuló projektek (támogatási szerződéssel rendelkező)</t>
  </si>
  <si>
    <t>Támogatás</t>
  </si>
  <si>
    <t>Projekt megvalósítás</t>
  </si>
  <si>
    <t>Önkormányzati forrás</t>
  </si>
  <si>
    <t>Összes bevétel</t>
  </si>
  <si>
    <t>Összes kiadás</t>
  </si>
  <si>
    <t>Közvetett támogatások</t>
  </si>
  <si>
    <t>Adómentesség, adókedvezmények</t>
  </si>
  <si>
    <t>Adónem</t>
  </si>
  <si>
    <t>Kedvezmény</t>
  </si>
  <si>
    <t>Mentesség</t>
  </si>
  <si>
    <t>törvényi</t>
  </si>
  <si>
    <t>rendeleti</t>
  </si>
  <si>
    <t>Építményadó</t>
  </si>
  <si>
    <t>Idegenforgalmi adó</t>
  </si>
  <si>
    <t>Iparűzési adó</t>
  </si>
  <si>
    <t>Gépjárműadó</t>
  </si>
  <si>
    <t>Magánszemélyek kommunális adója</t>
  </si>
  <si>
    <t>Talajterhelési díj</t>
  </si>
  <si>
    <t>Ellátottak térítési díjának kedvezménye</t>
  </si>
  <si>
    <t>Jogcím</t>
  </si>
  <si>
    <t>Kedvezmények</t>
  </si>
  <si>
    <t>Kedvezmények összesen</t>
  </si>
  <si>
    <t>Óvoda</t>
  </si>
  <si>
    <t>Iskola</t>
  </si>
  <si>
    <t>Étkezési díj</t>
  </si>
  <si>
    <t>Többéves kihatással járó döntésekből származó kötelezettségek célok szerint, évenkénti megbontásban</t>
  </si>
  <si>
    <t>Kötelezettség jogcíme</t>
  </si>
  <si>
    <t>Kiadás vonzata évenként</t>
  </si>
  <si>
    <t>Az önkormányzat által felvett hitelállomány alakulása lejárat és eszközök szerinti bontásban</t>
  </si>
  <si>
    <t>Hitel jellege</t>
  </si>
  <si>
    <t>Hitel folyósítója</t>
  </si>
  <si>
    <t>Felvétel éve</t>
  </si>
  <si>
    <t>Lejárat éve</t>
  </si>
  <si>
    <t>Működési célú</t>
  </si>
  <si>
    <t>Felhalmozási célú</t>
  </si>
  <si>
    <t>Helyi önkormányzatok működésének általános támogatása</t>
  </si>
  <si>
    <t>Bevételi jogcímek</t>
  </si>
  <si>
    <t>Adatok forintban</t>
  </si>
  <si>
    <t xml:space="preserve"> Forint</t>
  </si>
  <si>
    <t>Kötelezettségvállalás éve</t>
  </si>
  <si>
    <t>Lakhatással kapcsolatos ellátások</t>
  </si>
  <si>
    <t>Felhalmozási célú visszatérítendő támogatások, kölcsönök nyújtása államháztartáson kívülre</t>
  </si>
  <si>
    <t>Egyéb felhalmozási célú kiadások (=85+…+93)</t>
  </si>
  <si>
    <t xml:space="preserve">Egyéb felhalmozási célú támogatások államháztartáson kívülre </t>
  </si>
  <si>
    <t>Felhalmozási célú támogatások az Európai Uniónak</t>
  </si>
  <si>
    <t>Felhalmozási célú garancia- és kezességvállalásból származó kifizetés államháztartáson kívülre</t>
  </si>
  <si>
    <t>Egyéb felhalmozási célú támogatások államháztartáson belülre</t>
  </si>
  <si>
    <t>Felhalmozási célú visszatérítendő támogatások, kölcsönök törlesztése államháztartáson belülre</t>
  </si>
  <si>
    <t>Felhalmozási célú visszatérítendő támogatások, kölcsönök nyújtása államháztartáson belülre</t>
  </si>
  <si>
    <t>Felhalmozási célú garancia- és kezességvállalásból származó kifizetés államháztartáson belülre</t>
  </si>
  <si>
    <t>Felújítások (=80+...+83)</t>
  </si>
  <si>
    <t>Felújítási célú előzetesen felszámított általános forgalmi adó</t>
  </si>
  <si>
    <t xml:space="preserve">Egyéb tárgyi eszközök felújítása </t>
  </si>
  <si>
    <t>Informatikai eszközök felújítása</t>
  </si>
  <si>
    <t>Ingatlanok felújítása</t>
  </si>
  <si>
    <t>Meglévő részesedések növeléséhez kapcsolódó kiadások</t>
  </si>
  <si>
    <t>Részesedések beszerzése</t>
  </si>
  <si>
    <t>Informatikai eszközök beszerzése, létesítése</t>
  </si>
  <si>
    <t>Ingatlanok beszerzése, létesítése</t>
  </si>
  <si>
    <t>Immateriális javak beszerzése, létesítése</t>
  </si>
  <si>
    <t>Működési célú támogatások az Európai Uniónak</t>
  </si>
  <si>
    <t>Kamattámogatások</t>
  </si>
  <si>
    <t>Árkiegészítések, ártámogatások</t>
  </si>
  <si>
    <t>Működési célú visszatérítendő támogatások, kölcsönök nyújtása államháztartáson kívülre</t>
  </si>
  <si>
    <t>Működési célú garancia- és kezességvállalásból származó kifizetés államháztartáson kívülre</t>
  </si>
  <si>
    <t>Működési célú visszatérítendő támogatások, kölcsönök törlesztése államháztartáson belülre</t>
  </si>
  <si>
    <t>Működési célú visszatérítendő támogatások, kölcsönök nyújtása államháztartáson belülre</t>
  </si>
  <si>
    <t>Működési célú garancia- és kezességvállalásból származó kifizetés államháztartáson belülre</t>
  </si>
  <si>
    <t>Elvonások és befizetések (=56+57+58)</t>
  </si>
  <si>
    <t>Egyéb elvonások, befizetések</t>
  </si>
  <si>
    <t>A helyi önkormányzatok törvényi előíráson alapuló befizetései</t>
  </si>
  <si>
    <t>A helyi önkormányzatok előző évi elszámolásából származó kiadások</t>
  </si>
  <si>
    <t>Nemzetközi kötelezettségek</t>
  </si>
  <si>
    <t>Intézményi ellátottak pénzbeli juttatásai</t>
  </si>
  <si>
    <t>Foglalkoztatással, munkanélküliséggel kapcsolatos ellátások</t>
  </si>
  <si>
    <t>Betegséggel kapcsolatos (nem társadalombiztosítási) ellátások</t>
  </si>
  <si>
    <t>Pénzbeli kárpótlások, kártérítések</t>
  </si>
  <si>
    <t>Családi támogatások</t>
  </si>
  <si>
    <t>Társadalombiztosítási ellátások</t>
  </si>
  <si>
    <t>Egyéb dologi kiadások</t>
  </si>
  <si>
    <t>Egyéb pénzügyi műveletek kiadásai</t>
  </si>
  <si>
    <t xml:space="preserve">Kamatkiadások </t>
  </si>
  <si>
    <t xml:space="preserve">Fizetendő általános forgalmi adó </t>
  </si>
  <si>
    <t>Kiküldetések, reklám- és propagandakiadások (=36+37)</t>
  </si>
  <si>
    <t>Reklám- és propagandakiadások</t>
  </si>
  <si>
    <t>Kiküldetések kiadásai</t>
  </si>
  <si>
    <t xml:space="preserve">Szakmai tevékenységet segítő szolgáltatások </t>
  </si>
  <si>
    <t>Közvetített szolgáltatások</t>
  </si>
  <si>
    <t>Bérleti és lízing díjak</t>
  </si>
  <si>
    <t>Vásárolt élelmezés</t>
  </si>
  <si>
    <t>Árubeszerzés</t>
  </si>
  <si>
    <t>Szakmai anyagok beszerzése</t>
  </si>
  <si>
    <t>Munkavégzésre irányuló egyéb jogviszonyban nem saját foglalkoztatottnak fizetett juttatások</t>
  </si>
  <si>
    <t>Foglalkoztatottak egyéb személyi juttatásai</t>
  </si>
  <si>
    <t>Szociális támogatások</t>
  </si>
  <si>
    <t>Lakhatási támogatások</t>
  </si>
  <si>
    <t>Egyéb költségtérítések</t>
  </si>
  <si>
    <t>Közlekedési költségtérítés</t>
  </si>
  <si>
    <t>Ruházati költségtérítés</t>
  </si>
  <si>
    <t>Béren kívüli juttatások</t>
  </si>
  <si>
    <t>Jubileumi jutalom</t>
  </si>
  <si>
    <t>Végkielégítés</t>
  </si>
  <si>
    <t>Készenléti, ügyeleti, helyettesítési díj, túlóra, túlszolgálat</t>
  </si>
  <si>
    <t>Céljuttatás, projektprémium</t>
  </si>
  <si>
    <t>Normatív jutalmak</t>
  </si>
  <si>
    <t>Összeg</t>
  </si>
  <si>
    <t>Költségvetési bevételek (=13+19+33+49+55+61+67)</t>
  </si>
  <si>
    <t>Felhalmozási célú átvett pénzeszközök (=62+…+66)</t>
  </si>
  <si>
    <t>Egyéb felhalmozási célú átvett pénzeszközök</t>
  </si>
  <si>
    <t>Felhalmozási célú visszatérítendő támogatások, kölcsönök visszatérülése államháztartáson kívülről</t>
  </si>
  <si>
    <t>Felhalmozási célú visszatérítendő támogatások, kölcsönök visszatérülése kormányoktól és más nemzetközi szervezetektől</t>
  </si>
  <si>
    <t>Felhalmozási célú visszatérítendő támogatások, kölcsönök visszatérülése az Európai Uniótól</t>
  </si>
  <si>
    <t>Felhalmozási célú garancia- és kezességvállalásból származó megtérülések államháztartáson kívülről</t>
  </si>
  <si>
    <t>Működési célú átvett pénzeszközök (=56+…+60)</t>
  </si>
  <si>
    <t>Egyéb működési célú átvett pénzeszközök</t>
  </si>
  <si>
    <t>Működési célú visszatérítendő támogatások, kölcsönök visszatérülése államháztartáson kívülről</t>
  </si>
  <si>
    <t>Működési célú visszatérítendő támogatások, kölcsönök visszatérülése kormányoktól és más nemzetközi szervezetektől</t>
  </si>
  <si>
    <t>Működési célú visszatérítendő támogatások, kölcsönök visszatérülése az Európai Uniótól</t>
  </si>
  <si>
    <t>Működési célú garancia- és kezességvállalásból származó megtérülések államháztartáson kívülről</t>
  </si>
  <si>
    <t>Felhalmozási bevételek (=50+…+54)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</si>
  <si>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</si>
  <si>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</si>
  <si>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</si>
  <si>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</si>
  <si>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</si>
  <si>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Működési bevételek (=34+…+40+43+46+...+48)</t>
  </si>
  <si>
    <t>Egyéb működési bevételek</t>
  </si>
  <si>
    <t>Biztosító által fizetett kártérítés</t>
  </si>
  <si>
    <t>Egyéb pénzügyi műveletek bevételei (=44+45)</t>
  </si>
  <si>
    <t>Más egyéb pénzügyi műveletek bevételei</t>
  </si>
  <si>
    <t>Részesedésekből származó pénzügyi műveletek bevételei</t>
  </si>
  <si>
    <t>Kamatbevételek és más nyereségjellegű bevételek (=41+42)</t>
  </si>
  <si>
    <t>Egyéb kapott (járó) kamatok és kamatjellegű bevételek</t>
  </si>
  <si>
    <t>Befektetett pénzügyi eszközökből származó bevételek</t>
  </si>
  <si>
    <t>Általános forgalmi adó visszatérítése</t>
  </si>
  <si>
    <t>Kiszámlázott általános forgalmi adó</t>
  </si>
  <si>
    <t>Ellátási díjak</t>
  </si>
  <si>
    <t>Tulajdonosi bevételek</t>
  </si>
  <si>
    <t>Közvetített szolgáltatások ellenértéke</t>
  </si>
  <si>
    <t>Szolgáltatások ellenértéke</t>
  </si>
  <si>
    <t>Készletértékesítés ellenértéke</t>
  </si>
  <si>
    <t>Közhatalmi bevételek (=22+...+25+31+32)</t>
  </si>
  <si>
    <t xml:space="preserve">Egyéb közhatalmi bevételek </t>
  </si>
  <si>
    <t xml:space="preserve">Termékek és szolgáltatások adói (=26+…+30) </t>
  </si>
  <si>
    <t xml:space="preserve">Egyéb áruhasználati és szolgáltatási adók </t>
  </si>
  <si>
    <t>Gépjárműadók</t>
  </si>
  <si>
    <t xml:space="preserve">Pénzügyi monopóliumok nyereségét terhelő adók </t>
  </si>
  <si>
    <t xml:space="preserve">Fogyasztási adók </t>
  </si>
  <si>
    <t xml:space="preserve">Értékesítési és forgalmi adók </t>
  </si>
  <si>
    <t xml:space="preserve">Vagyoni tipusú adók </t>
  </si>
  <si>
    <t>Bérhez és foglalkoztatáshoz kapcsolódó adók</t>
  </si>
  <si>
    <t>Szociális hozzájárulási adó és járulékok</t>
  </si>
  <si>
    <t>Jövedelemadók (=20+21)</t>
  </si>
  <si>
    <t xml:space="preserve">Társaságok jövedelemadói </t>
  </si>
  <si>
    <t>Magánszemélyek jövedelemadói</t>
  </si>
  <si>
    <t>Felhalmozási célú támogatások államháztartáson belülről (=14+…+18)</t>
  </si>
  <si>
    <t>Egyéb felhalmozási célú támogatások bevételei államháztartáson belülről</t>
  </si>
  <si>
    <t>Felhalmozási célú visszatérítendő támogatások, kölcsönök igénybevétele államháztartáson belülről</t>
  </si>
  <si>
    <t>Felhalmozási célú visszatérítendő támogatások, kölcsönök visszatérülése államháztartáson belülről</t>
  </si>
  <si>
    <t>Felhalmozási célú garancia- és kezességvállalásból származó megtérülések államháztartáson belülről</t>
  </si>
  <si>
    <t>Felhalmozási célú önkormányzati támogatások</t>
  </si>
  <si>
    <t>Működési célú támogatások államháztartáson belülről (=07+…+12)</t>
  </si>
  <si>
    <t>Egyéb működési célú támogatások bevételei államháztartáson belülről</t>
  </si>
  <si>
    <t>Működési célú visszatérítendő támogatások, kölcsönök igénybevétele államháztartáson belülről</t>
  </si>
  <si>
    <t>Működési célú visszatérítendő támogatások, kölcsönök visszatérülése államháztartáson belülről</t>
  </si>
  <si>
    <t>Működési célú garancia- és kezességvállalásból származó megtérülések államháztartáson belülről</t>
  </si>
  <si>
    <t>Elvonások és befizetések bevételei</t>
  </si>
  <si>
    <t>Önkormányzatok működési támogatásai (=01+…+06)</t>
  </si>
  <si>
    <t>Elszámolásból származó bevételek</t>
  </si>
  <si>
    <t>Működési célú költségvetési támogatások és kiegészítő támogatások</t>
  </si>
  <si>
    <t>Települési önkormányzatok kulturális feladatainak támogatása</t>
  </si>
  <si>
    <t>Települési önkormányzatok szociális gyermekjóléti és gyermekétkeztetési feladatainak támogatása</t>
  </si>
  <si>
    <t>Települési önkormányzatok egyes köznevelési feladatainak támogatása</t>
  </si>
  <si>
    <t>Finanszírozási kiadások (=21+27+28+29)</t>
  </si>
  <si>
    <t>Váltókiadások</t>
  </si>
  <si>
    <t>Adóssághoz nem kapcsolódó származékos ügyletek kiadásai</t>
  </si>
  <si>
    <t>Külföldi finanszírozás kiadásai (=22+…+26)</t>
  </si>
  <si>
    <t>Hitelek, kölcsönök törlesztése külföldi pénzintézeteknek</t>
  </si>
  <si>
    <t>Hitelek, kölcsönök törlesztése külföldi kormányoknak és nemzetközi szervezeteknek</t>
  </si>
  <si>
    <t>Külföldi értékpapírok beváltása</t>
  </si>
  <si>
    <t>Befektetési célú külföldi értékpapírok vásárlása</t>
  </si>
  <si>
    <t>Forgatási célú külföldi értékpapírok vásárlása</t>
  </si>
  <si>
    <t>Belföldi finanszírozás kiadásai (=04+11+…+17+20)</t>
  </si>
  <si>
    <t>Tulajdonosi kölcsönök kiadásai (=18+19)</t>
  </si>
  <si>
    <t>Rövid lejáratú tulajdonosi kölcsönök kiadásai</t>
  </si>
  <si>
    <t>Hosszú lejáratú tulajdonosi kölcsönök kiadásai</t>
  </si>
  <si>
    <t>Központi költségvetés sajátos finanszírozási kiadásai</t>
  </si>
  <si>
    <t>Pénzügyi lízing kiadásai</t>
  </si>
  <si>
    <t>Pénzeszközök lekötött bankbetétként elhelyezése</t>
  </si>
  <si>
    <t>Központi, irányító szervi támogatások folyósítása</t>
  </si>
  <si>
    <t>Államháztartáson belüli megelőlegezések visszafizetése</t>
  </si>
  <si>
    <t>Államháztartáson belüli megelőlegezések folyósítása</t>
  </si>
  <si>
    <t>Belföldi értékpapírok kiadásai (=05+…+10)</t>
  </si>
  <si>
    <t>Éven túli lejáratú belföldi értékpapírok beváltása</t>
  </si>
  <si>
    <t>Belföldi kötvények beváltása</t>
  </si>
  <si>
    <t>Éven belüli lejáratú belföldi értékpapírok beváltása</t>
  </si>
  <si>
    <t>Kincstárjegyek beváltása</t>
  </si>
  <si>
    <t>Befektetési célú belföldi értékpapírok vásárlása</t>
  </si>
  <si>
    <t>Forgatási célú belföldi értékpapírok vásárlása</t>
  </si>
  <si>
    <t>Hitel-, kölcsöntörlesztés államháztartáson kívülre (=01+02+03)</t>
  </si>
  <si>
    <t>Rövid lejáratú hitelek, kölcsönök törlesztése pénzügyi vállalkozásnak</t>
  </si>
  <si>
    <t>Likviditási célú hitelek, kölcsönök törlesztése pénzügyi vállalkozásnak</t>
  </si>
  <si>
    <t>Hosszú lejáratú hitelek, kölcsönök törlesztése pénzügyi vállalkozásnak</t>
  </si>
  <si>
    <t>Finanszírozási bevételek (=21+27+28+29)</t>
  </si>
  <si>
    <t>Váltóbevételek</t>
  </si>
  <si>
    <t>Adóssághoz nem kapcsolódó származékos ügyletek bevételei</t>
  </si>
  <si>
    <t>Külföldi finanszírozás bevételei (=22+…+26)</t>
  </si>
  <si>
    <t>Hitelek, kölcsönök felvétele külföldi pénzintézetektől</t>
  </si>
  <si>
    <t>Hitelek, kölcsönök felvétele külföldi kormányoktól és nemzetközi szervezetektől</t>
  </si>
  <si>
    <t>Külföldi értékpapírok kibocsátása</t>
  </si>
  <si>
    <t>Befektetési célú külföldi értékpapírok beváltása, értékesítése</t>
  </si>
  <si>
    <t>Forgatási célú külföldi értékpapírok beváltása, értékesítése</t>
  </si>
  <si>
    <t>Belföldi finanszírozás bevételei (=04+09+12+…+17+20)</t>
  </si>
  <si>
    <t>Tulajdonosi kölcsönök bevételei (=18+19)</t>
  </si>
  <si>
    <t>Rövid lejáratú tulajdonosi kölcsönök bevételei</t>
  </si>
  <si>
    <t>Hosszú lejáratú tulajdonosi kölcsönök bevételei</t>
  </si>
  <si>
    <t>Központi költségvetés sajátos finanszírozási bevételei</t>
  </si>
  <si>
    <t>Központi, irányító szervi támogatás</t>
  </si>
  <si>
    <t>Államháztartáson belüli megelőlegezések törlesztése</t>
  </si>
  <si>
    <t>Előző év vállalkozási maradványának igénybevétele</t>
  </si>
  <si>
    <t>Előző év költségvetési maradványának igénybevétele</t>
  </si>
  <si>
    <t>Belföldi értékpapírok bevételei (=05+..+08)</t>
  </si>
  <si>
    <t>Befektetési célú belföldi értékpapírok beváltása, értékesítése</t>
  </si>
  <si>
    <t>Éven belüli lejáratú belföldi értékpapírok kibocsátása</t>
  </si>
  <si>
    <t>Forgatási célú belföldi értékpapírok beváltása, értékesítése</t>
  </si>
  <si>
    <t>Hitel-, kölcsönfelvétel pénzügyi vállalkozástól (=01+02+03)</t>
  </si>
  <si>
    <t>Rövid lejáratú hitelek, kölcsönök felvétele pénzügyi vállalkozástól</t>
  </si>
  <si>
    <t>Likviditási célú hitelek, kölcsönök felvétele pénzügyi vállalkozástól</t>
  </si>
  <si>
    <t>Hosszú lejáratú hitelek, kölcsönök felvétele pénzügyi vállalkozástól</t>
  </si>
  <si>
    <t xml:space="preserve">Megnevezés </t>
  </si>
  <si>
    <t xml:space="preserve">Költségvetési bevételek                              </t>
  </si>
  <si>
    <t xml:space="preserve">Finanszírozási kiadások                   </t>
  </si>
  <si>
    <t xml:space="preserve">Finanszírozási bevételek                                         </t>
  </si>
  <si>
    <t xml:space="preserve">Költségvetési kiadások  </t>
  </si>
  <si>
    <t>Beruházások</t>
  </si>
  <si>
    <t>Egyéb felhalmozási célú átvett pénzeszköz</t>
  </si>
  <si>
    <t>Önkormányzatok működési támogatásai</t>
  </si>
  <si>
    <t>Egyéb műk.célú támogatások bevét.államházt.belülről</t>
  </si>
  <si>
    <t xml:space="preserve">Hitelállomány </t>
  </si>
  <si>
    <t>Maradvány</t>
  </si>
  <si>
    <t>Igazgatási díjbevétel</t>
  </si>
  <si>
    <t>Bérleti díjbevételek</t>
  </si>
  <si>
    <t>Temetői díjak</t>
  </si>
  <si>
    <t>Működési célú támogatás államháztartáson belülről</t>
  </si>
  <si>
    <t>Önkormányzatok működési támogatása</t>
  </si>
  <si>
    <t>Önként vállalt feladatok</t>
  </si>
  <si>
    <t>Kötelező feladatok</t>
  </si>
  <si>
    <t xml:space="preserve">Bevételek                                                                                                       </t>
  </si>
  <si>
    <t>Finanszírozási előleg</t>
  </si>
  <si>
    <t>Közművelődési tevékenységek támogatása</t>
  </si>
  <si>
    <t>Könyvtári szolgáltatás</t>
  </si>
  <si>
    <t>Hosszabb időtartamú közfoglalkoztatás</t>
  </si>
  <si>
    <t>Civil szervezetek működési támogatása</t>
  </si>
  <si>
    <t>Közvilágítás</t>
  </si>
  <si>
    <t>Város és községgazdálkodási szolgáltatások</t>
  </si>
  <si>
    <t>Önkormányzati jogalkotás, igazgatási tevékenység</t>
  </si>
  <si>
    <t>Zöldterület kezelés</t>
  </si>
  <si>
    <t>Önkormányzati vagyonnal való gazdálkodással kapcs.felad.</t>
  </si>
  <si>
    <t>Közutak,hidak alagutak üzemeltetése</t>
  </si>
  <si>
    <t>Lakásfenntartással,lakhatással összefüggő ellátások</t>
  </si>
  <si>
    <t>Egyes szociális és pénzbeni ellátások, támogatások</t>
  </si>
  <si>
    <t>Hallgatói és oktatói ösztöndíjak, egyéb juttatások</t>
  </si>
  <si>
    <t>Tartalék</t>
  </si>
  <si>
    <t>Maradvány igénybevétele (=10+11)</t>
  </si>
  <si>
    <t>Kamat bevétel folyószámla után</t>
  </si>
  <si>
    <t>Ingatlan értékesítés</t>
  </si>
  <si>
    <t>Dunaremete Község Önkormányzata</t>
  </si>
  <si>
    <t>Dunaremete Község Önkormányzata   
II. Felhalmozási célú bevételek és kiadások mérlege nettósított</t>
  </si>
  <si>
    <t xml:space="preserve">        Dunaremete Község Önkormányzata                                                                            
 I. Működési célú bevételek és kiadások mérlege nettósított</t>
  </si>
  <si>
    <t>Komp- és Révközlekedés</t>
  </si>
  <si>
    <t>2019. évi előirányzat</t>
  </si>
  <si>
    <t>2020. évi  előirányzat</t>
  </si>
  <si>
    <t>2020.</t>
  </si>
  <si>
    <t>Európai Uniós támogatással megvalósuló programok, projektek 2020. évi bevételei és kiadásai</t>
  </si>
  <si>
    <t>2020. évi előirányzat</t>
  </si>
  <si>
    <t>Dunaremete Község Önkormányzata költségvetési engedélyezett létszámkerete 2020. évben</t>
  </si>
  <si>
    <t>TOP 3.2.1-16-GM1-2017-00040 Fújdogál a szél pályázat</t>
  </si>
  <si>
    <t>2020 után</t>
  </si>
  <si>
    <t>Köztemető fenntartás és működtetés</t>
  </si>
  <si>
    <t>Pótlék, bírság</t>
  </si>
  <si>
    <t>1. melléklet a  2/2020.(III.10.) önkormányzati rendelethez</t>
  </si>
  <si>
    <t>2. melléklet a 2/2020. (III.10.) önkormányzati rendelethez</t>
  </si>
  <si>
    <t>3. melléklet a 2/2020.(III.10.) önkormányzati rendelethez</t>
  </si>
  <si>
    <t>4. melléklet a 2/2020.(III.10.) önkormányzati rendelethez</t>
  </si>
  <si>
    <t>5. melléklet a  2/2020.(III.10.) önkormányzati rendelethez</t>
  </si>
  <si>
    <t>6. melléklet a 2/2020.(III.10.) önkormányzati rendelethez</t>
  </si>
  <si>
    <t>15. sz.melléklet a 2/2020 (III.10.) önkormányzati rendelethez</t>
  </si>
  <si>
    <t>16. sz.melléklet a 2/2020.(III.10.)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</si>
</sst>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\ _F_t_-;\-* #,##0\ _F_t_-;_-* &quot;-&quot;\ _F_t_-;_-@_-"/>
    <numFmt numFmtId="43" formatCode="_-* #,##0.00\ _F_t_-;\-* #,##0.00\ _F_t_-;_-* &quot;-&quot;??\ _F_t_-;_-@_-"/>
    <numFmt numFmtId="164" formatCode="#,###"/>
    <numFmt numFmtId="165" formatCode="yyyy\-mm\-dd"/>
    <numFmt numFmtId="166" formatCode="_-* #,##0\ _F_t_-;\-* #,##0\ _F_t_-;_-* &quot;-&quot;??\ _F_t_-;_-@_-"/>
  </numFmts>
  <fonts count="63" x14ac:knownFonts="1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12"/>
      <color indexed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</font>
    <font>
      <i/>
      <sz val="8"/>
      <name val="Times New Roman CE"/>
      <charset val="238"/>
    </font>
    <font>
      <b/>
      <sz val="11"/>
      <color rgb="FFFF0000"/>
      <name val="Calibri"/>
      <family val="2"/>
      <charset val="238"/>
    </font>
    <font>
      <b/>
      <sz val="8"/>
      <name val="MS Sans Serif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35" fillId="7" borderId="1" applyNumberFormat="0" applyAlignment="0" applyProtection="0"/>
    <xf numFmtId="0" fontId="44" fillId="0" borderId="0" applyNumberFormat="0" applyFill="0" applyBorder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39" fillId="23" borderId="2" applyNumberFormat="0" applyAlignment="0" applyProtection="0"/>
    <xf numFmtId="0" fontId="11" fillId="0" borderId="0"/>
    <xf numFmtId="43" fontId="3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8" fillId="0" borderId="6" applyNumberFormat="0" applyFill="0" applyAlignment="0" applyProtection="0"/>
    <xf numFmtId="0" fontId="11" fillId="8" borderId="7" applyNumberFormat="0" applyFont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22" borderId="0" applyNumberFormat="0" applyBorder="0" applyAlignment="0" applyProtection="0"/>
    <xf numFmtId="0" fontId="32" fillId="4" borderId="0" applyNumberFormat="0" applyBorder="0" applyAlignment="0" applyProtection="0"/>
    <xf numFmtId="0" fontId="36" fillId="13" borderId="8" applyNumberFormat="0" applyAlignment="0" applyProtection="0"/>
    <xf numFmtId="0" fontId="41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6" fillId="0" borderId="0"/>
    <xf numFmtId="0" fontId="11" fillId="0" borderId="0"/>
    <xf numFmtId="0" fontId="24" fillId="0" borderId="0"/>
    <xf numFmtId="0" fontId="42" fillId="0" borderId="9" applyNumberFormat="0" applyFill="0" applyAlignment="0" applyProtection="0"/>
    <xf numFmtId="0" fontId="33" fillId="3" borderId="0" applyNumberFormat="0" applyBorder="0" applyAlignment="0" applyProtection="0"/>
    <xf numFmtId="0" fontId="34" fillId="14" borderId="0" applyNumberFormat="0" applyBorder="0" applyAlignment="0" applyProtection="0"/>
    <xf numFmtId="0" fontId="37" fillId="13" borderId="1" applyNumberFormat="0" applyAlignment="0" applyProtection="0"/>
    <xf numFmtId="0" fontId="52" fillId="0" borderId="0"/>
    <xf numFmtId="0" fontId="10" fillId="0" borderId="0"/>
    <xf numFmtId="0" fontId="9" fillId="0" borderId="0"/>
    <xf numFmtId="41" fontId="12" fillId="0" borderId="0" applyFont="0" applyFill="0" applyBorder="0" applyAlignment="0" applyProtection="0"/>
  </cellStyleXfs>
  <cellXfs count="369">
    <xf numFmtId="0" fontId="0" fillId="0" borderId="0" xfId="0"/>
    <xf numFmtId="0" fontId="13" fillId="0" borderId="0" xfId="42" applyFont="1"/>
    <xf numFmtId="0" fontId="13" fillId="0" borderId="0" xfId="42" applyFont="1" applyFill="1"/>
    <xf numFmtId="0" fontId="14" fillId="0" borderId="0" xfId="42" applyFont="1"/>
    <xf numFmtId="164" fontId="17" fillId="0" borderId="0" xfId="43" applyNumberFormat="1" applyFont="1" applyFill="1" applyBorder="1" applyAlignment="1">
      <alignment textRotation="180"/>
    </xf>
    <xf numFmtId="164" fontId="16" fillId="0" borderId="0" xfId="43" applyNumberFormat="1" applyFill="1" applyAlignment="1">
      <alignment vertical="center" wrapText="1"/>
    </xf>
    <xf numFmtId="164" fontId="16" fillId="0" borderId="0" xfId="43" applyNumberFormat="1" applyFill="1" applyAlignment="1">
      <alignment horizontal="center" vertical="center" wrapText="1"/>
    </xf>
    <xf numFmtId="164" fontId="19" fillId="0" borderId="0" xfId="43" applyNumberFormat="1" applyFont="1" applyFill="1" applyBorder="1" applyAlignment="1">
      <alignment vertical="center"/>
    </xf>
    <xf numFmtId="164" fontId="20" fillId="0" borderId="12" xfId="43" applyNumberFormat="1" applyFont="1" applyFill="1" applyBorder="1" applyAlignment="1">
      <alignment horizontal="centerContinuous" vertical="center" wrapText="1"/>
    </xf>
    <xf numFmtId="164" fontId="20" fillId="0" borderId="13" xfId="43" applyNumberFormat="1" applyFont="1" applyFill="1" applyBorder="1" applyAlignment="1">
      <alignment horizontal="centerContinuous" vertical="center" wrapText="1"/>
    </xf>
    <xf numFmtId="164" fontId="20" fillId="0" borderId="0" xfId="43" applyNumberFormat="1" applyFont="1" applyFill="1" applyBorder="1" applyAlignment="1">
      <alignment vertical="center" wrapText="1"/>
    </xf>
    <xf numFmtId="164" fontId="20" fillId="0" borderId="12" xfId="43" applyNumberFormat="1" applyFont="1" applyFill="1" applyBorder="1" applyAlignment="1">
      <alignment horizontal="center" vertical="center" wrapText="1"/>
    </xf>
    <xf numFmtId="164" fontId="20" fillId="0" borderId="14" xfId="43" applyNumberFormat="1" applyFont="1" applyFill="1" applyBorder="1" applyAlignment="1">
      <alignment horizontal="center" vertical="center" wrapText="1"/>
    </xf>
    <xf numFmtId="164" fontId="20" fillId="0" borderId="15" xfId="43" applyNumberFormat="1" applyFont="1" applyFill="1" applyBorder="1" applyAlignment="1">
      <alignment horizontal="center" vertical="center" wrapText="1"/>
    </xf>
    <xf numFmtId="164" fontId="21" fillId="0" borderId="0" xfId="43" applyNumberFormat="1" applyFont="1" applyFill="1" applyAlignment="1">
      <alignment horizontal="center" vertical="center" wrapText="1"/>
    </xf>
    <xf numFmtId="164" fontId="22" fillId="0" borderId="16" xfId="43" applyNumberFormat="1" applyFont="1" applyFill="1" applyBorder="1" applyAlignment="1">
      <alignment horizontal="center" vertical="center" wrapText="1"/>
    </xf>
    <xf numFmtId="164" fontId="22" fillId="0" borderId="13" xfId="43" applyNumberFormat="1" applyFont="1" applyFill="1" applyBorder="1" applyAlignment="1">
      <alignment horizontal="center" vertical="center" wrapText="1"/>
    </xf>
    <xf numFmtId="164" fontId="22" fillId="0" borderId="15" xfId="43" applyNumberFormat="1" applyFont="1" applyFill="1" applyBorder="1" applyAlignment="1">
      <alignment horizontal="center" vertical="center" wrapText="1"/>
    </xf>
    <xf numFmtId="164" fontId="22" fillId="0" borderId="14" xfId="43" applyNumberFormat="1" applyFont="1" applyFill="1" applyBorder="1" applyAlignment="1">
      <alignment horizontal="center" vertical="center" wrapText="1"/>
    </xf>
    <xf numFmtId="164" fontId="22" fillId="0" borderId="0" xfId="43" applyNumberFormat="1" applyFont="1" applyFill="1" applyAlignment="1">
      <alignment horizontal="center" vertical="center" wrapText="1"/>
    </xf>
    <xf numFmtId="164" fontId="16" fillId="0" borderId="17" xfId="43" applyNumberFormat="1" applyFill="1" applyBorder="1" applyAlignment="1">
      <alignment horizontal="right" vertical="top" readingOrder="1"/>
    </xf>
    <xf numFmtId="164" fontId="23" fillId="0" borderId="18" xfId="43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9" xfId="45" applyNumberFormat="1" applyFont="1" applyFill="1" applyBorder="1" applyAlignment="1" applyProtection="1">
      <alignment horizontal="right" vertical="center" wrapText="1"/>
      <protection locked="0"/>
    </xf>
    <xf numFmtId="164" fontId="23" fillId="0" borderId="20" xfId="43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9" xfId="45" applyNumberFormat="1" applyFont="1" applyFill="1" applyBorder="1" applyAlignment="1" applyProtection="1">
      <alignment vertical="center" wrapText="1"/>
      <protection locked="0"/>
    </xf>
    <xf numFmtId="164" fontId="23" fillId="0" borderId="21" xfId="43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2" xfId="43" applyNumberFormat="1" applyFont="1" applyFill="1" applyBorder="1" applyAlignment="1" applyProtection="1">
      <alignment vertical="center" wrapText="1"/>
      <protection locked="0"/>
    </xf>
    <xf numFmtId="164" fontId="23" fillId="0" borderId="23" xfId="45" applyNumberFormat="1" applyFont="1" applyFill="1" applyBorder="1" applyAlignment="1" applyProtection="1">
      <alignment vertical="center" wrapText="1"/>
      <protection locked="0"/>
    </xf>
    <xf numFmtId="164" fontId="23" fillId="0" borderId="23" xfId="43" applyNumberFormat="1" applyFont="1" applyFill="1" applyBorder="1" applyAlignment="1" applyProtection="1">
      <alignment vertical="center" wrapText="1"/>
      <protection locked="0"/>
    </xf>
    <xf numFmtId="164" fontId="23" fillId="0" borderId="24" xfId="45" applyNumberFormat="1" applyFont="1" applyFill="1" applyBorder="1" applyAlignment="1" applyProtection="1">
      <alignment vertical="center" wrapText="1"/>
      <protection locked="0"/>
    </xf>
    <xf numFmtId="164" fontId="23" fillId="0" borderId="0" xfId="43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0" xfId="43" applyNumberFormat="1" applyFill="1" applyBorder="1" applyAlignment="1" applyProtection="1">
      <alignment horizontal="center" vertical="center" wrapText="1"/>
      <protection locked="0"/>
    </xf>
    <xf numFmtId="164" fontId="23" fillId="0" borderId="25" xfId="43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26" xfId="43" applyNumberFormat="1" applyFont="1" applyFill="1" applyBorder="1" applyAlignment="1" applyProtection="1">
      <alignment vertical="center" wrapText="1"/>
      <protection locked="0"/>
    </xf>
    <xf numFmtId="164" fontId="23" fillId="0" borderId="24" xfId="43" applyNumberFormat="1" applyFont="1" applyFill="1" applyBorder="1" applyAlignment="1" applyProtection="1">
      <alignment vertical="center" wrapText="1"/>
      <protection locked="0"/>
    </xf>
    <xf numFmtId="164" fontId="22" fillId="0" borderId="12" xfId="43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4" xfId="43" applyNumberFormat="1" applyFont="1" applyFill="1" applyBorder="1" applyAlignment="1" applyProtection="1">
      <alignment vertical="center" wrapText="1"/>
    </xf>
    <xf numFmtId="164" fontId="22" fillId="0" borderId="15" xfId="43" applyNumberFormat="1" applyFont="1" applyFill="1" applyBorder="1" applyAlignment="1" applyProtection="1">
      <alignment horizontal="left" vertical="center" wrapText="1" indent="1"/>
    </xf>
    <xf numFmtId="164" fontId="25" fillId="0" borderId="17" xfId="43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8" xfId="43" applyNumberFormat="1" applyFont="1" applyFill="1" applyBorder="1" applyAlignment="1" applyProtection="1">
      <alignment horizontal="right" vertical="center" wrapText="1"/>
      <protection locked="0"/>
    </xf>
    <xf numFmtId="164" fontId="22" fillId="0" borderId="23" xfId="43" applyNumberFormat="1" applyFont="1" applyFill="1" applyBorder="1" applyAlignment="1" applyProtection="1">
      <alignment horizontal="right" vertical="center" wrapText="1"/>
      <protection locked="0"/>
    </xf>
    <xf numFmtId="164" fontId="25" fillId="0" borderId="23" xfId="43" applyNumberFormat="1" applyFont="1" applyFill="1" applyBorder="1" applyAlignment="1" applyProtection="1">
      <alignment horizontal="right" vertical="center" wrapText="1"/>
      <protection locked="0"/>
    </xf>
    <xf numFmtId="164" fontId="25" fillId="0" borderId="21" xfId="43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9" xfId="43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7" xfId="43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30" xfId="43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7" xfId="43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2" xfId="43" applyNumberFormat="1" applyFont="1" applyFill="1" applyBorder="1" applyAlignment="1" applyProtection="1">
      <alignment horizontal="right" vertical="center" wrapText="1"/>
      <protection locked="0"/>
    </xf>
    <xf numFmtId="164" fontId="23" fillId="0" borderId="31" xfId="43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24" xfId="43" applyNumberFormat="1" applyFont="1" applyFill="1" applyBorder="1" applyAlignment="1" applyProtection="1">
      <alignment horizontal="right" vertical="center" wrapText="1"/>
      <protection locked="0"/>
    </xf>
    <xf numFmtId="164" fontId="23" fillId="0" borderId="32" xfId="43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5" xfId="43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12" xfId="43" applyNumberFormat="1" applyFont="1" applyFill="1" applyBorder="1" applyAlignment="1">
      <alignment horizontal="left" vertical="center" wrapText="1" indent="1"/>
    </xf>
    <xf numFmtId="164" fontId="27" fillId="0" borderId="15" xfId="43" applyNumberFormat="1" applyFont="1" applyFill="1" applyBorder="1" applyAlignment="1">
      <alignment horizontal="left" vertical="center" wrapText="1" indent="1"/>
    </xf>
    <xf numFmtId="164" fontId="22" fillId="0" borderId="12" xfId="43" applyNumberFormat="1" applyFont="1" applyFill="1" applyBorder="1" applyAlignment="1">
      <alignment horizontal="left" vertical="center" wrapText="1" indent="1"/>
    </xf>
    <xf numFmtId="164" fontId="22" fillId="0" borderId="14" xfId="43" applyNumberFormat="1" applyFont="1" applyFill="1" applyBorder="1" applyAlignment="1" applyProtection="1">
      <alignment horizontal="right" vertical="center" wrapText="1"/>
    </xf>
    <xf numFmtId="164" fontId="22" fillId="0" borderId="15" xfId="43" applyNumberFormat="1" applyFont="1" applyFill="1" applyBorder="1" applyAlignment="1">
      <alignment horizontal="left" vertical="center" wrapText="1" indent="1"/>
    </xf>
    <xf numFmtId="0" fontId="21" fillId="0" borderId="0" xfId="43" applyFont="1" applyFill="1" applyBorder="1" applyAlignment="1" applyProtection="1">
      <alignment horizontal="left" vertical="center"/>
    </xf>
    <xf numFmtId="0" fontId="21" fillId="0" borderId="0" xfId="43" applyFont="1" applyFill="1" applyBorder="1" applyAlignment="1" applyProtection="1">
      <alignment vertical="center" wrapText="1"/>
    </xf>
    <xf numFmtId="3" fontId="21" fillId="0" borderId="0" xfId="43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43" applyNumberFormat="1" applyFill="1" applyBorder="1" applyAlignment="1">
      <alignment vertical="center" wrapText="1"/>
    </xf>
    <xf numFmtId="164" fontId="28" fillId="0" borderId="0" xfId="43" applyNumberFormat="1" applyFont="1" applyFill="1" applyAlignment="1">
      <alignment vertical="center" wrapText="1"/>
    </xf>
    <xf numFmtId="164" fontId="16" fillId="0" borderId="0" xfId="43" applyNumberFormat="1" applyFill="1" applyAlignment="1">
      <alignment horizontal="centerContinuous" vertical="center"/>
    </xf>
    <xf numFmtId="164" fontId="19" fillId="0" borderId="0" xfId="43" applyNumberFormat="1" applyFont="1" applyFill="1" applyAlignment="1">
      <alignment horizontal="right" vertical="center"/>
    </xf>
    <xf numFmtId="164" fontId="20" fillId="0" borderId="15" xfId="43" applyNumberFormat="1" applyFont="1" applyFill="1" applyBorder="1" applyAlignment="1">
      <alignment horizontal="centerContinuous" vertical="center" wrapText="1"/>
    </xf>
    <xf numFmtId="164" fontId="20" fillId="0" borderId="33" xfId="43" applyNumberFormat="1" applyFont="1" applyFill="1" applyBorder="1" applyAlignment="1">
      <alignment horizontal="center" vertical="center" wrapText="1"/>
    </xf>
    <xf numFmtId="164" fontId="20" fillId="0" borderId="35" xfId="43" applyNumberFormat="1" applyFont="1" applyFill="1" applyBorder="1" applyAlignment="1">
      <alignment horizontal="center" vertical="center" wrapText="1"/>
    </xf>
    <xf numFmtId="164" fontId="20" fillId="0" borderId="0" xfId="43" applyNumberFormat="1" applyFont="1" applyFill="1" applyBorder="1" applyAlignment="1">
      <alignment horizontal="center" vertical="center" wrapText="1"/>
    </xf>
    <xf numFmtId="164" fontId="22" fillId="0" borderId="12" xfId="43" applyNumberFormat="1" applyFont="1" applyFill="1" applyBorder="1" applyAlignment="1">
      <alignment horizontal="center" vertical="center" wrapText="1"/>
    </xf>
    <xf numFmtId="164" fontId="22" fillId="0" borderId="0" xfId="43" applyNumberFormat="1" applyFont="1" applyFill="1" applyBorder="1" applyAlignment="1">
      <alignment horizontal="center" vertical="center" wrapText="1"/>
    </xf>
    <xf numFmtId="164" fontId="16" fillId="0" borderId="36" xfId="43" applyNumberFormat="1" applyFill="1" applyBorder="1" applyAlignment="1">
      <alignment horizontal="left" vertical="center" wrapText="1" indent="1"/>
    </xf>
    <xf numFmtId="164" fontId="23" fillId="0" borderId="0" xfId="43" applyNumberFormat="1" applyFont="1" applyFill="1" applyBorder="1" applyAlignment="1" applyProtection="1">
      <alignment vertical="center" wrapText="1"/>
      <protection locked="0"/>
    </xf>
    <xf numFmtId="164" fontId="16" fillId="0" borderId="37" xfId="43" applyNumberFormat="1" applyFill="1" applyBorder="1" applyAlignment="1">
      <alignment horizontal="left" vertical="center" wrapText="1" indent="1"/>
    </xf>
    <xf numFmtId="164" fontId="23" fillId="0" borderId="38" xfId="43" applyNumberFormat="1" applyFont="1" applyFill="1" applyBorder="1" applyAlignment="1" applyProtection="1">
      <alignment vertical="center" wrapText="1"/>
      <protection locked="0"/>
    </xf>
    <xf numFmtId="164" fontId="23" fillId="0" borderId="10" xfId="43" applyNumberFormat="1" applyFont="1" applyFill="1" applyBorder="1" applyAlignment="1" applyProtection="1">
      <alignment vertical="center" wrapText="1"/>
      <protection locked="0"/>
    </xf>
    <xf numFmtId="164" fontId="26" fillId="0" borderId="16" xfId="43" applyNumberFormat="1" applyFont="1" applyFill="1" applyBorder="1" applyAlignment="1">
      <alignment horizontal="left" vertical="center" wrapText="1" indent="1"/>
    </xf>
    <xf numFmtId="164" fontId="22" fillId="0" borderId="33" xfId="43" applyNumberFormat="1" applyFont="1" applyFill="1" applyBorder="1" applyAlignment="1" applyProtection="1">
      <alignment vertical="center" wrapText="1"/>
    </xf>
    <xf numFmtId="164" fontId="22" fillId="0" borderId="0" xfId="43" applyNumberFormat="1" applyFont="1" applyFill="1" applyBorder="1" applyAlignment="1" applyProtection="1">
      <alignment vertical="center" wrapText="1"/>
    </xf>
    <xf numFmtId="164" fontId="22" fillId="0" borderId="29" xfId="43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1" xfId="43" applyNumberFormat="1" applyFont="1" applyFill="1" applyBorder="1" applyAlignment="1" applyProtection="1">
      <alignment horizontal="right" vertical="center" wrapText="1"/>
      <protection locked="0"/>
    </xf>
    <xf numFmtId="164" fontId="25" fillId="0" borderId="0" xfId="43" applyNumberFormat="1" applyFont="1" applyFill="1" applyBorder="1" applyAlignment="1" applyProtection="1">
      <alignment horizontal="right" vertical="center" wrapText="1"/>
      <protection locked="0"/>
    </xf>
    <xf numFmtId="164" fontId="25" fillId="0" borderId="10" xfId="43" applyNumberFormat="1" applyFont="1" applyFill="1" applyBorder="1" applyAlignment="1" applyProtection="1">
      <alignment horizontal="right" vertical="center" wrapText="1"/>
      <protection locked="0"/>
    </xf>
    <xf numFmtId="164" fontId="23" fillId="0" borderId="0" xfId="43" applyNumberFormat="1" applyFont="1" applyFill="1" applyBorder="1" applyAlignment="1" applyProtection="1">
      <alignment vertical="center" wrapText="1"/>
    </xf>
    <xf numFmtId="164" fontId="22" fillId="0" borderId="33" xfId="43" applyNumberFormat="1" applyFont="1" applyFill="1" applyBorder="1" applyAlignment="1">
      <alignment vertical="center" wrapText="1"/>
    </xf>
    <xf numFmtId="164" fontId="22" fillId="0" borderId="14" xfId="43" applyNumberFormat="1" applyFont="1" applyFill="1" applyBorder="1" applyAlignment="1">
      <alignment vertical="center" wrapText="1"/>
    </xf>
    <xf numFmtId="164" fontId="22" fillId="0" borderId="0" xfId="43" applyNumberFormat="1" applyFont="1" applyFill="1" applyBorder="1" applyAlignment="1">
      <alignment vertical="center" wrapText="1"/>
    </xf>
    <xf numFmtId="164" fontId="22" fillId="0" borderId="34" xfId="43" applyNumberFormat="1" applyFont="1" applyFill="1" applyBorder="1" applyAlignment="1">
      <alignment horizontal="left" vertical="center" wrapText="1" indent="1"/>
    </xf>
    <xf numFmtId="164" fontId="22" fillId="0" borderId="40" xfId="43" applyNumberFormat="1" applyFont="1" applyFill="1" applyBorder="1" applyAlignment="1">
      <alignment horizontal="left" vertical="center" wrapText="1" indent="1"/>
    </xf>
    <xf numFmtId="164" fontId="22" fillId="0" borderId="0" xfId="43" applyNumberFormat="1" applyFont="1" applyFill="1" applyBorder="1" applyAlignment="1" applyProtection="1">
      <alignment horizontal="right" vertical="center" wrapText="1"/>
    </xf>
    <xf numFmtId="0" fontId="14" fillId="0" borderId="25" xfId="42" applyFont="1" applyBorder="1" applyAlignment="1">
      <alignment horizontal="center" wrapText="1"/>
    </xf>
    <xf numFmtId="0" fontId="14" fillId="0" borderId="41" xfId="42" applyFont="1" applyBorder="1" applyAlignment="1">
      <alignment horizontal="center" wrapText="1"/>
    </xf>
    <xf numFmtId="164" fontId="16" fillId="0" borderId="42" xfId="43" applyNumberFormat="1" applyFill="1" applyBorder="1" applyAlignment="1">
      <alignment horizontal="left" vertical="center" wrapText="1" indent="1"/>
    </xf>
    <xf numFmtId="164" fontId="16" fillId="0" borderId="16" xfId="43" applyNumberFormat="1" applyFill="1" applyBorder="1" applyAlignment="1">
      <alignment horizontal="left" vertical="center" wrapText="1" indent="1"/>
    </xf>
    <xf numFmtId="164" fontId="16" fillId="0" borderId="30" xfId="43" applyNumberFormat="1" applyFill="1" applyBorder="1" applyAlignment="1">
      <alignment horizontal="right" vertical="top" readingOrder="1"/>
    </xf>
    <xf numFmtId="164" fontId="16" fillId="0" borderId="43" xfId="43" applyNumberFormat="1" applyFill="1" applyBorder="1" applyAlignment="1">
      <alignment horizontal="right" vertical="top" readingOrder="1"/>
    </xf>
    <xf numFmtId="164" fontId="16" fillId="0" borderId="15" xfId="43" applyNumberFormat="1" applyFill="1" applyBorder="1" applyAlignment="1">
      <alignment horizontal="right" vertical="top" readingOrder="1"/>
    </xf>
    <xf numFmtId="164" fontId="16" fillId="0" borderId="34" xfId="43" applyNumberFormat="1" applyFont="1" applyFill="1" applyBorder="1" applyAlignment="1">
      <alignment vertical="top"/>
    </xf>
    <xf numFmtId="164" fontId="17" fillId="0" borderId="15" xfId="43" applyNumberFormat="1" applyFont="1" applyFill="1" applyBorder="1" applyAlignment="1">
      <alignment textRotation="180"/>
    </xf>
    <xf numFmtId="164" fontId="16" fillId="0" borderId="36" xfId="43" applyNumberFormat="1" applyFont="1" applyFill="1" applyBorder="1" applyAlignment="1">
      <alignment horizontal="left" vertical="center" wrapText="1" indent="1"/>
    </xf>
    <xf numFmtId="164" fontId="16" fillId="0" borderId="34" xfId="43" applyNumberFormat="1" applyFill="1" applyBorder="1" applyAlignment="1">
      <alignment horizontal="right" vertical="top" readingOrder="1"/>
    </xf>
    <xf numFmtId="164" fontId="16" fillId="0" borderId="15" xfId="43" applyNumberFormat="1" applyFont="1" applyFill="1" applyBorder="1" applyAlignment="1">
      <alignment vertical="top" textRotation="180" wrapText="1"/>
    </xf>
    <xf numFmtId="164" fontId="22" fillId="0" borderId="44" xfId="43" applyNumberFormat="1" applyFont="1" applyFill="1" applyBorder="1" applyAlignment="1">
      <alignment horizontal="center" vertical="center" wrapText="1"/>
    </xf>
    <xf numFmtId="0" fontId="48" fillId="0" borderId="0" xfId="44" applyFont="1"/>
    <xf numFmtId="0" fontId="49" fillId="0" borderId="0" xfId="44" applyFont="1"/>
    <xf numFmtId="0" fontId="49" fillId="0" borderId="45" xfId="44" applyFont="1" applyBorder="1" applyAlignment="1">
      <alignment horizontal="center"/>
    </xf>
    <xf numFmtId="0" fontId="49" fillId="0" borderId="45" xfId="44" applyFont="1" applyBorder="1"/>
    <xf numFmtId="0" fontId="50" fillId="0" borderId="0" xfId="44" applyFont="1"/>
    <xf numFmtId="0" fontId="48" fillId="0" borderId="0" xfId="44" applyFont="1" applyBorder="1"/>
    <xf numFmtId="0" fontId="48" fillId="0" borderId="0" xfId="44" applyFont="1" applyBorder="1" applyAlignment="1">
      <alignment wrapText="1"/>
    </xf>
    <xf numFmtId="0" fontId="49" fillId="0" borderId="45" xfId="44" applyFont="1" applyBorder="1" applyAlignment="1">
      <alignment wrapText="1"/>
    </xf>
    <xf numFmtId="166" fontId="49" fillId="0" borderId="45" xfId="27" applyNumberFormat="1" applyFont="1" applyBorder="1" applyAlignment="1">
      <alignment horizontal="right"/>
    </xf>
    <xf numFmtId="0" fontId="49" fillId="0" borderId="0" xfId="44" applyFont="1" applyAlignment="1">
      <alignment horizontal="right"/>
    </xf>
    <xf numFmtId="0" fontId="49" fillId="0" borderId="0" xfId="44" applyFont="1" applyBorder="1"/>
    <xf numFmtId="0" fontId="51" fillId="0" borderId="0" xfId="44" applyFont="1"/>
    <xf numFmtId="0" fontId="51" fillId="0" borderId="45" xfId="44" applyFont="1" applyBorder="1"/>
    <xf numFmtId="0" fontId="51" fillId="0" borderId="45" xfId="44" applyFont="1" applyBorder="1" applyAlignment="1">
      <alignment wrapText="1"/>
    </xf>
    <xf numFmtId="0" fontId="51" fillId="0" borderId="46" xfId="44" applyFont="1" applyBorder="1"/>
    <xf numFmtId="0" fontId="51" fillId="0" borderId="47" xfId="44" applyFont="1" applyBorder="1"/>
    <xf numFmtId="0" fontId="51" fillId="0" borderId="48" xfId="44" applyFont="1" applyBorder="1"/>
    <xf numFmtId="0" fontId="51" fillId="0" borderId="49" xfId="44" applyFont="1" applyBorder="1"/>
    <xf numFmtId="0" fontId="51" fillId="0" borderId="50" xfId="44" applyFont="1" applyBorder="1" applyAlignment="1">
      <alignment wrapText="1"/>
    </xf>
    <xf numFmtId="0" fontId="51" fillId="0" borderId="50" xfId="44" applyFont="1" applyBorder="1"/>
    <xf numFmtId="0" fontId="51" fillId="0" borderId="51" xfId="44" applyFont="1" applyBorder="1"/>
    <xf numFmtId="0" fontId="51" fillId="0" borderId="52" xfId="44" applyFont="1" applyBorder="1"/>
    <xf numFmtId="0" fontId="51" fillId="0" borderId="53" xfId="44" applyFont="1" applyBorder="1"/>
    <xf numFmtId="0" fontId="51" fillId="0" borderId="53" xfId="44" applyFont="1" applyBorder="1" applyAlignment="1">
      <alignment wrapText="1"/>
    </xf>
    <xf numFmtId="0" fontId="51" fillId="0" borderId="54" xfId="44" applyFont="1" applyBorder="1" applyAlignment="1">
      <alignment wrapText="1"/>
    </xf>
    <xf numFmtId="0" fontId="49" fillId="0" borderId="55" xfId="44" applyFont="1" applyBorder="1"/>
    <xf numFmtId="166" fontId="49" fillId="0" borderId="46" xfId="27" applyNumberFormat="1" applyFont="1" applyBorder="1" applyAlignment="1">
      <alignment horizontal="right"/>
    </xf>
    <xf numFmtId="166" fontId="49" fillId="0" borderId="48" xfId="27" applyNumberFormat="1" applyFont="1" applyBorder="1" applyAlignment="1">
      <alignment horizontal="right"/>
    </xf>
    <xf numFmtId="0" fontId="49" fillId="0" borderId="56" xfId="44" applyFont="1" applyBorder="1"/>
    <xf numFmtId="0" fontId="49" fillId="0" borderId="50" xfId="44" applyFont="1" applyBorder="1"/>
    <xf numFmtId="166" fontId="49" fillId="0" borderId="50" xfId="27" applyNumberFormat="1" applyFont="1" applyBorder="1" applyAlignment="1">
      <alignment horizontal="right"/>
    </xf>
    <xf numFmtId="0" fontId="49" fillId="0" borderId="52" xfId="44" applyFont="1" applyBorder="1" applyAlignment="1">
      <alignment horizontal="center"/>
    </xf>
    <xf numFmtId="0" fontId="49" fillId="0" borderId="53" xfId="44" applyFont="1" applyBorder="1" applyAlignment="1">
      <alignment horizontal="center"/>
    </xf>
    <xf numFmtId="0" fontId="49" fillId="0" borderId="53" xfId="44" applyFont="1" applyBorder="1" applyAlignment="1">
      <alignment horizontal="center" wrapText="1"/>
    </xf>
    <xf numFmtId="0" fontId="49" fillId="0" borderId="54" xfId="44" applyFont="1" applyBorder="1" applyAlignment="1">
      <alignment horizontal="center" wrapText="1"/>
    </xf>
    <xf numFmtId="0" fontId="51" fillId="0" borderId="56" xfId="44" applyFont="1" applyBorder="1" applyAlignment="1">
      <alignment horizontal="right"/>
    </xf>
    <xf numFmtId="0" fontId="51" fillId="0" borderId="55" xfId="44" applyFont="1" applyBorder="1" applyAlignment="1">
      <alignment horizontal="right"/>
    </xf>
    <xf numFmtId="0" fontId="49" fillId="0" borderId="45" xfId="44" applyFont="1" applyBorder="1" applyAlignment="1">
      <alignment horizontal="center" vertical="center"/>
    </xf>
    <xf numFmtId="0" fontId="49" fillId="0" borderId="0" xfId="44" applyFont="1" applyAlignment="1">
      <alignment horizontal="left"/>
    </xf>
    <xf numFmtId="165" fontId="49" fillId="0" borderId="45" xfId="44" applyNumberFormat="1" applyFont="1" applyBorder="1" applyAlignment="1">
      <alignment wrapText="1"/>
    </xf>
    <xf numFmtId="0" fontId="13" fillId="0" borderId="45" xfId="44" applyFont="1" applyFill="1" applyBorder="1" applyAlignment="1">
      <alignment wrapText="1"/>
    </xf>
    <xf numFmtId="0" fontId="49" fillId="0" borderId="0" xfId="26" applyFont="1"/>
    <xf numFmtId="0" fontId="52" fillId="0" borderId="0" xfId="50" applyNumberFormat="1" applyFont="1" applyFill="1" applyBorder="1" applyAlignment="1" applyProtection="1"/>
    <xf numFmtId="3" fontId="52" fillId="24" borderId="0" xfId="50" applyNumberFormat="1" applyFont="1" applyFill="1" applyBorder="1" applyAlignment="1" applyProtection="1"/>
    <xf numFmtId="0" fontId="52" fillId="24" borderId="0" xfId="50" applyFont="1" applyFill="1" applyBorder="1" applyAlignment="1" applyProtection="1"/>
    <xf numFmtId="0" fontId="52" fillId="24" borderId="15" xfId="50" applyFont="1" applyFill="1" applyBorder="1" applyAlignment="1" applyProtection="1"/>
    <xf numFmtId="0" fontId="52" fillId="24" borderId="32" xfId="50" applyFont="1" applyFill="1" applyBorder="1" applyAlignment="1" applyProtection="1"/>
    <xf numFmtId="0" fontId="52" fillId="24" borderId="17" xfId="50" applyFont="1" applyFill="1" applyBorder="1" applyAlignment="1" applyProtection="1"/>
    <xf numFmtId="0" fontId="52" fillId="24" borderId="72" xfId="50" applyFont="1" applyFill="1" applyBorder="1" applyAlignment="1" applyProtection="1"/>
    <xf numFmtId="0" fontId="52" fillId="24" borderId="16" xfId="50" applyFont="1" applyFill="1" applyBorder="1" applyAlignment="1" applyProtection="1">
      <alignment horizontal="center"/>
    </xf>
    <xf numFmtId="0" fontId="52" fillId="24" borderId="16" xfId="50" applyFont="1" applyFill="1" applyBorder="1" applyAlignment="1" applyProtection="1">
      <alignment horizontal="center" wrapText="1"/>
    </xf>
    <xf numFmtId="0" fontId="52" fillId="24" borderId="73" xfId="50" applyFont="1" applyFill="1" applyBorder="1" applyAlignment="1" applyProtection="1"/>
    <xf numFmtId="0" fontId="52" fillId="24" borderId="75" xfId="50" applyFont="1" applyFill="1" applyBorder="1" applyAlignment="1" applyProtection="1"/>
    <xf numFmtId="3" fontId="52" fillId="24" borderId="37" xfId="50" applyNumberFormat="1" applyFont="1" applyFill="1" applyBorder="1" applyAlignment="1" applyProtection="1"/>
    <xf numFmtId="0" fontId="52" fillId="24" borderId="38" xfId="50" applyFont="1" applyFill="1" applyBorder="1" applyAlignment="1" applyProtection="1"/>
    <xf numFmtId="3" fontId="52" fillId="24" borderId="61" xfId="50" applyNumberFormat="1" applyFont="1" applyFill="1" applyBorder="1" applyAlignment="1" applyProtection="1"/>
    <xf numFmtId="0" fontId="52" fillId="24" borderId="57" xfId="50" applyFont="1" applyFill="1" applyBorder="1" applyAlignment="1" applyProtection="1"/>
    <xf numFmtId="0" fontId="52" fillId="24" borderId="60" xfId="50" applyFont="1" applyFill="1" applyBorder="1" applyAlignment="1" applyProtection="1"/>
    <xf numFmtId="3" fontId="52" fillId="24" borderId="16" xfId="50" applyNumberFormat="1" applyFont="1" applyFill="1" applyBorder="1" applyAlignment="1" applyProtection="1">
      <alignment horizontal="center"/>
    </xf>
    <xf numFmtId="0" fontId="49" fillId="0" borderId="45" xfId="44" applyFont="1" applyBorder="1" applyAlignment="1">
      <alignment horizontal="center"/>
    </xf>
    <xf numFmtId="0" fontId="49" fillId="0" borderId="45" xfId="44" applyFont="1" applyBorder="1" applyAlignment="1">
      <alignment horizontal="center"/>
    </xf>
    <xf numFmtId="0" fontId="49" fillId="0" borderId="45" xfId="44" applyFont="1" applyBorder="1" applyAlignment="1">
      <alignment horizontal="center" wrapText="1"/>
    </xf>
    <xf numFmtId="0" fontId="49" fillId="0" borderId="50" xfId="44" applyFont="1" applyBorder="1" applyAlignment="1">
      <alignment horizontal="center" wrapText="1"/>
    </xf>
    <xf numFmtId="0" fontId="13" fillId="0" borderId="36" xfId="42" applyFont="1" applyFill="1" applyBorder="1" applyAlignment="1">
      <alignment horizontal="left"/>
    </xf>
    <xf numFmtId="0" fontId="13" fillId="0" borderId="37" xfId="42" applyFont="1" applyFill="1" applyBorder="1"/>
    <xf numFmtId="0" fontId="14" fillId="0" borderId="37" xfId="42" applyFont="1" applyFill="1" applyBorder="1" applyAlignment="1">
      <alignment wrapText="1"/>
    </xf>
    <xf numFmtId="0" fontId="13" fillId="0" borderId="61" xfId="42" applyFont="1" applyFill="1" applyBorder="1"/>
    <xf numFmtId="0" fontId="13" fillId="0" borderId="37" xfId="42" applyFont="1" applyBorder="1"/>
    <xf numFmtId="0" fontId="13" fillId="0" borderId="61" xfId="42" applyFont="1" applyBorder="1"/>
    <xf numFmtId="0" fontId="9" fillId="0" borderId="0" xfId="52"/>
    <xf numFmtId="0" fontId="9" fillId="0" borderId="0" xfId="52" applyAlignment="1"/>
    <xf numFmtId="0" fontId="9" fillId="0" borderId="13" xfId="52" applyBorder="1"/>
    <xf numFmtId="0" fontId="9" fillId="0" borderId="44" xfId="52" applyBorder="1"/>
    <xf numFmtId="0" fontId="9" fillId="0" borderId="44" xfId="52" applyBorder="1" applyAlignment="1"/>
    <xf numFmtId="0" fontId="9" fillId="0" borderId="60" xfId="52" applyBorder="1"/>
    <xf numFmtId="164" fontId="16" fillId="0" borderId="0" xfId="43" applyNumberFormat="1" applyFill="1" applyAlignment="1">
      <alignment horizontal="center" vertical="center" wrapText="1"/>
    </xf>
    <xf numFmtId="0" fontId="13" fillId="0" borderId="74" xfId="42" applyFont="1" applyFill="1" applyBorder="1"/>
    <xf numFmtId="0" fontId="13" fillId="0" borderId="74" xfId="42" applyFont="1" applyBorder="1"/>
    <xf numFmtId="0" fontId="14" fillId="0" borderId="15" xfId="42" applyFont="1" applyFill="1" applyBorder="1"/>
    <xf numFmtId="0" fontId="14" fillId="0" borderId="33" xfId="42" applyFont="1" applyBorder="1"/>
    <xf numFmtId="0" fontId="14" fillId="0" borderId="14" xfId="42" applyFont="1" applyFill="1" applyBorder="1"/>
    <xf numFmtId="0" fontId="52" fillId="24" borderId="44" xfId="50" applyFont="1" applyFill="1" applyBorder="1" applyAlignment="1" applyProtection="1">
      <alignment horizontal="center"/>
    </xf>
    <xf numFmtId="0" fontId="52" fillId="24" borderId="58" xfId="50" applyFont="1" applyFill="1" applyBorder="1" applyAlignment="1" applyProtection="1"/>
    <xf numFmtId="0" fontId="52" fillId="24" borderId="84" xfId="50" applyFont="1" applyFill="1" applyBorder="1" applyAlignment="1" applyProtection="1"/>
    <xf numFmtId="0" fontId="52" fillId="24" borderId="80" xfId="50" applyFont="1" applyFill="1" applyBorder="1" applyAlignment="1" applyProtection="1"/>
    <xf numFmtId="0" fontId="52" fillId="24" borderId="44" xfId="50" applyFont="1" applyFill="1" applyBorder="1" applyAlignment="1" applyProtection="1"/>
    <xf numFmtId="0" fontId="52" fillId="24" borderId="61" xfId="50" applyFont="1" applyFill="1" applyBorder="1" applyAlignment="1" applyProtection="1"/>
    <xf numFmtId="0" fontId="52" fillId="24" borderId="37" xfId="50" applyFont="1" applyFill="1" applyBorder="1" applyAlignment="1" applyProtection="1"/>
    <xf numFmtId="0" fontId="52" fillId="24" borderId="74" xfId="50" applyFont="1" applyFill="1" applyBorder="1" applyAlignment="1" applyProtection="1"/>
    <xf numFmtId="0" fontId="52" fillId="24" borderId="16" xfId="50" applyFont="1" applyFill="1" applyBorder="1" applyAlignment="1" applyProtection="1"/>
    <xf numFmtId="164" fontId="23" fillId="0" borderId="20" xfId="43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9" xfId="43" applyNumberFormat="1" applyFont="1" applyFill="1" applyBorder="1" applyAlignment="1">
      <alignment horizontal="right" vertical="center" wrapText="1" indent="1"/>
    </xf>
    <xf numFmtId="164" fontId="16" fillId="0" borderId="0" xfId="43" applyNumberFormat="1" applyFill="1" applyAlignment="1">
      <alignment horizontal="right" vertical="center" wrapText="1"/>
    </xf>
    <xf numFmtId="3" fontId="9" fillId="0" borderId="0" xfId="52" applyNumberFormat="1"/>
    <xf numFmtId="3" fontId="53" fillId="24" borderId="0" xfId="50" applyNumberFormat="1" applyFont="1" applyFill="1" applyBorder="1" applyAlignment="1" applyProtection="1"/>
    <xf numFmtId="3" fontId="11" fillId="24" borderId="37" xfId="50" applyNumberFormat="1" applyFont="1" applyFill="1" applyBorder="1" applyAlignment="1" applyProtection="1"/>
    <xf numFmtId="0" fontId="42" fillId="0" borderId="0" xfId="50" applyNumberFormat="1" applyFont="1" applyFill="1" applyBorder="1" applyAlignment="1" applyProtection="1"/>
    <xf numFmtId="0" fontId="52" fillId="0" borderId="61" xfId="50" applyFont="1" applyFill="1" applyBorder="1" applyAlignment="1" applyProtection="1"/>
    <xf numFmtId="0" fontId="52" fillId="0" borderId="58" xfId="50" applyFont="1" applyFill="1" applyBorder="1" applyAlignment="1" applyProtection="1"/>
    <xf numFmtId="0" fontId="52" fillId="0" borderId="37" xfId="50" applyFont="1" applyFill="1" applyBorder="1" applyAlignment="1" applyProtection="1"/>
    <xf numFmtId="0" fontId="52" fillId="0" borderId="84" xfId="50" applyFont="1" applyFill="1" applyBorder="1" applyAlignment="1" applyProtection="1"/>
    <xf numFmtId="3" fontId="52" fillId="0" borderId="37" xfId="50" applyNumberFormat="1" applyFont="1" applyFill="1" applyBorder="1" applyAlignment="1" applyProtection="1"/>
    <xf numFmtId="3" fontId="54" fillId="0" borderId="61" xfId="50" applyNumberFormat="1" applyFont="1" applyFill="1" applyBorder="1" applyAlignment="1" applyProtection="1"/>
    <xf numFmtId="3" fontId="54" fillId="0" borderId="37" xfId="50" applyNumberFormat="1" applyFont="1" applyFill="1" applyBorder="1" applyAlignment="1" applyProtection="1"/>
    <xf numFmtId="3" fontId="55" fillId="0" borderId="37" xfId="50" applyNumberFormat="1" applyFont="1" applyFill="1" applyBorder="1" applyAlignment="1" applyProtection="1"/>
    <xf numFmtId="0" fontId="55" fillId="0" borderId="0" xfId="50" applyNumberFormat="1" applyFont="1" applyFill="1" applyBorder="1" applyAlignment="1" applyProtection="1"/>
    <xf numFmtId="3" fontId="55" fillId="24" borderId="37" xfId="50" applyNumberFormat="1" applyFont="1" applyFill="1" applyBorder="1" applyAlignment="1" applyProtection="1"/>
    <xf numFmtId="3" fontId="54" fillId="24" borderId="37" xfId="50" applyNumberFormat="1" applyFont="1" applyFill="1" applyBorder="1" applyAlignment="1" applyProtection="1"/>
    <xf numFmtId="0" fontId="11" fillId="0" borderId="0" xfId="50" applyNumberFormat="1" applyFont="1" applyFill="1" applyBorder="1" applyAlignment="1" applyProtection="1"/>
    <xf numFmtId="0" fontId="52" fillId="25" borderId="0" xfId="50" applyNumberFormat="1" applyFont="1" applyFill="1" applyBorder="1" applyAlignment="1" applyProtection="1"/>
    <xf numFmtId="3" fontId="56" fillId="24" borderId="37" xfId="50" applyNumberFormat="1" applyFont="1" applyFill="1" applyBorder="1" applyAlignment="1" applyProtection="1"/>
    <xf numFmtId="0" fontId="42" fillId="25" borderId="0" xfId="50" applyNumberFormat="1" applyFont="1" applyFill="1" applyBorder="1" applyAlignment="1" applyProtection="1"/>
    <xf numFmtId="3" fontId="42" fillId="24" borderId="16" xfId="50" applyNumberFormat="1" applyFont="1" applyFill="1" applyBorder="1" applyAlignment="1" applyProtection="1"/>
    <xf numFmtId="0" fontId="53" fillId="0" borderId="0" xfId="50" applyNumberFormat="1" applyFont="1" applyFill="1" applyBorder="1" applyAlignment="1" applyProtection="1"/>
    <xf numFmtId="0" fontId="56" fillId="0" borderId="10" xfId="50" applyNumberFormat="1" applyFont="1" applyFill="1" applyBorder="1" applyAlignment="1" applyProtection="1"/>
    <xf numFmtId="3" fontId="56" fillId="0" borderId="37" xfId="50" applyNumberFormat="1" applyFont="1" applyFill="1" applyBorder="1" applyAlignment="1" applyProtection="1"/>
    <xf numFmtId="3" fontId="57" fillId="24" borderId="37" xfId="50" applyNumberFormat="1" applyFont="1" applyFill="1" applyBorder="1" applyAlignment="1" applyProtection="1"/>
    <xf numFmtId="3" fontId="57" fillId="24" borderId="74" xfId="50" applyNumberFormat="1" applyFont="1" applyFill="1" applyBorder="1" applyAlignment="1" applyProtection="1"/>
    <xf numFmtId="3" fontId="54" fillId="24" borderId="16" xfId="50" applyNumberFormat="1" applyFont="1" applyFill="1" applyBorder="1" applyAlignment="1" applyProtection="1"/>
    <xf numFmtId="3" fontId="55" fillId="24" borderId="61" xfId="50" applyNumberFormat="1" applyFont="1" applyFill="1" applyBorder="1" applyAlignment="1" applyProtection="1"/>
    <xf numFmtId="164" fontId="58" fillId="0" borderId="21" xfId="43" applyNumberFormat="1" applyFont="1" applyFill="1" applyBorder="1" applyAlignment="1" applyProtection="1">
      <alignment horizontal="left" vertical="center" wrapText="1" indent="1"/>
      <protection locked="0"/>
    </xf>
    <xf numFmtId="41" fontId="0" fillId="0" borderId="91" xfId="53" applyFont="1" applyBorder="1"/>
    <xf numFmtId="0" fontId="49" fillId="0" borderId="45" xfId="44" applyFont="1" applyBorder="1" applyAlignment="1">
      <alignment horizontal="center"/>
    </xf>
    <xf numFmtId="3" fontId="52" fillId="0" borderId="0" xfId="50" applyNumberFormat="1" applyFont="1" applyFill="1" applyBorder="1" applyAlignment="1" applyProtection="1"/>
    <xf numFmtId="0" fontId="42" fillId="0" borderId="37" xfId="50" applyFont="1" applyFill="1" applyBorder="1" applyAlignment="1" applyProtection="1"/>
    <xf numFmtId="0" fontId="42" fillId="0" borderId="84" xfId="50" applyFont="1" applyFill="1" applyBorder="1" applyAlignment="1" applyProtection="1"/>
    <xf numFmtId="0" fontId="54" fillId="0" borderId="37" xfId="50" applyFont="1" applyFill="1" applyBorder="1" applyAlignment="1" applyProtection="1"/>
    <xf numFmtId="0" fontId="54" fillId="0" borderId="84" xfId="50" applyFont="1" applyFill="1" applyBorder="1" applyAlignment="1" applyProtection="1"/>
    <xf numFmtId="0" fontId="54" fillId="0" borderId="0" xfId="50" applyNumberFormat="1" applyFont="1" applyFill="1" applyBorder="1" applyAlignment="1" applyProtection="1"/>
    <xf numFmtId="0" fontId="42" fillId="24" borderId="37" xfId="50" applyFont="1" applyFill="1" applyBorder="1" applyAlignment="1" applyProtection="1"/>
    <xf numFmtId="0" fontId="42" fillId="24" borderId="84" xfId="50" applyFont="1" applyFill="1" applyBorder="1" applyAlignment="1" applyProtection="1"/>
    <xf numFmtId="3" fontId="42" fillId="0" borderId="0" xfId="50" applyNumberFormat="1" applyFont="1" applyFill="1" applyBorder="1" applyAlignment="1" applyProtection="1"/>
    <xf numFmtId="0" fontId="11" fillId="24" borderId="37" xfId="50" applyFont="1" applyFill="1" applyBorder="1" applyAlignment="1" applyProtection="1"/>
    <xf numFmtId="0" fontId="11" fillId="24" borderId="84" xfId="50" applyFont="1" applyFill="1" applyBorder="1" applyAlignment="1" applyProtection="1"/>
    <xf numFmtId="0" fontId="59" fillId="0" borderId="0" xfId="50" applyNumberFormat="1" applyFont="1" applyFill="1" applyBorder="1" applyAlignment="1" applyProtection="1"/>
    <xf numFmtId="0" fontId="42" fillId="24" borderId="16" xfId="50" applyFont="1" applyFill="1" applyBorder="1" applyAlignment="1" applyProtection="1"/>
    <xf numFmtId="0" fontId="42" fillId="24" borderId="44" xfId="50" applyFont="1" applyFill="1" applyBorder="1" applyAlignment="1" applyProtection="1"/>
    <xf numFmtId="3" fontId="9" fillId="0" borderId="0" xfId="52" applyNumberFormat="1" applyAlignment="1"/>
    <xf numFmtId="0" fontId="62" fillId="0" borderId="0" xfId="52" applyFont="1"/>
    <xf numFmtId="0" fontId="2" fillId="0" borderId="0" xfId="52" applyFont="1"/>
    <xf numFmtId="164" fontId="20" fillId="0" borderId="34" xfId="43" applyNumberFormat="1" applyFont="1" applyFill="1" applyBorder="1" applyAlignment="1">
      <alignment horizontal="left" vertical="center" wrapText="1"/>
    </xf>
    <xf numFmtId="0" fontId="52" fillId="24" borderId="60" xfId="50" applyFont="1" applyFill="1" applyBorder="1" applyAlignment="1" applyProtection="1">
      <alignment horizontal="center"/>
    </xf>
    <xf numFmtId="0" fontId="52" fillId="24" borderId="44" xfId="50" applyFont="1" applyFill="1" applyBorder="1" applyAlignment="1" applyProtection="1">
      <alignment horizontal="center"/>
    </xf>
    <xf numFmtId="0" fontId="52" fillId="24" borderId="13" xfId="50" applyFont="1" applyFill="1" applyBorder="1" applyAlignment="1" applyProtection="1">
      <alignment horizontal="center"/>
    </xf>
    <xf numFmtId="0" fontId="11" fillId="24" borderId="90" xfId="50" applyFont="1" applyFill="1" applyBorder="1" applyAlignment="1" applyProtection="1">
      <alignment horizontal="right"/>
    </xf>
    <xf numFmtId="0" fontId="52" fillId="24" borderId="60" xfId="50" applyFont="1" applyFill="1" applyBorder="1" applyAlignment="1" applyProtection="1">
      <alignment horizontal="center" wrapText="1"/>
    </xf>
    <xf numFmtId="0" fontId="52" fillId="24" borderId="44" xfId="50" applyFont="1" applyFill="1" applyBorder="1" applyAlignment="1" applyProtection="1">
      <alignment horizontal="center" wrapText="1"/>
    </xf>
    <xf numFmtId="0" fontId="52" fillId="24" borderId="90" xfId="50" applyFont="1" applyFill="1" applyBorder="1" applyAlignment="1" applyProtection="1">
      <alignment horizontal="right"/>
    </xf>
    <xf numFmtId="0" fontId="60" fillId="0" borderId="0" xfId="0" applyFont="1" applyAlignment="1">
      <alignment horizontal="center"/>
    </xf>
    <xf numFmtId="0" fontId="14" fillId="0" borderId="21" xfId="42" applyFont="1" applyBorder="1" applyAlignment="1">
      <alignment horizontal="center"/>
    </xf>
    <xf numFmtId="0" fontId="14" fillId="0" borderId="38" xfId="42" applyFont="1" applyBorder="1" applyAlignment="1">
      <alignment horizontal="center"/>
    </xf>
    <xf numFmtId="0" fontId="14" fillId="0" borderId="0" xfId="42" applyFont="1" applyFill="1" applyAlignment="1">
      <alignment horizontal="center"/>
    </xf>
    <xf numFmtId="0" fontId="14" fillId="0" borderId="77" xfId="42" applyFont="1" applyFill="1" applyBorder="1" applyAlignment="1">
      <alignment horizontal="center" wrapText="1"/>
    </xf>
    <xf numFmtId="0" fontId="14" fillId="0" borderId="78" xfId="42" applyFont="1" applyFill="1" applyBorder="1" applyAlignment="1">
      <alignment horizontal="center" wrapText="1"/>
    </xf>
    <xf numFmtId="0" fontId="14" fillId="0" borderId="79" xfId="42" applyFont="1" applyFill="1" applyBorder="1" applyAlignment="1">
      <alignment horizontal="center" wrapText="1"/>
    </xf>
    <xf numFmtId="0" fontId="14" fillId="0" borderId="58" xfId="42" applyFont="1" applyBorder="1" applyAlignment="1">
      <alignment horizontal="center"/>
    </xf>
    <xf numFmtId="0" fontId="14" fillId="0" borderId="59" xfId="42" applyFont="1" applyBorder="1" applyAlignment="1">
      <alignment horizontal="center" vertical="center" wrapText="1"/>
    </xf>
    <xf numFmtId="0" fontId="14" fillId="0" borderId="28" xfId="42" applyFont="1" applyBorder="1" applyAlignment="1">
      <alignment horizontal="center" vertical="center" wrapText="1"/>
    </xf>
    <xf numFmtId="0" fontId="14" fillId="0" borderId="35" xfId="42" applyFont="1" applyBorder="1" applyAlignment="1">
      <alignment horizontal="center" vertical="center" wrapText="1"/>
    </xf>
    <xf numFmtId="164" fontId="18" fillId="0" borderId="0" xfId="43" applyNumberFormat="1" applyFont="1" applyFill="1" applyAlignment="1">
      <alignment horizontal="center" wrapText="1"/>
    </xf>
    <xf numFmtId="164" fontId="19" fillId="0" borderId="0" xfId="43" applyNumberFormat="1" applyFont="1" applyFill="1" applyBorder="1" applyAlignment="1">
      <alignment horizontal="right" vertical="center"/>
    </xf>
    <xf numFmtId="164" fontId="20" fillId="0" borderId="60" xfId="43" applyNumberFormat="1" applyFont="1" applyFill="1" applyBorder="1" applyAlignment="1">
      <alignment horizontal="center" vertical="center" wrapText="1"/>
    </xf>
    <xf numFmtId="164" fontId="20" fillId="0" borderId="13" xfId="43" applyNumberFormat="1" applyFont="1" applyFill="1" applyBorder="1" applyAlignment="1">
      <alignment horizontal="center" vertical="center" wrapText="1"/>
    </xf>
    <xf numFmtId="164" fontId="22" fillId="0" borderId="0" xfId="43" applyNumberFormat="1" applyFont="1" applyFill="1" applyAlignment="1">
      <alignment horizontal="right" vertical="center" wrapText="1"/>
    </xf>
    <xf numFmtId="164" fontId="27" fillId="0" borderId="61" xfId="43" applyNumberFormat="1" applyFont="1" applyFill="1" applyBorder="1" applyAlignment="1">
      <alignment horizontal="center" vertical="center" wrapText="1"/>
    </xf>
    <xf numFmtId="164" fontId="27" fillId="0" borderId="42" xfId="43" applyNumberFormat="1" applyFont="1" applyFill="1" applyBorder="1" applyAlignment="1">
      <alignment horizontal="center" vertical="center" wrapText="1"/>
    </xf>
    <xf numFmtId="164" fontId="20" fillId="0" borderId="62" xfId="43" applyNumberFormat="1" applyFont="1" applyFill="1" applyBorder="1" applyAlignment="1">
      <alignment horizontal="center" vertical="center" wrapText="1"/>
    </xf>
    <xf numFmtId="164" fontId="20" fillId="0" borderId="63" xfId="43" applyNumberFormat="1" applyFont="1" applyFill="1" applyBorder="1" applyAlignment="1">
      <alignment horizontal="center" vertical="center" wrapText="1"/>
    </xf>
    <xf numFmtId="164" fontId="20" fillId="0" borderId="0" xfId="43" applyNumberFormat="1" applyFont="1" applyFill="1" applyAlignment="1">
      <alignment horizontal="center" vertical="center" wrapText="1"/>
    </xf>
    <xf numFmtId="0" fontId="49" fillId="0" borderId="0" xfId="44" applyFont="1" applyBorder="1" applyAlignment="1">
      <alignment horizontal="center" wrapText="1"/>
    </xf>
    <xf numFmtId="0" fontId="49" fillId="0" borderId="0" xfId="44" applyFont="1" applyBorder="1" applyAlignment="1">
      <alignment horizontal="right"/>
    </xf>
    <xf numFmtId="0" fontId="49" fillId="0" borderId="64" xfId="44" applyFont="1" applyBorder="1" applyAlignment="1">
      <alignment horizontal="left"/>
    </xf>
    <xf numFmtId="0" fontId="49" fillId="0" borderId="45" xfId="44" applyFont="1" applyBorder="1" applyAlignment="1">
      <alignment horizontal="center"/>
    </xf>
    <xf numFmtId="0" fontId="49" fillId="0" borderId="0" xfId="44" applyFont="1" applyAlignment="1">
      <alignment horizontal="center"/>
    </xf>
    <xf numFmtId="0" fontId="49" fillId="0" borderId="65" xfId="44" applyFont="1" applyBorder="1" applyAlignment="1">
      <alignment horizontal="left"/>
    </xf>
    <xf numFmtId="0" fontId="49" fillId="0" borderId="66" xfId="44" applyFont="1" applyBorder="1" applyAlignment="1">
      <alignment horizontal="left"/>
    </xf>
    <xf numFmtId="0" fontId="48" fillId="0" borderId="0" xfId="44" applyFont="1" applyBorder="1" applyAlignment="1">
      <alignment horizontal="right"/>
    </xf>
    <xf numFmtId="0" fontId="49" fillId="0" borderId="0" xfId="44" applyFont="1" applyBorder="1" applyAlignment="1">
      <alignment horizontal="center"/>
    </xf>
    <xf numFmtId="0" fontId="50" fillId="0" borderId="0" xfId="44" applyFont="1" applyBorder="1" applyAlignment="1">
      <alignment horizontal="right"/>
    </xf>
    <xf numFmtId="0" fontId="51" fillId="0" borderId="0" xfId="44" applyFont="1" applyBorder="1" applyAlignment="1">
      <alignment horizontal="center"/>
    </xf>
    <xf numFmtId="0" fontId="51" fillId="0" borderId="0" xfId="44" applyFont="1" applyAlignment="1">
      <alignment horizontal="center"/>
    </xf>
    <xf numFmtId="0" fontId="48" fillId="0" borderId="0" xfId="44" applyFont="1" applyBorder="1" applyAlignment="1">
      <alignment horizontal="center"/>
    </xf>
    <xf numFmtId="0" fontId="49" fillId="0" borderId="0" xfId="44" applyFont="1" applyBorder="1" applyAlignment="1">
      <alignment horizontal="left"/>
    </xf>
    <xf numFmtId="0" fontId="49" fillId="0" borderId="67" xfId="44" applyFont="1" applyBorder="1" applyAlignment="1">
      <alignment horizontal="left" vertical="center" wrapText="1"/>
    </xf>
    <xf numFmtId="0" fontId="49" fillId="0" borderId="68" xfId="44" applyFont="1" applyBorder="1" applyAlignment="1">
      <alignment horizontal="left" vertical="center" wrapText="1"/>
    </xf>
    <xf numFmtId="0" fontId="49" fillId="0" borderId="50" xfId="44" applyFont="1" applyBorder="1" applyAlignment="1">
      <alignment horizontal="left" vertical="center" wrapText="1"/>
    </xf>
    <xf numFmtId="0" fontId="49" fillId="0" borderId="45" xfId="44" applyFont="1" applyBorder="1" applyAlignment="1">
      <alignment horizontal="center" wrapText="1"/>
    </xf>
    <xf numFmtId="0" fontId="49" fillId="0" borderId="69" xfId="44" applyFont="1" applyBorder="1" applyAlignment="1">
      <alignment horizontal="center"/>
    </xf>
    <xf numFmtId="0" fontId="49" fillId="0" borderId="70" xfId="44" applyFont="1" applyBorder="1" applyAlignment="1">
      <alignment horizontal="center"/>
    </xf>
    <xf numFmtId="0" fontId="49" fillId="0" borderId="71" xfId="44" applyFont="1" applyBorder="1" applyAlignment="1">
      <alignment horizontal="center"/>
    </xf>
    <xf numFmtId="0" fontId="49" fillId="0" borderId="64" xfId="44" applyFont="1" applyBorder="1" applyAlignment="1">
      <alignment horizontal="right"/>
    </xf>
    <xf numFmtId="0" fontId="49" fillId="0" borderId="69" xfId="44" applyFont="1" applyBorder="1" applyAlignment="1">
      <alignment horizontal="center" wrapText="1"/>
    </xf>
    <xf numFmtId="0" fontId="49" fillId="0" borderId="10" xfId="44" applyFont="1" applyBorder="1" applyAlignment="1">
      <alignment horizontal="center" wrapText="1"/>
    </xf>
    <xf numFmtId="0" fontId="49" fillId="0" borderId="76" xfId="44" applyFont="1" applyBorder="1" applyAlignment="1">
      <alignment horizontal="center"/>
    </xf>
    <xf numFmtId="3" fontId="61" fillId="0" borderId="84" xfId="52" applyNumberFormat="1" applyFont="1" applyBorder="1" applyAlignment="1">
      <alignment horizontal="right"/>
    </xf>
    <xf numFmtId="3" fontId="61" fillId="0" borderId="83" xfId="52" applyNumberFormat="1" applyFont="1" applyBorder="1" applyAlignment="1">
      <alignment horizontal="right"/>
    </xf>
    <xf numFmtId="0" fontId="9" fillId="0" borderId="60" xfId="52" applyBorder="1" applyAlignment="1">
      <alignment horizontal="center"/>
    </xf>
    <xf numFmtId="0" fontId="9" fillId="0" borderId="44" xfId="52" applyBorder="1" applyAlignment="1">
      <alignment horizontal="center"/>
    </xf>
    <xf numFmtId="0" fontId="9" fillId="0" borderId="13" xfId="52" applyBorder="1" applyAlignment="1">
      <alignment horizontal="center"/>
    </xf>
    <xf numFmtId="3" fontId="9" fillId="0" borderId="87" xfId="52" applyNumberFormat="1" applyBorder="1" applyAlignment="1">
      <alignment horizontal="right"/>
    </xf>
    <xf numFmtId="3" fontId="9" fillId="0" borderId="76" xfId="52" applyNumberFormat="1" applyBorder="1" applyAlignment="1">
      <alignment horizontal="right"/>
    </xf>
    <xf numFmtId="3" fontId="9" fillId="0" borderId="86" xfId="52" applyNumberFormat="1" applyBorder="1" applyAlignment="1">
      <alignment horizontal="right"/>
    </xf>
    <xf numFmtId="3" fontId="9" fillId="0" borderId="85" xfId="52" applyNumberFormat="1" applyBorder="1" applyAlignment="1">
      <alignment horizontal="right"/>
    </xf>
    <xf numFmtId="3" fontId="9" fillId="0" borderId="84" xfId="52" applyNumberFormat="1" applyBorder="1" applyAlignment="1">
      <alignment horizontal="right"/>
    </xf>
    <xf numFmtId="3" fontId="9" fillId="0" borderId="83" xfId="52" applyNumberFormat="1" applyBorder="1" applyAlignment="1">
      <alignment horizontal="right"/>
    </xf>
    <xf numFmtId="3" fontId="61" fillId="0" borderId="85" xfId="52" applyNumberFormat="1" applyFont="1" applyBorder="1" applyAlignment="1">
      <alignment horizontal="right"/>
    </xf>
    <xf numFmtId="3" fontId="9" fillId="0" borderId="60" xfId="52" applyNumberFormat="1" applyBorder="1" applyAlignment="1">
      <alignment horizontal="right"/>
    </xf>
    <xf numFmtId="3" fontId="9" fillId="0" borderId="44" xfId="52" applyNumberFormat="1" applyBorder="1" applyAlignment="1">
      <alignment horizontal="right"/>
    </xf>
    <xf numFmtId="3" fontId="9" fillId="0" borderId="13" xfId="52" applyNumberFormat="1" applyBorder="1" applyAlignment="1">
      <alignment horizontal="right"/>
    </xf>
    <xf numFmtId="3" fontId="9" fillId="0" borderId="80" xfId="52" applyNumberFormat="1" applyBorder="1" applyAlignment="1">
      <alignment horizontal="right"/>
    </xf>
    <xf numFmtId="3" fontId="9" fillId="0" borderId="82" xfId="52" applyNumberFormat="1" applyBorder="1" applyAlignment="1">
      <alignment horizontal="right"/>
    </xf>
    <xf numFmtId="3" fontId="9" fillId="0" borderId="81" xfId="52" applyNumberFormat="1" applyBorder="1" applyAlignment="1">
      <alignment horizontal="right"/>
    </xf>
    <xf numFmtId="0" fontId="9" fillId="0" borderId="87" xfId="52" applyBorder="1" applyAlignment="1">
      <alignment horizontal="left"/>
    </xf>
    <xf numFmtId="0" fontId="9" fillId="0" borderId="76" xfId="52" applyBorder="1" applyAlignment="1">
      <alignment horizontal="left"/>
    </xf>
    <xf numFmtId="0" fontId="9" fillId="0" borderId="86" xfId="52" applyBorder="1" applyAlignment="1">
      <alignment horizontal="left"/>
    </xf>
    <xf numFmtId="0" fontId="9" fillId="0" borderId="60" xfId="52" applyBorder="1" applyAlignment="1">
      <alignment horizontal="left"/>
    </xf>
    <xf numFmtId="0" fontId="9" fillId="0" borderId="44" xfId="52" applyBorder="1" applyAlignment="1">
      <alignment horizontal="left"/>
    </xf>
    <xf numFmtId="0" fontId="6" fillId="0" borderId="81" xfId="52" applyFont="1" applyBorder="1" applyAlignment="1">
      <alignment horizontal="left"/>
    </xf>
    <xf numFmtId="0" fontId="9" fillId="0" borderId="80" xfId="52" applyBorder="1" applyAlignment="1">
      <alignment horizontal="left"/>
    </xf>
    <xf numFmtId="0" fontId="9" fillId="0" borderId="82" xfId="52" applyBorder="1" applyAlignment="1">
      <alignment horizontal="left"/>
    </xf>
    <xf numFmtId="0" fontId="9" fillId="0" borderId="81" xfId="52" applyBorder="1" applyAlignment="1">
      <alignment horizontal="left"/>
    </xf>
    <xf numFmtId="3" fontId="9" fillId="0" borderId="92" xfId="52" applyNumberFormat="1" applyBorder="1" applyAlignment="1">
      <alignment horizontal="right"/>
    </xf>
    <xf numFmtId="3" fontId="9" fillId="0" borderId="93" xfId="52" applyNumberFormat="1" applyBorder="1" applyAlignment="1">
      <alignment horizontal="right"/>
    </xf>
    <xf numFmtId="3" fontId="9" fillId="0" borderId="94" xfId="52" applyNumberFormat="1" applyBorder="1" applyAlignment="1">
      <alignment horizontal="right"/>
    </xf>
    <xf numFmtId="0" fontId="2" fillId="0" borderId="85" xfId="52" applyFont="1" applyBorder="1" applyAlignment="1">
      <alignment horizontal="left"/>
    </xf>
    <xf numFmtId="0" fontId="2" fillId="0" borderId="84" xfId="52" applyFont="1" applyBorder="1" applyAlignment="1">
      <alignment horizontal="left"/>
    </xf>
    <xf numFmtId="0" fontId="2" fillId="0" borderId="83" xfId="52" applyFont="1" applyBorder="1" applyAlignment="1">
      <alignment horizontal="left"/>
    </xf>
    <xf numFmtId="0" fontId="5" fillId="0" borderId="0" xfId="52" applyFont="1" applyAlignment="1">
      <alignment horizontal="center"/>
    </xf>
    <xf numFmtId="0" fontId="9" fillId="0" borderId="0" xfId="52" applyAlignment="1">
      <alignment horizontal="center"/>
    </xf>
    <xf numFmtId="0" fontId="1" fillId="0" borderId="0" xfId="52" applyFont="1" applyAlignment="1">
      <alignment horizontal="right"/>
    </xf>
    <xf numFmtId="0" fontId="8" fillId="0" borderId="0" xfId="52" applyFont="1" applyAlignment="1">
      <alignment horizontal="right"/>
    </xf>
    <xf numFmtId="0" fontId="6" fillId="0" borderId="85" xfId="52" applyFont="1" applyBorder="1" applyAlignment="1">
      <alignment horizontal="left"/>
    </xf>
    <xf numFmtId="0" fontId="9" fillId="0" borderId="84" xfId="52" applyBorder="1" applyAlignment="1">
      <alignment horizontal="left"/>
    </xf>
    <xf numFmtId="0" fontId="9" fillId="0" borderId="83" xfId="52" applyBorder="1" applyAlignment="1">
      <alignment horizontal="left"/>
    </xf>
    <xf numFmtId="0" fontId="9" fillId="0" borderId="85" xfId="52" applyBorder="1" applyAlignment="1">
      <alignment horizontal="left"/>
    </xf>
    <xf numFmtId="0" fontId="7" fillId="0" borderId="81" xfId="52" applyFont="1" applyBorder="1" applyAlignment="1">
      <alignment horizontal="left"/>
    </xf>
    <xf numFmtId="3" fontId="61" fillId="0" borderId="85" xfId="52" applyNumberFormat="1" applyFont="1" applyFill="1" applyBorder="1" applyAlignment="1">
      <alignment horizontal="right"/>
    </xf>
    <xf numFmtId="3" fontId="61" fillId="0" borderId="84" xfId="52" applyNumberFormat="1" applyFont="1" applyFill="1" applyBorder="1" applyAlignment="1">
      <alignment horizontal="right"/>
    </xf>
    <xf numFmtId="3" fontId="61" fillId="0" borderId="83" xfId="52" applyNumberFormat="1" applyFont="1" applyFill="1" applyBorder="1" applyAlignment="1">
      <alignment horizontal="right"/>
    </xf>
    <xf numFmtId="0" fontId="61" fillId="0" borderId="85" xfId="52" applyFont="1" applyBorder="1" applyAlignment="1">
      <alignment horizontal="right"/>
    </xf>
    <xf numFmtId="0" fontId="61" fillId="0" borderId="84" xfId="52" applyFont="1" applyBorder="1" applyAlignment="1">
      <alignment horizontal="right"/>
    </xf>
    <xf numFmtId="0" fontId="61" fillId="0" borderId="83" xfId="52" applyFont="1" applyBorder="1" applyAlignment="1">
      <alignment horizontal="right"/>
    </xf>
    <xf numFmtId="0" fontId="4" fillId="0" borderId="85" xfId="52" applyFont="1" applyBorder="1" applyAlignment="1">
      <alignment horizontal="left"/>
    </xf>
    <xf numFmtId="0" fontId="3" fillId="0" borderId="85" xfId="52" applyFont="1" applyBorder="1" applyAlignment="1">
      <alignment horizontal="left"/>
    </xf>
    <xf numFmtId="0" fontId="9" fillId="0" borderId="89" xfId="52" applyBorder="1" applyAlignment="1">
      <alignment horizontal="left"/>
    </xf>
    <xf numFmtId="0" fontId="9" fillId="0" borderId="0" xfId="52" applyBorder="1" applyAlignment="1">
      <alignment horizontal="left"/>
    </xf>
    <xf numFmtId="0" fontId="9" fillId="0" borderId="88" xfId="52" applyBorder="1" applyAlignment="1">
      <alignment horizontal="left"/>
    </xf>
    <xf numFmtId="3" fontId="62" fillId="0" borderId="85" xfId="52" applyNumberFormat="1" applyFont="1" applyBorder="1" applyAlignment="1">
      <alignment horizontal="right"/>
    </xf>
    <xf numFmtId="3" fontId="62" fillId="0" borderId="84" xfId="52" applyNumberFormat="1" applyFont="1" applyBorder="1" applyAlignment="1">
      <alignment horizontal="right"/>
    </xf>
    <xf numFmtId="3" fontId="62" fillId="0" borderId="83" xfId="52" applyNumberFormat="1" applyFont="1" applyBorder="1" applyAlignment="1">
      <alignment horizontal="right"/>
    </xf>
    <xf numFmtId="3" fontId="61" fillId="0" borderId="89" xfId="52" applyNumberFormat="1" applyFont="1" applyBorder="1" applyAlignment="1">
      <alignment horizontal="right"/>
    </xf>
    <xf numFmtId="3" fontId="61" fillId="0" borderId="0" xfId="52" applyNumberFormat="1" applyFont="1" applyBorder="1" applyAlignment="1">
      <alignment horizontal="right"/>
    </xf>
    <xf numFmtId="3" fontId="61" fillId="0" borderId="88" xfId="52" applyNumberFormat="1" applyFont="1" applyBorder="1" applyAlignment="1">
      <alignment horizontal="right"/>
    </xf>
    <xf numFmtId="0" fontId="9" fillId="0" borderId="13" xfId="52" applyBorder="1" applyAlignment="1">
      <alignment horizontal="left"/>
    </xf>
    <xf numFmtId="0" fontId="7" fillId="0" borderId="85" xfId="52" applyFont="1" applyBorder="1" applyAlignment="1">
      <alignment horizontal="left"/>
    </xf>
    <xf numFmtId="3" fontId="61" fillId="0" borderId="81" xfId="52" applyNumberFormat="1" applyFont="1" applyBorder="1" applyAlignment="1">
      <alignment horizontal="center"/>
    </xf>
    <xf numFmtId="3" fontId="61" fillId="0" borderId="80" xfId="52" applyNumberFormat="1" applyFont="1" applyBorder="1" applyAlignment="1">
      <alignment horizontal="center"/>
    </xf>
    <xf numFmtId="3" fontId="61" fillId="0" borderId="82" xfId="52" applyNumberFormat="1" applyFont="1" applyBorder="1" applyAlignment="1">
      <alignment horizontal="center"/>
    </xf>
    <xf numFmtId="3" fontId="61" fillId="0" borderId="85" xfId="52" applyNumberFormat="1" applyFont="1" applyBorder="1" applyAlignment="1">
      <alignment horizontal="center"/>
    </xf>
    <xf numFmtId="3" fontId="61" fillId="0" borderId="84" xfId="52" applyNumberFormat="1" applyFont="1" applyBorder="1" applyAlignment="1">
      <alignment horizontal="center"/>
    </xf>
    <xf numFmtId="3" fontId="61" fillId="0" borderId="83" xfId="52" applyNumberFormat="1" applyFont="1" applyBorder="1" applyAlignment="1">
      <alignment horizontal="center"/>
    </xf>
    <xf numFmtId="3" fontId="61" fillId="0" borderId="81" xfId="52" applyNumberFormat="1" applyFont="1" applyBorder="1" applyAlignment="1">
      <alignment horizontal="right"/>
    </xf>
    <xf numFmtId="3" fontId="61" fillId="0" borderId="80" xfId="52" applyNumberFormat="1" applyFont="1" applyBorder="1" applyAlignment="1">
      <alignment horizontal="right"/>
    </xf>
    <xf numFmtId="3" fontId="61" fillId="0" borderId="82" xfId="52" applyNumberFormat="1" applyFont="1" applyBorder="1" applyAlignment="1">
      <alignment horizontal="right"/>
    </xf>
    <xf numFmtId="0" fontId="61" fillId="0" borderId="85" xfId="52" applyFont="1" applyBorder="1" applyAlignment="1">
      <alignment horizontal="center"/>
    </xf>
    <xf numFmtId="0" fontId="61" fillId="0" borderId="84" xfId="52" applyFont="1" applyBorder="1" applyAlignment="1">
      <alignment horizontal="center"/>
    </xf>
    <xf numFmtId="0" fontId="61" fillId="0" borderId="83" xfId="52" applyFont="1" applyBorder="1" applyAlignment="1">
      <alignment horizontal="center"/>
    </xf>
  </cellXfs>
  <cellStyles count="54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xcel Built-in Normál 2" xfId="26"/>
    <cellStyle name="Ezres" xfId="27" builtinId="3"/>
    <cellStyle name="Ezres [0]" xfId="53" builtinId="6"/>
    <cellStyle name="Figyelmeztetés" xfId="28"/>
    <cellStyle name="Hiperhivatkozás" xfId="29"/>
    <cellStyle name="Hivatkozott cella" xfId="30"/>
    <cellStyle name="Jegyzet" xfId="31"/>
    <cellStyle name="Jelölőszín (1)" xfId="32"/>
    <cellStyle name="Jelölőszín (2)" xfId="33"/>
    <cellStyle name="Jelölőszín (3)" xfId="34"/>
    <cellStyle name="Jelölőszín (4)" xfId="35"/>
    <cellStyle name="Jelölőszín (5)" xfId="36"/>
    <cellStyle name="Jelölőszín (6)" xfId="37"/>
    <cellStyle name="Jó" xfId="38"/>
    <cellStyle name="Kimenet" xfId="39"/>
    <cellStyle name="Magyarázó szöveg" xfId="40"/>
    <cellStyle name="Már látott hiperhivatkozás" xfId="41"/>
    <cellStyle name="Normál" xfId="0" builtinId="0"/>
    <cellStyle name="Normál 2" xfId="42"/>
    <cellStyle name="Normál 3" xfId="43"/>
    <cellStyle name="Normál 4" xfId="50"/>
    <cellStyle name="Normál 5" xfId="51"/>
    <cellStyle name="Normál 6" xfId="52"/>
    <cellStyle name="Normál_2016. évi költségvetéi rendelet melléklete minta" xfId="44"/>
    <cellStyle name="Normál_KVRENMUNKA" xfId="45"/>
    <cellStyle name="Összesen" xfId="46"/>
    <cellStyle name="Rossz" xfId="47"/>
    <cellStyle name="Semleges" xfId="48"/>
    <cellStyle name="Számítás" xfId="4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5"/>
  <sheetViews>
    <sheetView tabSelected="1" view="pageLayout" workbookViewId="0">
      <selection activeCell="B21" sqref="B21"/>
    </sheetView>
  </sheetViews>
  <sheetFormatPr defaultColWidth="9.140625" defaultRowHeight="15" x14ac:dyDescent="0.25"/>
  <cols>
    <col min="1" max="1" width="5.5703125" style="146" customWidth="1"/>
    <col min="2" max="2" width="82.5703125" style="146" customWidth="1"/>
    <col min="3" max="3" width="13.140625" style="145" customWidth="1"/>
    <col min="4" max="4" width="9.85546875" style="144" bestFit="1" customWidth="1"/>
    <col min="5" max="16384" width="9.140625" style="144"/>
  </cols>
  <sheetData>
    <row r="1" spans="1:7" ht="15.75" thickBot="1" x14ac:dyDescent="0.3">
      <c r="A1" s="246" t="s">
        <v>438</v>
      </c>
      <c r="B1" s="246"/>
      <c r="C1" s="246"/>
    </row>
    <row r="2" spans="1:7" ht="15.75" thickBot="1" x14ac:dyDescent="0.3">
      <c r="A2" s="243" t="s">
        <v>391</v>
      </c>
      <c r="B2" s="244"/>
      <c r="C2" s="245"/>
    </row>
    <row r="3" spans="1:7" ht="15.75" thickBot="1" x14ac:dyDescent="0.3">
      <c r="A3" s="243" t="s">
        <v>424</v>
      </c>
      <c r="B3" s="244"/>
      <c r="C3" s="245"/>
    </row>
    <row r="4" spans="1:7" ht="15.75" thickBot="1" x14ac:dyDescent="0.3">
      <c r="A4" s="243" t="s">
        <v>0</v>
      </c>
      <c r="B4" s="244"/>
      <c r="C4" s="160" t="s">
        <v>263</v>
      </c>
      <c r="G4" s="198"/>
    </row>
    <row r="5" spans="1:7" x14ac:dyDescent="0.25">
      <c r="A5" s="199">
        <v>1</v>
      </c>
      <c r="B5" s="200" t="s">
        <v>90</v>
      </c>
      <c r="C5" s="204">
        <v>2915404</v>
      </c>
    </row>
    <row r="6" spans="1:7" x14ac:dyDescent="0.25">
      <c r="A6" s="201">
        <v>2</v>
      </c>
      <c r="B6" s="202" t="s">
        <v>262</v>
      </c>
      <c r="C6" s="203">
        <v>0</v>
      </c>
    </row>
    <row r="7" spans="1:7" x14ac:dyDescent="0.25">
      <c r="A7" s="201">
        <v>3</v>
      </c>
      <c r="B7" s="202" t="s">
        <v>261</v>
      </c>
      <c r="C7" s="203">
        <v>0</v>
      </c>
    </row>
    <row r="8" spans="1:7" x14ac:dyDescent="0.25">
      <c r="A8" s="201">
        <v>4</v>
      </c>
      <c r="B8" s="202" t="s">
        <v>260</v>
      </c>
      <c r="C8" s="203">
        <v>0</v>
      </c>
    </row>
    <row r="9" spans="1:7" x14ac:dyDescent="0.25">
      <c r="A9" s="201">
        <v>5</v>
      </c>
      <c r="B9" s="202" t="s">
        <v>259</v>
      </c>
      <c r="C9" s="203">
        <v>0</v>
      </c>
    </row>
    <row r="10" spans="1:7" x14ac:dyDescent="0.25">
      <c r="A10" s="201">
        <v>6</v>
      </c>
      <c r="B10" s="202" t="s">
        <v>258</v>
      </c>
      <c r="C10" s="203">
        <v>0</v>
      </c>
    </row>
    <row r="11" spans="1:7" x14ac:dyDescent="0.25">
      <c r="A11" s="201">
        <v>7</v>
      </c>
      <c r="B11" s="202" t="s">
        <v>257</v>
      </c>
      <c r="C11" s="203">
        <v>151000</v>
      </c>
    </row>
    <row r="12" spans="1:7" x14ac:dyDescent="0.25">
      <c r="A12" s="201">
        <v>8</v>
      </c>
      <c r="B12" s="202" t="s">
        <v>256</v>
      </c>
      <c r="C12" s="203">
        <v>0</v>
      </c>
    </row>
    <row r="13" spans="1:7" x14ac:dyDescent="0.25">
      <c r="A13" s="201">
        <v>9</v>
      </c>
      <c r="B13" s="202" t="s">
        <v>255</v>
      </c>
      <c r="C13" s="203">
        <v>0</v>
      </c>
    </row>
    <row r="14" spans="1:7" x14ac:dyDescent="0.25">
      <c r="A14" s="201">
        <v>10</v>
      </c>
      <c r="B14" s="202" t="s">
        <v>254</v>
      </c>
      <c r="C14" s="203">
        <v>12000</v>
      </c>
    </row>
    <row r="15" spans="1:7" x14ac:dyDescent="0.25">
      <c r="A15" s="201">
        <v>11</v>
      </c>
      <c r="B15" s="202" t="s">
        <v>253</v>
      </c>
      <c r="C15" s="203">
        <v>0</v>
      </c>
    </row>
    <row r="16" spans="1:7" x14ac:dyDescent="0.25">
      <c r="A16" s="201">
        <v>12</v>
      </c>
      <c r="B16" s="202" t="s">
        <v>252</v>
      </c>
      <c r="C16" s="203">
        <v>0</v>
      </c>
    </row>
    <row r="17" spans="1:10" x14ac:dyDescent="0.25">
      <c r="A17" s="201">
        <v>13</v>
      </c>
      <c r="B17" s="202" t="s">
        <v>251</v>
      </c>
      <c r="C17" s="203">
        <v>0</v>
      </c>
    </row>
    <row r="18" spans="1:10" x14ac:dyDescent="0.25">
      <c r="A18" s="201">
        <v>14</v>
      </c>
      <c r="B18" s="202" t="s">
        <v>91</v>
      </c>
      <c r="C18" s="205">
        <f>SUM(C5:C17)</f>
        <v>3078404</v>
      </c>
    </row>
    <row r="19" spans="1:10" x14ac:dyDescent="0.25">
      <c r="A19" s="201">
        <v>15</v>
      </c>
      <c r="B19" s="202" t="s">
        <v>92</v>
      </c>
      <c r="C19" s="206">
        <v>4128876</v>
      </c>
    </row>
    <row r="20" spans="1:10" x14ac:dyDescent="0.25">
      <c r="A20" s="201">
        <v>16</v>
      </c>
      <c r="B20" s="202" t="s">
        <v>250</v>
      </c>
      <c r="C20" s="206">
        <v>1866000</v>
      </c>
    </row>
    <row r="21" spans="1:10" x14ac:dyDescent="0.25">
      <c r="A21" s="201">
        <v>17</v>
      </c>
      <c r="B21" s="202" t="s">
        <v>93</v>
      </c>
      <c r="C21" s="206">
        <v>0</v>
      </c>
    </row>
    <row r="22" spans="1:10" x14ac:dyDescent="0.25">
      <c r="A22" s="201">
        <v>18</v>
      </c>
      <c r="B22" s="202" t="s">
        <v>94</v>
      </c>
      <c r="C22" s="205">
        <f>SUM(C19:C21)</f>
        <v>5994876</v>
      </c>
    </row>
    <row r="23" spans="1:10" s="198" customFormat="1" x14ac:dyDescent="0.25">
      <c r="A23" s="226">
        <v>19</v>
      </c>
      <c r="B23" s="227" t="s">
        <v>95</v>
      </c>
      <c r="C23" s="205">
        <f>C18+C22</f>
        <v>9073280</v>
      </c>
    </row>
    <row r="24" spans="1:10" s="230" customFormat="1" x14ac:dyDescent="0.25">
      <c r="A24" s="228">
        <v>20</v>
      </c>
      <c r="B24" s="229" t="s">
        <v>96</v>
      </c>
      <c r="C24" s="205">
        <v>1610474</v>
      </c>
    </row>
    <row r="25" spans="1:10" x14ac:dyDescent="0.25">
      <c r="A25" s="189">
        <v>21</v>
      </c>
      <c r="B25" s="185" t="s">
        <v>249</v>
      </c>
      <c r="C25" s="155">
        <v>0</v>
      </c>
    </row>
    <row r="26" spans="1:10" x14ac:dyDescent="0.25">
      <c r="A26" s="189">
        <v>22</v>
      </c>
      <c r="B26" s="185" t="s">
        <v>97</v>
      </c>
      <c r="C26" s="212">
        <v>1253081</v>
      </c>
    </row>
    <row r="27" spans="1:10" x14ac:dyDescent="0.25">
      <c r="A27" s="189">
        <v>23</v>
      </c>
      <c r="B27" s="185" t="s">
        <v>248</v>
      </c>
      <c r="C27" s="212">
        <v>0</v>
      </c>
    </row>
    <row r="28" spans="1:10" x14ac:dyDescent="0.25">
      <c r="A28" s="189">
        <v>24</v>
      </c>
      <c r="B28" s="185" t="s">
        <v>98</v>
      </c>
      <c r="C28" s="209">
        <f>C25+C26+C27</f>
        <v>1253081</v>
      </c>
    </row>
    <row r="29" spans="1:10" x14ac:dyDescent="0.25">
      <c r="A29" s="189">
        <v>25</v>
      </c>
      <c r="B29" s="185" t="s">
        <v>99</v>
      </c>
      <c r="C29" s="216">
        <v>523424</v>
      </c>
      <c r="F29" s="198"/>
    </row>
    <row r="30" spans="1:10" x14ac:dyDescent="0.25">
      <c r="A30" s="189">
        <v>26</v>
      </c>
      <c r="B30" s="185" t="s">
        <v>100</v>
      </c>
      <c r="C30" s="217">
        <v>75648</v>
      </c>
      <c r="H30" s="215"/>
      <c r="J30" s="215"/>
    </row>
    <row r="31" spans="1:10" x14ac:dyDescent="0.25">
      <c r="A31" s="189">
        <v>27</v>
      </c>
      <c r="B31" s="185" t="s">
        <v>101</v>
      </c>
      <c r="C31" s="209">
        <f>SUM(C29:C30)</f>
        <v>599072</v>
      </c>
      <c r="H31" s="215"/>
      <c r="J31" s="215"/>
    </row>
    <row r="32" spans="1:10" x14ac:dyDescent="0.25">
      <c r="A32" s="189">
        <v>28</v>
      </c>
      <c r="B32" s="185" t="s">
        <v>102</v>
      </c>
      <c r="C32" s="212">
        <v>1609362</v>
      </c>
      <c r="J32" s="215"/>
    </row>
    <row r="33" spans="1:10" x14ac:dyDescent="0.25">
      <c r="A33" s="189">
        <v>29</v>
      </c>
      <c r="B33" s="185" t="s">
        <v>247</v>
      </c>
      <c r="C33" s="212">
        <v>0</v>
      </c>
      <c r="H33" s="215"/>
      <c r="I33" s="215"/>
      <c r="J33" s="215"/>
    </row>
    <row r="34" spans="1:10" x14ac:dyDescent="0.25">
      <c r="A34" s="189">
        <v>30</v>
      </c>
      <c r="B34" s="185" t="s">
        <v>246</v>
      </c>
      <c r="C34" s="212">
        <v>200000</v>
      </c>
      <c r="H34" s="215"/>
      <c r="I34" s="215"/>
      <c r="J34" s="215"/>
    </row>
    <row r="35" spans="1:10" x14ac:dyDescent="0.25">
      <c r="A35" s="189">
        <v>31</v>
      </c>
      <c r="B35" s="185" t="s">
        <v>103</v>
      </c>
      <c r="C35" s="212">
        <v>2905812</v>
      </c>
      <c r="H35" s="215"/>
      <c r="I35" s="215"/>
      <c r="J35" s="215"/>
    </row>
    <row r="36" spans="1:10" x14ac:dyDescent="0.25">
      <c r="A36" s="189">
        <v>32</v>
      </c>
      <c r="B36" s="185" t="s">
        <v>245</v>
      </c>
      <c r="C36" s="212">
        <v>0</v>
      </c>
      <c r="H36" s="215"/>
      <c r="J36" s="215"/>
    </row>
    <row r="37" spans="1:10" x14ac:dyDescent="0.25">
      <c r="A37" s="189">
        <v>33</v>
      </c>
      <c r="B37" s="185" t="s">
        <v>244</v>
      </c>
      <c r="C37" s="155">
        <v>0</v>
      </c>
      <c r="H37" s="215"/>
      <c r="J37" s="215"/>
    </row>
    <row r="38" spans="1:10" x14ac:dyDescent="0.25">
      <c r="A38" s="189">
        <v>34</v>
      </c>
      <c r="B38" s="185" t="s">
        <v>104</v>
      </c>
      <c r="C38" s="206">
        <v>4623556</v>
      </c>
      <c r="H38" s="215"/>
      <c r="J38" s="215"/>
    </row>
    <row r="39" spans="1:10" x14ac:dyDescent="0.25">
      <c r="A39" s="189">
        <v>35</v>
      </c>
      <c r="B39" s="185" t="s">
        <v>105</v>
      </c>
      <c r="C39" s="209">
        <f>SUM(C32:C38)</f>
        <v>9338730</v>
      </c>
      <c r="J39" s="215"/>
    </row>
    <row r="40" spans="1:10" x14ac:dyDescent="0.25">
      <c r="A40" s="189">
        <v>36</v>
      </c>
      <c r="B40" s="185" t="s">
        <v>243</v>
      </c>
      <c r="C40" s="155">
        <v>0</v>
      </c>
      <c r="H40" s="215"/>
    </row>
    <row r="41" spans="1:10" x14ac:dyDescent="0.25">
      <c r="A41" s="189">
        <v>37</v>
      </c>
      <c r="B41" s="185" t="s">
        <v>242</v>
      </c>
      <c r="C41" s="155">
        <v>0</v>
      </c>
    </row>
    <row r="42" spans="1:10" x14ac:dyDescent="0.25">
      <c r="A42" s="189">
        <v>38</v>
      </c>
      <c r="B42" s="185" t="s">
        <v>241</v>
      </c>
      <c r="C42" s="155">
        <v>0</v>
      </c>
    </row>
    <row r="43" spans="1:10" x14ac:dyDescent="0.25">
      <c r="A43" s="189">
        <v>39</v>
      </c>
      <c r="B43" s="185" t="s">
        <v>106</v>
      </c>
      <c r="C43" s="203">
        <v>2481089</v>
      </c>
    </row>
    <row r="44" spans="1:10" x14ac:dyDescent="0.25">
      <c r="A44" s="189">
        <v>40</v>
      </c>
      <c r="B44" s="185" t="s">
        <v>240</v>
      </c>
      <c r="C44" s="155"/>
    </row>
    <row r="45" spans="1:10" x14ac:dyDescent="0.25">
      <c r="A45" s="189">
        <v>41</v>
      </c>
      <c r="B45" s="185" t="s">
        <v>239</v>
      </c>
      <c r="C45" s="155"/>
    </row>
    <row r="46" spans="1:10" x14ac:dyDescent="0.25">
      <c r="A46" s="189">
        <v>42</v>
      </c>
      <c r="B46" s="185" t="s">
        <v>238</v>
      </c>
      <c r="C46" s="155"/>
    </row>
    <row r="47" spans="1:10" x14ac:dyDescent="0.25">
      <c r="A47" s="189">
        <v>43</v>
      </c>
      <c r="B47" s="185" t="s">
        <v>237</v>
      </c>
      <c r="C47" s="155"/>
    </row>
    <row r="48" spans="1:10" x14ac:dyDescent="0.25">
      <c r="A48" s="189">
        <v>44</v>
      </c>
      <c r="B48" s="185" t="s">
        <v>107</v>
      </c>
      <c r="C48" s="203">
        <f>SUM(C43:C47)</f>
        <v>2481089</v>
      </c>
    </row>
    <row r="49" spans="1:4" s="198" customFormat="1" x14ac:dyDescent="0.25">
      <c r="A49" s="231">
        <v>45</v>
      </c>
      <c r="B49" s="232" t="s">
        <v>108</v>
      </c>
      <c r="C49" s="209">
        <f>SUM(C48+C39+C31+C28)</f>
        <v>13671972</v>
      </c>
      <c r="D49" s="233"/>
    </row>
    <row r="50" spans="1:4" x14ac:dyDescent="0.25">
      <c r="A50" s="189">
        <v>46</v>
      </c>
      <c r="B50" s="185" t="s">
        <v>236</v>
      </c>
      <c r="C50" s="212">
        <v>0</v>
      </c>
    </row>
    <row r="51" spans="1:4" x14ac:dyDescent="0.25">
      <c r="A51" s="189">
        <v>47</v>
      </c>
      <c r="B51" s="185" t="s">
        <v>235</v>
      </c>
      <c r="C51" s="212">
        <v>0</v>
      </c>
    </row>
    <row r="52" spans="1:4" x14ac:dyDescent="0.25">
      <c r="A52" s="189">
        <v>48</v>
      </c>
      <c r="B52" s="185" t="s">
        <v>234</v>
      </c>
      <c r="C52" s="155">
        <v>0</v>
      </c>
    </row>
    <row r="53" spans="1:4" x14ac:dyDescent="0.25">
      <c r="A53" s="189">
        <v>49</v>
      </c>
      <c r="B53" s="185" t="s">
        <v>233</v>
      </c>
      <c r="C53" s="155">
        <v>0</v>
      </c>
    </row>
    <row r="54" spans="1:4" x14ac:dyDescent="0.25">
      <c r="A54" s="189">
        <v>50</v>
      </c>
      <c r="B54" s="185" t="s">
        <v>232</v>
      </c>
      <c r="C54" s="155">
        <v>0</v>
      </c>
    </row>
    <row r="55" spans="1:4" x14ac:dyDescent="0.25">
      <c r="A55" s="189">
        <v>51</v>
      </c>
      <c r="B55" s="185" t="s">
        <v>198</v>
      </c>
      <c r="C55" s="155">
        <v>0</v>
      </c>
    </row>
    <row r="56" spans="1:4" x14ac:dyDescent="0.25">
      <c r="A56" s="189">
        <v>52</v>
      </c>
      <c r="B56" s="185" t="s">
        <v>231</v>
      </c>
      <c r="C56" s="208">
        <v>0</v>
      </c>
    </row>
    <row r="57" spans="1:4" s="210" customFormat="1" x14ac:dyDescent="0.25">
      <c r="A57" s="234">
        <v>53</v>
      </c>
      <c r="B57" s="235" t="s">
        <v>109</v>
      </c>
      <c r="C57" s="212">
        <v>1315000</v>
      </c>
    </row>
    <row r="58" spans="1:4" s="198" customFormat="1" x14ac:dyDescent="0.25">
      <c r="A58" s="231">
        <v>54</v>
      </c>
      <c r="B58" s="232" t="s">
        <v>110</v>
      </c>
      <c r="C58" s="209">
        <f>SUM(C50:C57)</f>
        <v>1315000</v>
      </c>
    </row>
    <row r="59" spans="1:4" x14ac:dyDescent="0.25">
      <c r="A59" s="189">
        <v>55</v>
      </c>
      <c r="B59" s="185" t="s">
        <v>230</v>
      </c>
      <c r="C59" s="208">
        <v>0</v>
      </c>
    </row>
    <row r="60" spans="1:4" x14ac:dyDescent="0.25">
      <c r="A60" s="189">
        <v>56</v>
      </c>
      <c r="B60" s="185" t="s">
        <v>229</v>
      </c>
      <c r="C60" s="208">
        <v>0</v>
      </c>
    </row>
    <row r="61" spans="1:4" x14ac:dyDescent="0.25">
      <c r="A61" s="189">
        <v>57</v>
      </c>
      <c r="B61" s="185" t="s">
        <v>228</v>
      </c>
      <c r="C61" s="155">
        <v>0</v>
      </c>
    </row>
    <row r="62" spans="1:4" x14ac:dyDescent="0.25">
      <c r="A62" s="189">
        <v>58</v>
      </c>
      <c r="B62" s="185" t="s">
        <v>227</v>
      </c>
      <c r="C62" s="155">
        <v>0</v>
      </c>
    </row>
    <row r="63" spans="1:4" x14ac:dyDescent="0.25">
      <c r="A63" s="189">
        <v>59</v>
      </c>
      <c r="B63" s="185" t="s">
        <v>226</v>
      </c>
      <c r="C63" s="155">
        <v>0</v>
      </c>
    </row>
    <row r="64" spans="1:4" x14ac:dyDescent="0.25">
      <c r="A64" s="189">
        <v>60</v>
      </c>
      <c r="B64" s="185" t="s">
        <v>225</v>
      </c>
      <c r="C64" s="155">
        <v>0</v>
      </c>
    </row>
    <row r="65" spans="1:12" x14ac:dyDescent="0.25">
      <c r="A65" s="189">
        <v>61</v>
      </c>
      <c r="B65" s="185" t="s">
        <v>224</v>
      </c>
      <c r="C65" s="155">
        <v>0</v>
      </c>
    </row>
    <row r="66" spans="1:12" x14ac:dyDescent="0.25">
      <c r="A66" s="189">
        <v>62</v>
      </c>
      <c r="B66" s="185" t="s">
        <v>223</v>
      </c>
      <c r="C66" s="155">
        <v>0</v>
      </c>
      <c r="G66" s="198"/>
      <c r="I66" s="198"/>
    </row>
    <row r="67" spans="1:12" x14ac:dyDescent="0.25">
      <c r="A67" s="189">
        <v>63</v>
      </c>
      <c r="B67" s="185" t="s">
        <v>111</v>
      </c>
      <c r="C67" s="208">
        <v>759207</v>
      </c>
    </row>
    <row r="68" spans="1:12" x14ac:dyDescent="0.25">
      <c r="A68" s="189">
        <v>64</v>
      </c>
      <c r="B68" s="185" t="s">
        <v>222</v>
      </c>
      <c r="C68" s="155">
        <v>0</v>
      </c>
    </row>
    <row r="69" spans="1:12" x14ac:dyDescent="0.25">
      <c r="A69" s="189">
        <v>65</v>
      </c>
      <c r="B69" s="185" t="s">
        <v>221</v>
      </c>
      <c r="C69" s="155">
        <v>0</v>
      </c>
    </row>
    <row r="70" spans="1:12" x14ac:dyDescent="0.25">
      <c r="A70" s="189">
        <v>66</v>
      </c>
      <c r="B70" s="185" t="s">
        <v>220</v>
      </c>
      <c r="C70" s="155">
        <v>0</v>
      </c>
    </row>
    <row r="71" spans="1:12" x14ac:dyDescent="0.25">
      <c r="A71" s="189">
        <v>67</v>
      </c>
      <c r="B71" s="185" t="s">
        <v>219</v>
      </c>
      <c r="C71" s="155">
        <v>0</v>
      </c>
    </row>
    <row r="72" spans="1:12" x14ac:dyDescent="0.25">
      <c r="A72" s="189">
        <v>68</v>
      </c>
      <c r="B72" s="185" t="s">
        <v>218</v>
      </c>
      <c r="C72" s="155">
        <v>0</v>
      </c>
    </row>
    <row r="73" spans="1:12" x14ac:dyDescent="0.25">
      <c r="A73" s="189">
        <v>69</v>
      </c>
      <c r="B73" s="185" t="s">
        <v>112</v>
      </c>
      <c r="C73" s="208">
        <v>90000</v>
      </c>
    </row>
    <row r="74" spans="1:12" x14ac:dyDescent="0.25">
      <c r="A74" s="189">
        <v>70</v>
      </c>
      <c r="B74" s="202" t="s">
        <v>19</v>
      </c>
      <c r="C74" s="206"/>
    </row>
    <row r="75" spans="1:12" s="198" customFormat="1" x14ac:dyDescent="0.25">
      <c r="A75" s="231">
        <v>71</v>
      </c>
      <c r="B75" s="232" t="s">
        <v>113</v>
      </c>
      <c r="C75" s="209">
        <f>SUM(C59:C74)</f>
        <v>849207</v>
      </c>
    </row>
    <row r="76" spans="1:12" x14ac:dyDescent="0.25">
      <c r="A76" s="189">
        <v>72</v>
      </c>
      <c r="B76" s="185" t="s">
        <v>217</v>
      </c>
      <c r="C76" s="208">
        <v>0</v>
      </c>
    </row>
    <row r="77" spans="1:12" x14ac:dyDescent="0.25">
      <c r="A77" s="189">
        <v>73</v>
      </c>
      <c r="B77" s="185" t="s">
        <v>216</v>
      </c>
      <c r="C77" s="208">
        <v>0</v>
      </c>
      <c r="G77" s="213"/>
      <c r="H77" s="198"/>
      <c r="I77" s="198"/>
      <c r="L77" s="215"/>
    </row>
    <row r="78" spans="1:12" x14ac:dyDescent="0.25">
      <c r="A78" s="189">
        <v>74</v>
      </c>
      <c r="B78" s="185" t="s">
        <v>215</v>
      </c>
      <c r="C78" s="208">
        <v>0</v>
      </c>
      <c r="G78" s="211"/>
      <c r="L78" s="215"/>
    </row>
    <row r="79" spans="1:12" x14ac:dyDescent="0.25">
      <c r="A79" s="189">
        <v>75</v>
      </c>
      <c r="B79" s="185" t="s">
        <v>114</v>
      </c>
      <c r="C79" s="208">
        <v>750000</v>
      </c>
      <c r="G79" s="211"/>
      <c r="H79" s="215"/>
      <c r="K79" s="215"/>
      <c r="L79" s="215"/>
    </row>
    <row r="80" spans="1:12" x14ac:dyDescent="0.25">
      <c r="A80" s="189">
        <v>76</v>
      </c>
      <c r="B80" s="185" t="s">
        <v>214</v>
      </c>
      <c r="C80" s="208">
        <v>0</v>
      </c>
      <c r="G80" s="211"/>
      <c r="H80" s="215"/>
      <c r="K80" s="215"/>
      <c r="L80" s="215"/>
    </row>
    <row r="81" spans="1:12" x14ac:dyDescent="0.25">
      <c r="A81" s="189">
        <v>77</v>
      </c>
      <c r="B81" s="185" t="s">
        <v>213</v>
      </c>
      <c r="C81" s="208">
        <v>0</v>
      </c>
      <c r="G81" s="211"/>
      <c r="H81" s="215"/>
      <c r="K81" s="215"/>
      <c r="L81" s="215"/>
    </row>
    <row r="82" spans="1:12" x14ac:dyDescent="0.25">
      <c r="A82" s="189">
        <v>78</v>
      </c>
      <c r="B82" s="185" t="s">
        <v>115</v>
      </c>
      <c r="C82" s="208">
        <v>202500</v>
      </c>
      <c r="G82" s="211"/>
      <c r="H82" s="215"/>
      <c r="K82" s="215"/>
      <c r="L82" s="215"/>
    </row>
    <row r="83" spans="1:12" s="198" customFormat="1" x14ac:dyDescent="0.25">
      <c r="A83" s="231">
        <v>79</v>
      </c>
      <c r="B83" s="232" t="s">
        <v>116</v>
      </c>
      <c r="C83" s="209">
        <f>SUM(C76:C82)</f>
        <v>952500</v>
      </c>
      <c r="G83" s="213"/>
      <c r="H83" s="236"/>
      <c r="K83" s="236"/>
    </row>
    <row r="84" spans="1:12" x14ac:dyDescent="0.25">
      <c r="A84" s="189">
        <v>80</v>
      </c>
      <c r="B84" s="185" t="s">
        <v>212</v>
      </c>
      <c r="C84" s="208"/>
      <c r="G84" s="211"/>
      <c r="H84" s="215"/>
      <c r="K84" s="215"/>
    </row>
    <row r="85" spans="1:12" x14ac:dyDescent="0.25">
      <c r="A85" s="189">
        <v>81</v>
      </c>
      <c r="B85" s="185" t="s">
        <v>211</v>
      </c>
      <c r="C85" s="155">
        <v>0</v>
      </c>
      <c r="G85" s="211"/>
      <c r="H85" s="215"/>
      <c r="K85" s="215"/>
    </row>
    <row r="86" spans="1:12" x14ac:dyDescent="0.25">
      <c r="A86" s="189">
        <v>82</v>
      </c>
      <c r="B86" s="185" t="s">
        <v>210</v>
      </c>
      <c r="C86" s="155">
        <v>0</v>
      </c>
      <c r="G86" s="211"/>
      <c r="H86" s="215"/>
      <c r="K86" s="215"/>
    </row>
    <row r="87" spans="1:12" x14ac:dyDescent="0.25">
      <c r="A87" s="189">
        <v>83</v>
      </c>
      <c r="B87" s="185" t="s">
        <v>209</v>
      </c>
      <c r="C87" s="155"/>
      <c r="G87" s="211"/>
      <c r="H87" s="215"/>
      <c r="K87" s="215"/>
    </row>
    <row r="88" spans="1:12" x14ac:dyDescent="0.25">
      <c r="A88" s="189">
        <v>84</v>
      </c>
      <c r="B88" s="185" t="s">
        <v>208</v>
      </c>
      <c r="C88" s="155">
        <f>SUM(C84:C87)</f>
        <v>0</v>
      </c>
      <c r="G88" s="211"/>
      <c r="H88" s="215"/>
      <c r="K88" s="215"/>
    </row>
    <row r="89" spans="1:12" x14ac:dyDescent="0.25">
      <c r="A89" s="189">
        <v>85</v>
      </c>
      <c r="B89" s="185" t="s">
        <v>207</v>
      </c>
      <c r="C89" s="155">
        <v>0</v>
      </c>
      <c r="G89" s="211"/>
      <c r="H89" s="210"/>
    </row>
    <row r="90" spans="1:12" x14ac:dyDescent="0.25">
      <c r="A90" s="189">
        <v>86</v>
      </c>
      <c r="B90" s="185" t="s">
        <v>206</v>
      </c>
      <c r="C90" s="155">
        <v>0</v>
      </c>
      <c r="G90" s="211"/>
    </row>
    <row r="91" spans="1:12" x14ac:dyDescent="0.25">
      <c r="A91" s="189">
        <v>87</v>
      </c>
      <c r="B91" s="185" t="s">
        <v>205</v>
      </c>
      <c r="C91" s="155">
        <v>0</v>
      </c>
      <c r="G91" s="211"/>
    </row>
    <row r="92" spans="1:12" x14ac:dyDescent="0.25">
      <c r="A92" s="189">
        <v>88</v>
      </c>
      <c r="B92" s="185" t="s">
        <v>204</v>
      </c>
      <c r="C92" s="155">
        <v>0</v>
      </c>
      <c r="G92" s="211"/>
    </row>
    <row r="93" spans="1:12" x14ac:dyDescent="0.25">
      <c r="A93" s="189">
        <v>89</v>
      </c>
      <c r="B93" s="185" t="s">
        <v>203</v>
      </c>
      <c r="C93" s="155">
        <v>0</v>
      </c>
    </row>
    <row r="94" spans="1:12" x14ac:dyDescent="0.25">
      <c r="A94" s="189">
        <v>90</v>
      </c>
      <c r="B94" s="185" t="s">
        <v>199</v>
      </c>
      <c r="C94" s="155">
        <v>0</v>
      </c>
    </row>
    <row r="95" spans="1:12" x14ac:dyDescent="0.25">
      <c r="A95" s="189">
        <v>91</v>
      </c>
      <c r="B95" s="185" t="s">
        <v>68</v>
      </c>
      <c r="C95" s="208"/>
    </row>
    <row r="96" spans="1:12" x14ac:dyDescent="0.25">
      <c r="A96" s="189">
        <v>92</v>
      </c>
      <c r="B96" s="185" t="s">
        <v>202</v>
      </c>
      <c r="C96" s="208">
        <v>0</v>
      </c>
    </row>
    <row r="97" spans="1:5" x14ac:dyDescent="0.25">
      <c r="A97" s="189">
        <v>93</v>
      </c>
      <c r="B97" s="185" t="s">
        <v>201</v>
      </c>
      <c r="C97" s="208">
        <v>0</v>
      </c>
    </row>
    <row r="98" spans="1:5" ht="15.75" thickBot="1" x14ac:dyDescent="0.3">
      <c r="A98" s="190">
        <v>94</v>
      </c>
      <c r="B98" s="186" t="s">
        <v>200</v>
      </c>
      <c r="C98" s="219">
        <f>SUM(C89:C97)</f>
        <v>0</v>
      </c>
    </row>
    <row r="99" spans="1:5" s="198" customFormat="1" ht="15.75" thickBot="1" x14ac:dyDescent="0.3">
      <c r="A99" s="237">
        <v>95</v>
      </c>
      <c r="B99" s="238" t="s">
        <v>117</v>
      </c>
      <c r="C99" s="214">
        <f>SUM(C23+C24+C49+C58+C75+C83+C88+C98)</f>
        <v>27472433</v>
      </c>
    </row>
    <row r="100" spans="1:5" x14ac:dyDescent="0.25">
      <c r="E100" s="198"/>
    </row>
    <row r="101" spans="1:5" x14ac:dyDescent="0.25">
      <c r="D101" s="225"/>
    </row>
    <row r="102" spans="1:5" x14ac:dyDescent="0.25">
      <c r="D102" s="225"/>
    </row>
    <row r="105" spans="1:5" x14ac:dyDescent="0.25">
      <c r="E105" s="207"/>
    </row>
  </sheetData>
  <mergeCells count="4">
    <mergeCell ref="A4:B4"/>
    <mergeCell ref="A3:C3"/>
    <mergeCell ref="A2:C2"/>
    <mergeCell ref="A1:C1"/>
  </mergeCells>
  <pageMargins left="0.70866141732283472" right="0.70866141732283472" top="0.74803149606299213" bottom="0.74803149606299213" header="0.31496062992125984" footer="0.31496062992125984"/>
  <pageSetup paperSize="9" scale="80" fitToWidth="0" fitToHeight="0" orientation="portrait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view="pageLayout" workbookViewId="0">
      <selection activeCell="F12" sqref="F12"/>
    </sheetView>
  </sheetViews>
  <sheetFormatPr defaultColWidth="9.140625" defaultRowHeight="15" x14ac:dyDescent="0.25"/>
  <cols>
    <col min="1" max="1" width="9" style="106" customWidth="1"/>
    <col min="2" max="2" width="36.42578125" style="106" customWidth="1"/>
    <col min="3" max="6" width="10.7109375" style="106" customWidth="1"/>
    <col min="7" max="16384" width="9.140625" style="106"/>
  </cols>
  <sheetData>
    <row r="2" spans="1:6" x14ac:dyDescent="0.25">
      <c r="A2" s="280"/>
      <c r="B2" s="280"/>
      <c r="C2" s="280"/>
      <c r="D2" s="280"/>
      <c r="E2" s="280"/>
      <c r="F2" s="280"/>
    </row>
    <row r="3" spans="1:6" x14ac:dyDescent="0.25">
      <c r="A3" s="113" t="s">
        <v>143</v>
      </c>
      <c r="B3" s="113"/>
      <c r="C3" s="113"/>
      <c r="D3" s="113"/>
      <c r="E3" s="113"/>
      <c r="F3" s="113"/>
    </row>
    <row r="4" spans="1:6" x14ac:dyDescent="0.25">
      <c r="A4" s="113"/>
      <c r="B4" s="113"/>
      <c r="C4" s="113"/>
      <c r="D4" s="113"/>
      <c r="E4" s="113"/>
      <c r="F4" s="113"/>
    </row>
    <row r="5" spans="1:6" x14ac:dyDescent="0.25">
      <c r="A5" s="113" t="s">
        <v>424</v>
      </c>
      <c r="B5" s="113"/>
      <c r="C5" s="281"/>
      <c r="D5" s="281"/>
      <c r="E5" s="281"/>
      <c r="F5" s="281"/>
    </row>
    <row r="6" spans="1:6" x14ac:dyDescent="0.25">
      <c r="A6" s="113" t="s">
        <v>430</v>
      </c>
      <c r="B6" s="113"/>
      <c r="C6" s="113"/>
      <c r="D6" s="113"/>
      <c r="E6" s="113"/>
      <c r="F6" s="113"/>
    </row>
    <row r="7" spans="1:6" x14ac:dyDescent="0.25">
      <c r="A7" s="113" t="s">
        <v>144</v>
      </c>
      <c r="B7" s="113"/>
      <c r="C7" s="113">
        <v>0</v>
      </c>
      <c r="D7" s="113" t="s">
        <v>196</v>
      </c>
      <c r="E7" s="113"/>
      <c r="F7" s="113"/>
    </row>
    <row r="8" spans="1:6" x14ac:dyDescent="0.25">
      <c r="A8" s="113"/>
      <c r="B8" s="113"/>
      <c r="C8" s="113"/>
      <c r="D8" s="113"/>
      <c r="E8" s="113"/>
      <c r="F8" s="113"/>
    </row>
    <row r="9" spans="1:6" x14ac:dyDescent="0.25">
      <c r="A9" s="113"/>
      <c r="B9" s="113"/>
      <c r="C9" s="113"/>
      <c r="D9" s="113"/>
      <c r="E9" s="113"/>
      <c r="F9" s="113"/>
    </row>
    <row r="10" spans="1:6" x14ac:dyDescent="0.25">
      <c r="A10" s="282" t="s">
        <v>145</v>
      </c>
      <c r="B10" s="282"/>
      <c r="C10" s="113">
        <v>0</v>
      </c>
      <c r="D10" s="113" t="s">
        <v>146</v>
      </c>
      <c r="E10" s="113"/>
      <c r="F10" s="113"/>
    </row>
    <row r="11" spans="1:6" ht="15.75" thickBot="1" x14ac:dyDescent="0.3">
      <c r="A11" s="113"/>
      <c r="B11" s="113"/>
      <c r="C11" s="113"/>
      <c r="D11" s="113"/>
      <c r="E11" s="113"/>
      <c r="F11" s="113"/>
    </row>
    <row r="12" spans="1:6" ht="44.25" thickBot="1" x14ac:dyDescent="0.3">
      <c r="A12" s="123" t="s">
        <v>130</v>
      </c>
      <c r="B12" s="124" t="s">
        <v>147</v>
      </c>
      <c r="C12" s="125" t="s">
        <v>148</v>
      </c>
      <c r="D12" s="125" t="s">
        <v>149</v>
      </c>
      <c r="E12" s="125" t="s">
        <v>150</v>
      </c>
      <c r="F12" s="126" t="s">
        <v>89</v>
      </c>
    </row>
    <row r="13" spans="1:6" x14ac:dyDescent="0.25">
      <c r="A13" s="137" t="s">
        <v>11</v>
      </c>
      <c r="B13" s="120" t="s">
        <v>151</v>
      </c>
      <c r="C13" s="121">
        <v>0</v>
      </c>
      <c r="D13" s="121">
        <v>0</v>
      </c>
      <c r="E13" s="121">
        <v>0</v>
      </c>
      <c r="F13" s="122">
        <f t="shared" ref="F13:F18" si="0">SUM(C13:E13)</f>
        <v>0</v>
      </c>
    </row>
    <row r="14" spans="1:6" ht="29.25" x14ac:dyDescent="0.25">
      <c r="A14" s="138" t="s">
        <v>13</v>
      </c>
      <c r="B14" s="115" t="s">
        <v>152</v>
      </c>
      <c r="C14" s="114">
        <v>0</v>
      </c>
      <c r="D14" s="114">
        <v>0</v>
      </c>
      <c r="E14" s="114">
        <v>0</v>
      </c>
      <c r="F14" s="116">
        <f t="shared" si="0"/>
        <v>0</v>
      </c>
    </row>
    <row r="15" spans="1:6" ht="29.25" x14ac:dyDescent="0.25">
      <c r="A15" s="138" t="s">
        <v>15</v>
      </c>
      <c r="B15" s="115" t="s">
        <v>153</v>
      </c>
      <c r="C15" s="114">
        <v>0</v>
      </c>
      <c r="D15" s="114">
        <v>0</v>
      </c>
      <c r="E15" s="114">
        <v>0</v>
      </c>
      <c r="F15" s="116">
        <f t="shared" si="0"/>
        <v>0</v>
      </c>
    </row>
    <row r="16" spans="1:6" x14ac:dyDescent="0.25">
      <c r="A16" s="138" t="s">
        <v>9</v>
      </c>
      <c r="B16" s="115" t="s">
        <v>154</v>
      </c>
      <c r="C16" s="114">
        <v>0</v>
      </c>
      <c r="D16" s="114">
        <v>0</v>
      </c>
      <c r="E16" s="114">
        <v>0</v>
      </c>
      <c r="F16" s="116">
        <f t="shared" si="0"/>
        <v>0</v>
      </c>
    </row>
    <row r="17" spans="1:6" ht="29.25" x14ac:dyDescent="0.25">
      <c r="A17" s="138" t="s">
        <v>10</v>
      </c>
      <c r="B17" s="115" t="s">
        <v>155</v>
      </c>
      <c r="C17" s="114">
        <v>0</v>
      </c>
      <c r="D17" s="114">
        <v>0</v>
      </c>
      <c r="E17" s="114">
        <v>0</v>
      </c>
      <c r="F17" s="116">
        <f t="shared" si="0"/>
        <v>0</v>
      </c>
    </row>
    <row r="18" spans="1:6" x14ac:dyDescent="0.25">
      <c r="A18" s="138" t="s">
        <v>20</v>
      </c>
      <c r="B18" s="115" t="s">
        <v>156</v>
      </c>
      <c r="C18" s="114">
        <v>0</v>
      </c>
      <c r="D18" s="114"/>
      <c r="E18" s="114"/>
      <c r="F18" s="116">
        <f t="shared" si="0"/>
        <v>0</v>
      </c>
    </row>
    <row r="19" spans="1:6" ht="15.75" thickBot="1" x14ac:dyDescent="0.3">
      <c r="A19" s="117"/>
      <c r="B19" s="118" t="s">
        <v>6</v>
      </c>
      <c r="C19" s="118">
        <f>SUM(C13:C18)</f>
        <v>0</v>
      </c>
      <c r="D19" s="118">
        <f>SUM(D13:D18)</f>
        <v>0</v>
      </c>
      <c r="E19" s="118">
        <f>SUM(E13:E18)</f>
        <v>0</v>
      </c>
      <c r="F19" s="119">
        <f>SUM(F13:F18)</f>
        <v>0</v>
      </c>
    </row>
    <row r="20" spans="1:6" x14ac:dyDescent="0.25">
      <c r="A20" s="113"/>
      <c r="B20" s="113"/>
      <c r="C20" s="113"/>
      <c r="D20" s="113"/>
      <c r="E20" s="113"/>
      <c r="F20" s="113"/>
    </row>
  </sheetData>
  <sheetProtection selectLockedCells="1" selectUnlockedCells="1"/>
  <mergeCells count="3">
    <mergeCell ref="A2:F2"/>
    <mergeCell ref="C5:F5"/>
    <mergeCell ref="A10:B10"/>
  </mergeCells>
  <phoneticPr fontId="11" type="noConversion"/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headerFooter alignWithMargins="0">
    <oddHeader>&amp;R10. melléklet a 2/2020.(III.10.)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view="pageLayout" workbookViewId="0">
      <selection activeCell="A7" sqref="A7:E10"/>
    </sheetView>
  </sheetViews>
  <sheetFormatPr defaultColWidth="9.140625" defaultRowHeight="12.75" x14ac:dyDescent="0.2"/>
  <cols>
    <col min="1" max="1" width="39.28515625" style="102" customWidth="1"/>
    <col min="2" max="2" width="19" style="102" bestFit="1" customWidth="1"/>
    <col min="3" max="3" width="12.7109375" style="102" customWidth="1"/>
    <col min="4" max="4" width="18.5703125" style="102" customWidth="1"/>
    <col min="5" max="5" width="12.7109375" style="102" customWidth="1"/>
    <col min="6" max="7" width="9.140625" style="102"/>
    <col min="8" max="8" width="13.5703125" style="102" customWidth="1"/>
    <col min="9" max="16384" width="9.140625" style="102"/>
  </cols>
  <sheetData>
    <row r="1" spans="1:5" x14ac:dyDescent="0.2">
      <c r="D1" s="278"/>
      <c r="E1" s="278"/>
    </row>
    <row r="2" spans="1:5" ht="15.95" customHeight="1" x14ac:dyDescent="0.2">
      <c r="A2" s="284" t="s">
        <v>424</v>
      </c>
      <c r="B2" s="284"/>
      <c r="C2" s="284"/>
      <c r="D2" s="284"/>
      <c r="E2" s="284"/>
    </row>
    <row r="3" spans="1:5" ht="15.95" customHeight="1" x14ac:dyDescent="0.2">
      <c r="A3" s="275" t="s">
        <v>431</v>
      </c>
      <c r="B3" s="275"/>
      <c r="C3" s="275"/>
      <c r="D3" s="275"/>
      <c r="E3" s="103"/>
    </row>
    <row r="4" spans="1:5" ht="15.95" customHeight="1" x14ac:dyDescent="0.2">
      <c r="A4" s="103" t="s">
        <v>157</v>
      </c>
      <c r="B4" s="103"/>
      <c r="C4" s="103"/>
      <c r="D4" s="103"/>
      <c r="E4" s="103"/>
    </row>
    <row r="5" spans="1:5" ht="15.95" customHeight="1" x14ac:dyDescent="0.2">
      <c r="A5" s="103"/>
      <c r="B5" s="103"/>
      <c r="C5" s="103"/>
      <c r="D5" s="103"/>
      <c r="E5" s="111" t="s">
        <v>195</v>
      </c>
    </row>
    <row r="6" spans="1:5" ht="15.95" customHeight="1" x14ac:dyDescent="0.2">
      <c r="A6" s="105" t="s">
        <v>0</v>
      </c>
      <c r="B6" s="274" t="s">
        <v>7</v>
      </c>
      <c r="C6" s="274"/>
      <c r="D6" s="274" t="s">
        <v>8</v>
      </c>
      <c r="E6" s="274"/>
    </row>
    <row r="7" spans="1:5" ht="15.95" customHeight="1" x14ac:dyDescent="0.2">
      <c r="A7" s="285" t="s">
        <v>434</v>
      </c>
      <c r="B7" s="105" t="s">
        <v>158</v>
      </c>
      <c r="C7" s="105">
        <v>4922300</v>
      </c>
      <c r="D7" s="105" t="s">
        <v>159</v>
      </c>
      <c r="E7" s="105">
        <v>0</v>
      </c>
    </row>
    <row r="8" spans="1:5" ht="15.95" customHeight="1" x14ac:dyDescent="0.2">
      <c r="A8" s="286"/>
      <c r="B8" s="105" t="s">
        <v>160</v>
      </c>
      <c r="C8" s="105">
        <v>0</v>
      </c>
      <c r="D8" s="105"/>
      <c r="E8" s="105"/>
    </row>
    <row r="9" spans="1:5" ht="15.95" customHeight="1" x14ac:dyDescent="0.2">
      <c r="A9" s="287"/>
      <c r="B9" s="105" t="s">
        <v>161</v>
      </c>
      <c r="C9" s="105">
        <v>4922300</v>
      </c>
      <c r="D9" s="105" t="s">
        <v>162</v>
      </c>
      <c r="E9" s="105">
        <v>1269000</v>
      </c>
    </row>
    <row r="10" spans="1:5" ht="15.95" customHeight="1" x14ac:dyDescent="0.2">
      <c r="A10" s="105"/>
      <c r="B10" s="105"/>
      <c r="C10" s="105"/>
      <c r="D10" s="105"/>
      <c r="E10" s="105"/>
    </row>
    <row r="11" spans="1:5" ht="15.95" customHeight="1" x14ac:dyDescent="0.2">
      <c r="A11" s="103"/>
      <c r="B11" s="103"/>
      <c r="C11" s="103"/>
      <c r="D11" s="103"/>
      <c r="E11" s="103"/>
    </row>
    <row r="12" spans="1:5" x14ac:dyDescent="0.2">
      <c r="A12" s="112"/>
      <c r="B12" s="112"/>
      <c r="C12" s="112"/>
      <c r="D12" s="112"/>
      <c r="E12" s="112"/>
    </row>
    <row r="13" spans="1:5" x14ac:dyDescent="0.2">
      <c r="A13" s="107"/>
      <c r="B13" s="283"/>
      <c r="C13" s="283"/>
      <c r="D13" s="283"/>
      <c r="E13" s="283"/>
    </row>
    <row r="14" spans="1:5" x14ac:dyDescent="0.2">
      <c r="A14" s="107"/>
      <c r="B14" s="107"/>
      <c r="C14" s="107"/>
      <c r="D14" s="107"/>
      <c r="E14" s="107"/>
    </row>
    <row r="15" spans="1:5" x14ac:dyDescent="0.2">
      <c r="A15" s="283"/>
      <c r="B15" s="107"/>
      <c r="C15" s="107"/>
      <c r="D15" s="107"/>
      <c r="E15" s="107"/>
    </row>
    <row r="16" spans="1:5" x14ac:dyDescent="0.2">
      <c r="A16" s="283"/>
      <c r="B16" s="107"/>
      <c r="C16" s="107"/>
      <c r="D16" s="107"/>
      <c r="E16" s="107"/>
    </row>
  </sheetData>
  <sheetProtection selectLockedCells="1" selectUnlockedCells="1"/>
  <mergeCells count="9">
    <mergeCell ref="A15:A16"/>
    <mergeCell ref="D1:E1"/>
    <mergeCell ref="A2:E2"/>
    <mergeCell ref="B6:C6"/>
    <mergeCell ref="D6:E6"/>
    <mergeCell ref="A7:A9"/>
    <mergeCell ref="B13:C13"/>
    <mergeCell ref="D13:E13"/>
    <mergeCell ref="A3:D3"/>
  </mergeCells>
  <phoneticPr fontId="11" type="noConversion"/>
  <pageMargins left="0.7" right="0.7" top="0.75" bottom="0.75" header="0.51180555555555551" footer="0.51180555555555551"/>
  <pageSetup paperSize="9" firstPageNumber="0" orientation="landscape" r:id="rId1"/>
  <headerFooter>
    <oddHeader>&amp;R11. melléklet a 2/2020.(III.10.)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workbookViewId="0">
      <selection activeCell="J12" sqref="J12"/>
    </sheetView>
  </sheetViews>
  <sheetFormatPr defaultColWidth="9.140625" defaultRowHeight="12.75" x14ac:dyDescent="0.2"/>
  <cols>
    <col min="1" max="1" width="29.140625" style="102" customWidth="1"/>
    <col min="2" max="2" width="12.7109375" style="102" customWidth="1"/>
    <col min="3" max="3" width="10.28515625" style="102" customWidth="1"/>
    <col min="4" max="4" width="9.5703125" style="102" customWidth="1"/>
    <col min="5" max="5" width="10.28515625" style="102" customWidth="1"/>
    <col min="6" max="16384" width="9.140625" style="102"/>
  </cols>
  <sheetData>
    <row r="1" spans="1:5" x14ac:dyDescent="0.2">
      <c r="D1" s="278"/>
      <c r="E1" s="278"/>
    </row>
    <row r="2" spans="1:5" ht="18" customHeight="1" x14ac:dyDescent="0.2">
      <c r="A2" s="284" t="s">
        <v>424</v>
      </c>
      <c r="B2" s="284"/>
      <c r="C2" s="284"/>
      <c r="D2" s="284"/>
      <c r="E2" s="284"/>
    </row>
    <row r="3" spans="1:5" ht="18" customHeight="1" x14ac:dyDescent="0.2">
      <c r="A3" s="140"/>
      <c r="B3" s="140"/>
      <c r="C3" s="140"/>
      <c r="D3" s="140"/>
      <c r="E3" s="140"/>
    </row>
    <row r="4" spans="1:5" ht="38.25" customHeight="1" x14ac:dyDescent="0.2">
      <c r="A4" s="271" t="s">
        <v>183</v>
      </c>
      <c r="B4" s="271"/>
      <c r="C4" s="271"/>
      <c r="D4" s="271"/>
      <c r="E4" s="271"/>
    </row>
    <row r="5" spans="1:5" ht="18" customHeight="1" x14ac:dyDescent="0.2">
      <c r="A5" s="103"/>
      <c r="B5" s="103"/>
      <c r="C5" s="103"/>
      <c r="D5" s="103"/>
      <c r="E5" s="103"/>
    </row>
    <row r="6" spans="1:5" ht="18" customHeight="1" x14ac:dyDescent="0.2">
      <c r="A6" s="103"/>
      <c r="B6" s="103"/>
      <c r="C6" s="103"/>
      <c r="D6" s="292" t="s">
        <v>195</v>
      </c>
      <c r="E6" s="292"/>
    </row>
    <row r="7" spans="1:5" ht="18" customHeight="1" x14ac:dyDescent="0.2">
      <c r="A7" s="274" t="s">
        <v>184</v>
      </c>
      <c r="B7" s="288" t="s">
        <v>197</v>
      </c>
      <c r="C7" s="289" t="s">
        <v>185</v>
      </c>
      <c r="D7" s="290"/>
      <c r="E7" s="291"/>
    </row>
    <row r="8" spans="1:5" ht="18" customHeight="1" x14ac:dyDescent="0.2">
      <c r="A8" s="274"/>
      <c r="B8" s="288"/>
      <c r="C8" s="104">
        <v>2018</v>
      </c>
      <c r="D8" s="104">
        <v>2019</v>
      </c>
      <c r="E8" s="104">
        <v>2020</v>
      </c>
    </row>
    <row r="9" spans="1:5" ht="52.5" customHeight="1" x14ac:dyDescent="0.2">
      <c r="A9" s="109" t="s">
        <v>434</v>
      </c>
      <c r="B9" s="162">
        <v>2018</v>
      </c>
      <c r="C9" s="105">
        <v>317250</v>
      </c>
      <c r="D9" s="105">
        <v>1269000</v>
      </c>
      <c r="E9" s="105">
        <v>1269000</v>
      </c>
    </row>
    <row r="10" spans="1:5" ht="18" customHeight="1" x14ac:dyDescent="0.2">
      <c r="A10" s="109"/>
      <c r="B10" s="105"/>
      <c r="C10" s="105"/>
      <c r="D10" s="105"/>
      <c r="E10" s="105"/>
    </row>
    <row r="11" spans="1:5" ht="18" customHeight="1" x14ac:dyDescent="0.2">
      <c r="A11" s="105"/>
      <c r="B11" s="105"/>
      <c r="C11" s="105"/>
      <c r="D11" s="105"/>
      <c r="E11" s="105"/>
    </row>
    <row r="12" spans="1:5" ht="18" customHeight="1" x14ac:dyDescent="0.2">
      <c r="A12" s="105"/>
      <c r="B12" s="105"/>
      <c r="C12" s="105"/>
      <c r="D12" s="105"/>
      <c r="E12" s="105"/>
    </row>
    <row r="13" spans="1:5" ht="18" customHeight="1" x14ac:dyDescent="0.2">
      <c r="A13" s="105"/>
      <c r="B13" s="105"/>
      <c r="C13" s="105"/>
      <c r="D13" s="105"/>
      <c r="E13" s="105"/>
    </row>
    <row r="14" spans="1:5" ht="18" customHeight="1" x14ac:dyDescent="0.2">
      <c r="A14" s="105"/>
      <c r="B14" s="105"/>
      <c r="C14" s="105"/>
      <c r="D14" s="105"/>
      <c r="E14" s="105"/>
    </row>
    <row r="15" spans="1:5" ht="18" customHeight="1" x14ac:dyDescent="0.2">
      <c r="A15" s="105"/>
      <c r="B15" s="105"/>
      <c r="C15" s="105"/>
      <c r="D15" s="105"/>
      <c r="E15" s="105"/>
    </row>
    <row r="16" spans="1:5" ht="18" customHeight="1" x14ac:dyDescent="0.2">
      <c r="A16" s="105"/>
      <c r="B16" s="105"/>
      <c r="C16" s="105"/>
      <c r="D16" s="105"/>
      <c r="E16" s="105"/>
    </row>
    <row r="17" spans="1:5" ht="18" customHeight="1" x14ac:dyDescent="0.2">
      <c r="A17" s="105"/>
      <c r="B17" s="105"/>
      <c r="C17" s="105"/>
      <c r="D17" s="105"/>
      <c r="E17" s="105"/>
    </row>
    <row r="18" spans="1:5" ht="18" customHeight="1" x14ac:dyDescent="0.2">
      <c r="A18" s="105"/>
      <c r="B18" s="105"/>
      <c r="C18" s="105"/>
      <c r="D18" s="105"/>
      <c r="E18" s="105"/>
    </row>
    <row r="19" spans="1:5" ht="18" customHeight="1" x14ac:dyDescent="0.2">
      <c r="A19" s="105"/>
      <c r="B19" s="105"/>
      <c r="C19" s="105"/>
      <c r="D19" s="105"/>
      <c r="E19" s="105"/>
    </row>
  </sheetData>
  <sheetProtection selectLockedCells="1" selectUnlockedCells="1"/>
  <mergeCells count="7">
    <mergeCell ref="D1:E1"/>
    <mergeCell ref="A2:E2"/>
    <mergeCell ref="A4:E4"/>
    <mergeCell ref="A7:A8"/>
    <mergeCell ref="B7:B8"/>
    <mergeCell ref="C7:E7"/>
    <mergeCell ref="D6:E6"/>
  </mergeCells>
  <phoneticPr fontId="11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&amp;R12. melléklet a 2/2020(III.10.)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Layout" workbookViewId="0">
      <selection activeCell="G12" sqref="G12"/>
    </sheetView>
  </sheetViews>
  <sheetFormatPr defaultColWidth="9.140625" defaultRowHeight="15" x14ac:dyDescent="0.25"/>
  <cols>
    <col min="1" max="1" width="9.140625" style="106"/>
    <col min="2" max="2" width="36.85546875" style="106" customWidth="1"/>
    <col min="3" max="3" width="18.140625" style="106" customWidth="1"/>
    <col min="4" max="5" width="10.140625" style="106" customWidth="1"/>
    <col min="6" max="7" width="9.140625" style="106"/>
    <col min="8" max="8" width="8.42578125" style="106" customWidth="1"/>
    <col min="9" max="16384" width="9.140625" style="106"/>
  </cols>
  <sheetData>
    <row r="1" spans="1:9" x14ac:dyDescent="0.25">
      <c r="A1" s="102"/>
      <c r="B1" s="102"/>
      <c r="C1" s="102"/>
      <c r="D1" s="102"/>
      <c r="E1" s="102"/>
      <c r="F1" s="102"/>
      <c r="G1" s="102"/>
      <c r="H1" s="278"/>
      <c r="I1" s="278"/>
    </row>
    <row r="2" spans="1:9" x14ac:dyDescent="0.25">
      <c r="A2" s="143" t="s">
        <v>424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3" t="s">
        <v>186</v>
      </c>
      <c r="B3" s="103"/>
      <c r="C3" s="103"/>
      <c r="D3" s="103"/>
      <c r="E3" s="103"/>
      <c r="F3" s="103"/>
      <c r="G3" s="103"/>
      <c r="H3" s="103"/>
      <c r="I3" s="102"/>
    </row>
    <row r="4" spans="1:9" x14ac:dyDescent="0.25">
      <c r="A4" s="103"/>
      <c r="B4" s="103"/>
      <c r="C4" s="103"/>
      <c r="D4" s="103"/>
      <c r="E4" s="103"/>
      <c r="F4" s="103"/>
      <c r="G4" s="295" t="s">
        <v>195</v>
      </c>
      <c r="H4" s="295"/>
    </row>
    <row r="5" spans="1:9" ht="16.149999999999999" customHeight="1" x14ac:dyDescent="0.25">
      <c r="A5" s="288" t="s">
        <v>88</v>
      </c>
      <c r="B5" s="288" t="s">
        <v>187</v>
      </c>
      <c r="C5" s="288" t="s">
        <v>188</v>
      </c>
      <c r="D5" s="288" t="s">
        <v>189</v>
      </c>
      <c r="E5" s="293" t="s">
        <v>190</v>
      </c>
      <c r="F5" s="294" t="s">
        <v>396</v>
      </c>
      <c r="G5" s="294"/>
      <c r="H5" s="294"/>
      <c r="I5" s="108"/>
    </row>
    <row r="6" spans="1:9" x14ac:dyDescent="0.25">
      <c r="A6" s="288"/>
      <c r="B6" s="288"/>
      <c r="C6" s="288"/>
      <c r="D6" s="288"/>
      <c r="E6" s="288"/>
      <c r="F6" s="164">
        <v>2018</v>
      </c>
      <c r="G6" s="164">
        <v>2019</v>
      </c>
      <c r="H6" s="164">
        <v>2020</v>
      </c>
    </row>
    <row r="7" spans="1:9" x14ac:dyDescent="0.25">
      <c r="A7" s="109" t="s">
        <v>11</v>
      </c>
      <c r="B7" s="109" t="s">
        <v>191</v>
      </c>
      <c r="C7" s="109"/>
      <c r="D7" s="109"/>
      <c r="E7" s="109"/>
      <c r="F7" s="109"/>
      <c r="G7" s="109"/>
      <c r="H7" s="109"/>
    </row>
    <row r="8" spans="1:9" x14ac:dyDescent="0.25">
      <c r="A8" s="109" t="s">
        <v>13</v>
      </c>
      <c r="B8" s="109" t="s">
        <v>192</v>
      </c>
      <c r="C8" s="109"/>
      <c r="D8" s="163"/>
      <c r="E8" s="163"/>
      <c r="F8" s="109"/>
      <c r="G8" s="109"/>
      <c r="H8" s="109"/>
    </row>
    <row r="9" spans="1:9" x14ac:dyDescent="0.25">
      <c r="A9" s="109"/>
      <c r="B9" s="109"/>
      <c r="C9" s="109"/>
      <c r="D9" s="141"/>
      <c r="E9" s="141"/>
      <c r="F9" s="109"/>
      <c r="G9" s="109"/>
      <c r="H9" s="109"/>
    </row>
    <row r="10" spans="1:9" x14ac:dyDescent="0.25">
      <c r="A10" s="109"/>
      <c r="B10" s="109"/>
      <c r="C10" s="109"/>
      <c r="D10" s="109"/>
      <c r="E10" s="109"/>
      <c r="F10" s="109"/>
      <c r="G10" s="109"/>
      <c r="H10" s="109"/>
    </row>
    <row r="11" spans="1:9" x14ac:dyDescent="0.25">
      <c r="A11" s="109"/>
      <c r="B11" s="109" t="s">
        <v>89</v>
      </c>
      <c r="C11" s="109"/>
      <c r="D11" s="142"/>
      <c r="E11" s="142"/>
      <c r="F11" s="109">
        <v>0</v>
      </c>
      <c r="G11" s="109">
        <v>0</v>
      </c>
      <c r="H11" s="109">
        <v>0</v>
      </c>
    </row>
    <row r="12" spans="1:9" x14ac:dyDescent="0.25">
      <c r="A12" s="113"/>
      <c r="B12" s="113"/>
      <c r="C12" s="113"/>
      <c r="D12" s="113"/>
      <c r="E12" s="113"/>
      <c r="F12" s="113"/>
      <c r="G12" s="113"/>
      <c r="H12" s="113"/>
    </row>
    <row r="13" spans="1:9" x14ac:dyDescent="0.25">
      <c r="A13" s="113"/>
      <c r="B13" s="113"/>
      <c r="C13" s="113"/>
      <c r="D13" s="113"/>
      <c r="E13" s="113"/>
      <c r="F13" s="113"/>
      <c r="G13" s="113"/>
      <c r="H13" s="113"/>
    </row>
    <row r="14" spans="1:9" x14ac:dyDescent="0.25">
      <c r="A14" s="113"/>
      <c r="B14" s="113"/>
      <c r="C14" s="113"/>
      <c r="D14" s="113"/>
      <c r="E14" s="113"/>
      <c r="F14" s="113"/>
      <c r="G14" s="113"/>
      <c r="H14" s="113"/>
    </row>
  </sheetData>
  <sheetProtection selectLockedCells="1" selectUnlockedCells="1"/>
  <mergeCells count="8">
    <mergeCell ref="H1:I1"/>
    <mergeCell ref="A5:A6"/>
    <mergeCell ref="B5:B6"/>
    <mergeCell ref="C5:C6"/>
    <mergeCell ref="D5:D6"/>
    <mergeCell ref="E5:E6"/>
    <mergeCell ref="F5:H5"/>
    <mergeCell ref="G4:H4"/>
  </mergeCells>
  <phoneticPr fontId="11" type="noConversion"/>
  <pageMargins left="0.7" right="0.7" top="0.75" bottom="0.75" header="0.51180555555555551" footer="0.51180555555555551"/>
  <pageSetup paperSize="9" firstPageNumber="0" orientation="landscape" r:id="rId1"/>
  <headerFooter alignWithMargins="0">
    <oddHeader>&amp;R13.  melléklet a 2/2020.(III.10.)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Layout" workbookViewId="0">
      <selection activeCell="G5" sqref="G5"/>
    </sheetView>
  </sheetViews>
  <sheetFormatPr defaultColWidth="9.140625" defaultRowHeight="12.75" x14ac:dyDescent="0.2"/>
  <cols>
    <col min="1" max="1" width="33.5703125" style="102" customWidth="1"/>
    <col min="2" max="3" width="11.7109375" style="102" customWidth="1"/>
    <col min="4" max="4" width="12.28515625" style="102" customWidth="1"/>
    <col min="5" max="7" width="11.7109375" style="102" customWidth="1"/>
    <col min="8" max="16384" width="9.140625" style="102"/>
  </cols>
  <sheetData>
    <row r="1" spans="1:7" x14ac:dyDescent="0.2">
      <c r="A1" s="278"/>
      <c r="B1" s="278"/>
      <c r="C1" s="278"/>
      <c r="D1" s="278"/>
      <c r="E1" s="278"/>
      <c r="F1" s="278"/>
      <c r="G1" s="278"/>
    </row>
    <row r="2" spans="1:7" ht="18" customHeight="1" x14ac:dyDescent="0.2">
      <c r="A2" s="284" t="s">
        <v>424</v>
      </c>
      <c r="B2" s="284"/>
      <c r="C2" s="284"/>
      <c r="D2" s="284"/>
      <c r="E2" s="103"/>
      <c r="F2" s="103"/>
      <c r="G2" s="103"/>
    </row>
    <row r="3" spans="1:7" ht="18" customHeight="1" x14ac:dyDescent="0.2">
      <c r="A3" s="103" t="s">
        <v>163</v>
      </c>
      <c r="B3" s="103"/>
      <c r="C3" s="103"/>
      <c r="D3" s="103"/>
      <c r="E3" s="103"/>
      <c r="F3" s="103"/>
      <c r="G3" s="103"/>
    </row>
    <row r="4" spans="1:7" ht="18" customHeight="1" x14ac:dyDescent="0.2">
      <c r="A4" s="103" t="s">
        <v>430</v>
      </c>
      <c r="B4" s="103"/>
      <c r="C4" s="103"/>
      <c r="D4" s="103"/>
      <c r="E4" s="103"/>
      <c r="F4" s="103"/>
      <c r="G4" s="103"/>
    </row>
    <row r="5" spans="1:7" ht="18" customHeight="1" x14ac:dyDescent="0.2">
      <c r="A5" s="103" t="s">
        <v>164</v>
      </c>
      <c r="B5" s="103"/>
      <c r="C5" s="103"/>
      <c r="D5" s="103"/>
      <c r="E5" s="103"/>
      <c r="F5" s="103"/>
      <c r="G5" s="103"/>
    </row>
    <row r="6" spans="1:7" ht="18" customHeight="1" x14ac:dyDescent="0.2">
      <c r="A6" s="103"/>
      <c r="B6" s="103"/>
      <c r="C6" s="103"/>
      <c r="D6" s="103"/>
      <c r="E6" s="103"/>
      <c r="F6" s="292" t="s">
        <v>195</v>
      </c>
      <c r="G6" s="292"/>
    </row>
    <row r="7" spans="1:7" ht="18" customHeight="1" x14ac:dyDescent="0.2">
      <c r="A7" s="274" t="s">
        <v>165</v>
      </c>
      <c r="B7" s="274" t="s">
        <v>166</v>
      </c>
      <c r="C7" s="274"/>
      <c r="D7" s="274"/>
      <c r="E7" s="274" t="s">
        <v>167</v>
      </c>
      <c r="F7" s="274"/>
      <c r="G7" s="274"/>
    </row>
    <row r="8" spans="1:7" ht="18" customHeight="1" x14ac:dyDescent="0.2">
      <c r="A8" s="274"/>
      <c r="B8" s="139" t="s">
        <v>168</v>
      </c>
      <c r="C8" s="139" t="s">
        <v>169</v>
      </c>
      <c r="D8" s="139" t="s">
        <v>133</v>
      </c>
      <c r="E8" s="139" t="s">
        <v>168</v>
      </c>
      <c r="F8" s="139" t="s">
        <v>169</v>
      </c>
      <c r="G8" s="139" t="s">
        <v>133</v>
      </c>
    </row>
    <row r="9" spans="1:7" ht="18" customHeight="1" x14ac:dyDescent="0.2">
      <c r="A9" s="105" t="s">
        <v>170</v>
      </c>
      <c r="B9" s="105"/>
      <c r="C9" s="105"/>
      <c r="D9" s="105">
        <f t="shared" ref="D9:D14" si="0">SUM(B9:C9)</f>
        <v>0</v>
      </c>
      <c r="E9" s="105"/>
      <c r="F9" s="105"/>
      <c r="G9" s="105">
        <f t="shared" ref="G9:G14" si="1">SUM(E9:F9)</f>
        <v>0</v>
      </c>
    </row>
    <row r="10" spans="1:7" ht="18" customHeight="1" x14ac:dyDescent="0.2">
      <c r="A10" s="105" t="s">
        <v>171</v>
      </c>
      <c r="B10" s="105"/>
      <c r="C10" s="105"/>
      <c r="D10" s="105">
        <f t="shared" si="0"/>
        <v>0</v>
      </c>
      <c r="E10" s="105"/>
      <c r="F10" s="105"/>
      <c r="G10" s="105">
        <f t="shared" si="1"/>
        <v>0</v>
      </c>
    </row>
    <row r="11" spans="1:7" ht="18" customHeight="1" x14ac:dyDescent="0.2">
      <c r="A11" s="105" t="s">
        <v>172</v>
      </c>
      <c r="B11" s="105"/>
      <c r="C11" s="105"/>
      <c r="D11" s="105">
        <f t="shared" si="0"/>
        <v>0</v>
      </c>
      <c r="E11" s="105"/>
      <c r="F11" s="105"/>
      <c r="G11" s="105">
        <f t="shared" si="1"/>
        <v>0</v>
      </c>
    </row>
    <row r="12" spans="1:7" ht="18" customHeight="1" x14ac:dyDescent="0.2">
      <c r="A12" s="105" t="s">
        <v>173</v>
      </c>
      <c r="B12" s="105"/>
      <c r="C12" s="105"/>
      <c r="D12" s="105">
        <f t="shared" si="0"/>
        <v>0</v>
      </c>
      <c r="E12" s="105"/>
      <c r="F12" s="105"/>
      <c r="G12" s="105">
        <f t="shared" si="1"/>
        <v>0</v>
      </c>
    </row>
    <row r="13" spans="1:7" ht="18" customHeight="1" x14ac:dyDescent="0.2">
      <c r="A13" s="105" t="s">
        <v>174</v>
      </c>
      <c r="B13" s="105"/>
      <c r="C13" s="105"/>
      <c r="D13" s="105">
        <f t="shared" si="0"/>
        <v>0</v>
      </c>
      <c r="E13" s="105"/>
      <c r="F13" s="105"/>
      <c r="G13" s="105">
        <f t="shared" si="1"/>
        <v>0</v>
      </c>
    </row>
    <row r="14" spans="1:7" ht="18" customHeight="1" x14ac:dyDescent="0.2">
      <c r="A14" s="105" t="s">
        <v>175</v>
      </c>
      <c r="B14" s="105"/>
      <c r="C14" s="105"/>
      <c r="D14" s="105">
        <f t="shared" si="0"/>
        <v>0</v>
      </c>
      <c r="E14" s="105"/>
      <c r="F14" s="105"/>
      <c r="G14" s="105">
        <f t="shared" si="1"/>
        <v>0</v>
      </c>
    </row>
    <row r="15" spans="1:7" ht="18" customHeight="1" x14ac:dyDescent="0.2">
      <c r="A15" s="105" t="s">
        <v>89</v>
      </c>
      <c r="B15" s="105">
        <f t="shared" ref="B15:G15" si="2">SUM(B9:B14)</f>
        <v>0</v>
      </c>
      <c r="C15" s="105">
        <f t="shared" si="2"/>
        <v>0</v>
      </c>
      <c r="D15" s="105">
        <f t="shared" si="2"/>
        <v>0</v>
      </c>
      <c r="E15" s="105">
        <f t="shared" si="2"/>
        <v>0</v>
      </c>
      <c r="F15" s="105">
        <f t="shared" si="2"/>
        <v>0</v>
      </c>
      <c r="G15" s="105">
        <f t="shared" si="2"/>
        <v>0</v>
      </c>
    </row>
    <row r="16" spans="1:7" ht="18" customHeight="1" x14ac:dyDescent="0.2">
      <c r="A16" s="103"/>
      <c r="B16" s="103"/>
      <c r="C16" s="103"/>
      <c r="D16" s="103"/>
      <c r="E16" s="103"/>
      <c r="F16" s="103"/>
      <c r="G16" s="103"/>
    </row>
    <row r="17" spans="1:7" ht="18" customHeight="1" x14ac:dyDescent="0.2">
      <c r="A17" s="103" t="s">
        <v>176</v>
      </c>
      <c r="B17" s="103"/>
      <c r="C17" s="103"/>
      <c r="D17" s="103"/>
      <c r="E17" s="103"/>
      <c r="F17" s="103"/>
      <c r="G17" s="103"/>
    </row>
    <row r="18" spans="1:7" ht="18" customHeight="1" x14ac:dyDescent="0.2">
      <c r="A18" s="103"/>
      <c r="B18" s="103"/>
      <c r="C18" s="103"/>
      <c r="D18" s="103"/>
      <c r="E18" s="103"/>
      <c r="F18" s="103"/>
      <c r="G18" s="103"/>
    </row>
    <row r="19" spans="1:7" ht="18" customHeight="1" x14ac:dyDescent="0.2">
      <c r="A19" s="274" t="s">
        <v>177</v>
      </c>
      <c r="B19" s="274" t="s">
        <v>178</v>
      </c>
      <c r="C19" s="274"/>
      <c r="D19" s="288" t="s">
        <v>179</v>
      </c>
      <c r="E19" s="103"/>
      <c r="F19" s="103"/>
      <c r="G19" s="103"/>
    </row>
    <row r="20" spans="1:7" ht="18" customHeight="1" x14ac:dyDescent="0.2">
      <c r="A20" s="274"/>
      <c r="B20" s="105" t="s">
        <v>180</v>
      </c>
      <c r="C20" s="105" t="s">
        <v>181</v>
      </c>
      <c r="D20" s="288"/>
      <c r="E20" s="103"/>
      <c r="F20" s="103"/>
      <c r="G20" s="103"/>
    </row>
    <row r="21" spans="1:7" ht="18" customHeight="1" x14ac:dyDescent="0.2">
      <c r="A21" s="105" t="s">
        <v>182</v>
      </c>
      <c r="B21" s="105">
        <v>0</v>
      </c>
      <c r="C21" s="105">
        <v>0</v>
      </c>
      <c r="D21" s="105">
        <f>SUM(B21:C21)</f>
        <v>0</v>
      </c>
      <c r="E21" s="103"/>
      <c r="F21" s="103"/>
      <c r="G21" s="103"/>
    </row>
    <row r="22" spans="1:7" ht="18" customHeight="1" x14ac:dyDescent="0.2">
      <c r="A22" s="103"/>
      <c r="B22" s="103"/>
      <c r="C22" s="103"/>
      <c r="D22" s="103"/>
      <c r="E22" s="103"/>
      <c r="F22" s="103"/>
      <c r="G22" s="103"/>
    </row>
  </sheetData>
  <sheetProtection selectLockedCells="1" selectUnlockedCells="1"/>
  <mergeCells count="9">
    <mergeCell ref="A19:A20"/>
    <mergeCell ref="B19:C19"/>
    <mergeCell ref="D19:D20"/>
    <mergeCell ref="A1:G1"/>
    <mergeCell ref="A2:D2"/>
    <mergeCell ref="F6:G6"/>
    <mergeCell ref="A7:A8"/>
    <mergeCell ref="B7:D7"/>
    <mergeCell ref="E7:G7"/>
  </mergeCells>
  <phoneticPr fontId="11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&amp;R14.  melléklet a 2/2020. (III.10.)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J7" sqref="J7:L7"/>
    </sheetView>
  </sheetViews>
  <sheetFormatPr defaultColWidth="9.140625" defaultRowHeight="15" x14ac:dyDescent="0.25"/>
  <cols>
    <col min="1" max="9" width="9.140625" style="171"/>
    <col min="10" max="10" width="9.85546875" style="171" bestFit="1" customWidth="1"/>
    <col min="11" max="12" width="9.140625" style="171"/>
    <col min="13" max="13" width="0.140625" style="195" customWidth="1"/>
    <col min="14" max="16384" width="9.140625" style="171"/>
  </cols>
  <sheetData>
    <row r="1" spans="1:13" x14ac:dyDescent="0.25">
      <c r="A1" s="331" t="s">
        <v>444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</row>
    <row r="2" spans="1:13" x14ac:dyDescent="0.25">
      <c r="A2" s="329" t="s">
        <v>424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</row>
    <row r="3" spans="1:13" ht="15.75" thickBot="1" x14ac:dyDescent="0.3"/>
    <row r="4" spans="1:13" ht="15.75" thickBot="1" x14ac:dyDescent="0.3">
      <c r="A4" s="176"/>
      <c r="B4" s="175" t="s">
        <v>405</v>
      </c>
      <c r="C4" s="175"/>
      <c r="D4" s="174"/>
      <c r="E4" s="174"/>
      <c r="F4" s="173"/>
      <c r="G4" s="298" t="s">
        <v>404</v>
      </c>
      <c r="H4" s="299"/>
      <c r="I4" s="300"/>
      <c r="J4" s="299" t="s">
        <v>403</v>
      </c>
      <c r="K4" s="299"/>
      <c r="L4" s="300"/>
      <c r="M4" s="239"/>
    </row>
    <row r="5" spans="1:13" ht="15.75" thickBot="1" x14ac:dyDescent="0.3">
      <c r="A5" s="298"/>
      <c r="B5" s="299"/>
      <c r="C5" s="299"/>
      <c r="D5" s="299"/>
      <c r="E5" s="299"/>
      <c r="F5" s="300"/>
      <c r="G5" s="298"/>
      <c r="H5" s="299"/>
      <c r="I5" s="300"/>
      <c r="J5" s="298"/>
      <c r="K5" s="299"/>
      <c r="L5" s="300"/>
      <c r="M5" s="239"/>
    </row>
    <row r="6" spans="1:13" x14ac:dyDescent="0.25">
      <c r="A6" s="314" t="s">
        <v>402</v>
      </c>
      <c r="B6" s="315"/>
      <c r="C6" s="315"/>
      <c r="D6" s="315"/>
      <c r="E6" s="315"/>
      <c r="F6" s="316"/>
      <c r="G6" s="301">
        <v>15600467</v>
      </c>
      <c r="H6" s="302"/>
      <c r="I6" s="303"/>
      <c r="J6" s="302"/>
      <c r="K6" s="302"/>
      <c r="L6" s="303"/>
      <c r="M6" s="195">
        <v>15600467</v>
      </c>
    </row>
    <row r="7" spans="1:13" x14ac:dyDescent="0.25">
      <c r="A7" s="336" t="s">
        <v>401</v>
      </c>
      <c r="B7" s="334"/>
      <c r="C7" s="334"/>
      <c r="D7" s="334"/>
      <c r="E7" s="334"/>
      <c r="F7" s="335"/>
      <c r="G7" s="304"/>
      <c r="H7" s="305"/>
      <c r="I7" s="306"/>
      <c r="J7" s="305"/>
      <c r="K7" s="305"/>
      <c r="L7" s="306"/>
    </row>
    <row r="8" spans="1:13" x14ac:dyDescent="0.25">
      <c r="A8" s="336" t="s">
        <v>173</v>
      </c>
      <c r="B8" s="334"/>
      <c r="C8" s="334"/>
      <c r="D8" s="334"/>
      <c r="E8" s="334"/>
      <c r="F8" s="335"/>
      <c r="G8" s="307">
        <v>915000</v>
      </c>
      <c r="H8" s="296"/>
      <c r="I8" s="297"/>
      <c r="J8" s="305"/>
      <c r="K8" s="305"/>
      <c r="L8" s="306"/>
      <c r="M8" s="195">
        <v>915000</v>
      </c>
    </row>
    <row r="9" spans="1:13" x14ac:dyDescent="0.25">
      <c r="A9" s="336" t="s">
        <v>170</v>
      </c>
      <c r="B9" s="334"/>
      <c r="C9" s="334"/>
      <c r="D9" s="334"/>
      <c r="E9" s="334"/>
      <c r="F9" s="335"/>
      <c r="G9" s="304"/>
      <c r="H9" s="305"/>
      <c r="I9" s="306"/>
      <c r="J9" s="296">
        <v>100800</v>
      </c>
      <c r="K9" s="296"/>
      <c r="L9" s="297"/>
      <c r="M9" s="195">
        <v>100800</v>
      </c>
    </row>
    <row r="10" spans="1:13" x14ac:dyDescent="0.25">
      <c r="A10" s="326" t="s">
        <v>172</v>
      </c>
      <c r="B10" s="334"/>
      <c r="C10" s="334"/>
      <c r="D10" s="334"/>
      <c r="E10" s="334"/>
      <c r="F10" s="335"/>
      <c r="G10" s="304"/>
      <c r="H10" s="305"/>
      <c r="I10" s="306"/>
      <c r="J10" s="296">
        <v>2100000</v>
      </c>
      <c r="K10" s="296"/>
      <c r="L10" s="297"/>
      <c r="M10" s="195">
        <v>2100000</v>
      </c>
    </row>
    <row r="11" spans="1:13" x14ac:dyDescent="0.25">
      <c r="A11" s="336" t="s">
        <v>174</v>
      </c>
      <c r="B11" s="334"/>
      <c r="C11" s="334"/>
      <c r="D11" s="334"/>
      <c r="E11" s="334"/>
      <c r="F11" s="335"/>
      <c r="G11" s="304"/>
      <c r="H11" s="305"/>
      <c r="I11" s="306"/>
      <c r="J11" s="296">
        <v>1047000</v>
      </c>
      <c r="K11" s="296"/>
      <c r="L11" s="297"/>
      <c r="M11" s="195">
        <v>1047000</v>
      </c>
    </row>
    <row r="12" spans="1:13" x14ac:dyDescent="0.25">
      <c r="A12" s="326" t="s">
        <v>437</v>
      </c>
      <c r="B12" s="327"/>
      <c r="C12" s="327"/>
      <c r="D12" s="327"/>
      <c r="E12" s="327"/>
      <c r="F12" s="328"/>
      <c r="G12" s="304"/>
      <c r="H12" s="305"/>
      <c r="I12" s="306"/>
      <c r="J12" s="307">
        <v>15800</v>
      </c>
      <c r="K12" s="296"/>
      <c r="L12" s="297"/>
      <c r="M12" s="195">
        <v>15800</v>
      </c>
    </row>
    <row r="13" spans="1:13" x14ac:dyDescent="0.25">
      <c r="A13" s="336" t="s">
        <v>400</v>
      </c>
      <c r="B13" s="334"/>
      <c r="C13" s="334"/>
      <c r="D13" s="334"/>
      <c r="E13" s="334"/>
      <c r="F13" s="335"/>
      <c r="G13" s="307">
        <v>45000</v>
      </c>
      <c r="H13" s="296"/>
      <c r="I13" s="297"/>
      <c r="J13" s="305"/>
      <c r="K13" s="305"/>
      <c r="L13" s="306"/>
      <c r="M13" s="195">
        <v>45000</v>
      </c>
    </row>
    <row r="14" spans="1:13" x14ac:dyDescent="0.25">
      <c r="A14" s="336" t="s">
        <v>399</v>
      </c>
      <c r="B14" s="334"/>
      <c r="C14" s="334"/>
      <c r="D14" s="334"/>
      <c r="E14" s="334"/>
      <c r="F14" s="335"/>
      <c r="G14" s="304"/>
      <c r="H14" s="305"/>
      <c r="I14" s="306"/>
      <c r="J14" s="296">
        <v>1370660</v>
      </c>
      <c r="K14" s="296"/>
      <c r="L14" s="297"/>
      <c r="M14" s="195">
        <v>1370660</v>
      </c>
    </row>
    <row r="15" spans="1:13" x14ac:dyDescent="0.25">
      <c r="A15" s="336" t="s">
        <v>398</v>
      </c>
      <c r="B15" s="334"/>
      <c r="C15" s="334"/>
      <c r="D15" s="334"/>
      <c r="E15" s="334"/>
      <c r="F15" s="335"/>
      <c r="G15" s="307">
        <v>36000</v>
      </c>
      <c r="H15" s="296"/>
      <c r="I15" s="297"/>
      <c r="J15" s="305"/>
      <c r="K15" s="305"/>
      <c r="L15" s="306"/>
      <c r="M15" s="195">
        <v>36000</v>
      </c>
    </row>
    <row r="16" spans="1:13" x14ac:dyDescent="0.25">
      <c r="A16" s="333" t="s">
        <v>422</v>
      </c>
      <c r="B16" s="334"/>
      <c r="C16" s="334"/>
      <c r="D16" s="334"/>
      <c r="E16" s="334"/>
      <c r="F16" s="335"/>
      <c r="G16" s="304"/>
      <c r="H16" s="305"/>
      <c r="I16" s="306"/>
      <c r="J16" s="296">
        <v>3799</v>
      </c>
      <c r="K16" s="296"/>
      <c r="L16" s="297"/>
      <c r="M16" s="195">
        <v>3799</v>
      </c>
    </row>
    <row r="17" spans="1:13" x14ac:dyDescent="0.25">
      <c r="A17" s="319" t="s">
        <v>423</v>
      </c>
      <c r="B17" s="320"/>
      <c r="C17" s="320"/>
      <c r="D17" s="320"/>
      <c r="E17" s="320"/>
      <c r="F17" s="321"/>
      <c r="G17" s="313"/>
      <c r="H17" s="311"/>
      <c r="I17" s="312"/>
      <c r="J17" s="311"/>
      <c r="K17" s="311"/>
      <c r="L17" s="312"/>
    </row>
    <row r="18" spans="1:13" ht="15.75" thickBot="1" x14ac:dyDescent="0.3">
      <c r="A18" s="322" t="s">
        <v>397</v>
      </c>
      <c r="B18" s="320"/>
      <c r="C18" s="320"/>
      <c r="D18" s="320"/>
      <c r="E18" s="320"/>
      <c r="F18" s="321"/>
      <c r="G18" s="323">
        <v>5219020</v>
      </c>
      <c r="H18" s="324"/>
      <c r="I18" s="325"/>
      <c r="J18" s="313">
        <v>1642452</v>
      </c>
      <c r="K18" s="311"/>
      <c r="L18" s="312"/>
      <c r="M18" s="195">
        <v>6861926</v>
      </c>
    </row>
    <row r="19" spans="1:13" ht="15.75" thickBot="1" x14ac:dyDescent="0.3">
      <c r="A19" s="317" t="s">
        <v>6</v>
      </c>
      <c r="B19" s="318"/>
      <c r="C19" s="318"/>
      <c r="D19" s="318"/>
      <c r="E19" s="318"/>
      <c r="F19" s="318"/>
      <c r="G19" s="308">
        <f>SUM(G6:G18)</f>
        <v>21815487</v>
      </c>
      <c r="H19" s="309"/>
      <c r="I19" s="310"/>
      <c r="J19" s="308">
        <f>SUM(J9:J18)</f>
        <v>6280511</v>
      </c>
      <c r="K19" s="309"/>
      <c r="L19" s="310"/>
      <c r="M19" s="195">
        <f>SUM(M6:M18)</f>
        <v>28096452</v>
      </c>
    </row>
    <row r="22" spans="1:13" x14ac:dyDescent="0.25">
      <c r="J22" s="195"/>
    </row>
  </sheetData>
  <mergeCells count="49">
    <mergeCell ref="J12:L12"/>
    <mergeCell ref="A2:L2"/>
    <mergeCell ref="A1:L1"/>
    <mergeCell ref="A16:F16"/>
    <mergeCell ref="A14:F14"/>
    <mergeCell ref="J14:L14"/>
    <mergeCell ref="J15:L15"/>
    <mergeCell ref="G15:I15"/>
    <mergeCell ref="A15:F15"/>
    <mergeCell ref="J16:L16"/>
    <mergeCell ref="A11:F11"/>
    <mergeCell ref="A13:F13"/>
    <mergeCell ref="A7:F7"/>
    <mergeCell ref="A8:F8"/>
    <mergeCell ref="A9:F9"/>
    <mergeCell ref="A10:F10"/>
    <mergeCell ref="A5:F5"/>
    <mergeCell ref="A6:F6"/>
    <mergeCell ref="A19:F19"/>
    <mergeCell ref="G17:I17"/>
    <mergeCell ref="A17:F17"/>
    <mergeCell ref="A18:F18"/>
    <mergeCell ref="G18:I18"/>
    <mergeCell ref="G13:I13"/>
    <mergeCell ref="G11:I11"/>
    <mergeCell ref="G9:I9"/>
    <mergeCell ref="G10:I10"/>
    <mergeCell ref="A12:F12"/>
    <mergeCell ref="G12:I12"/>
    <mergeCell ref="J13:L13"/>
    <mergeCell ref="G16:I16"/>
    <mergeCell ref="G14:I14"/>
    <mergeCell ref="G19:I19"/>
    <mergeCell ref="J19:L19"/>
    <mergeCell ref="J17:L17"/>
    <mergeCell ref="J18:L18"/>
    <mergeCell ref="J11:L11"/>
    <mergeCell ref="G4:I4"/>
    <mergeCell ref="J4:L4"/>
    <mergeCell ref="G6:I6"/>
    <mergeCell ref="G7:I7"/>
    <mergeCell ref="G8:I8"/>
    <mergeCell ref="G5:I5"/>
    <mergeCell ref="J5:L5"/>
    <mergeCell ref="J6:L6"/>
    <mergeCell ref="J7:L7"/>
    <mergeCell ref="J8:L8"/>
    <mergeCell ref="J9:L9"/>
    <mergeCell ref="J10:L10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Layout" workbookViewId="0">
      <selection activeCell="R6" sqref="R6"/>
    </sheetView>
  </sheetViews>
  <sheetFormatPr defaultColWidth="9.140625" defaultRowHeight="15" x14ac:dyDescent="0.25"/>
  <cols>
    <col min="1" max="5" width="9.140625" style="171"/>
    <col min="6" max="6" width="9.140625" style="171" customWidth="1"/>
    <col min="7" max="7" width="9.140625" style="171"/>
    <col min="8" max="8" width="9.85546875" style="171" bestFit="1" customWidth="1"/>
    <col min="9" max="9" width="3.5703125" style="171" customWidth="1"/>
    <col min="10" max="11" width="9.140625" style="171"/>
    <col min="12" max="12" width="4.28515625" style="171" customWidth="1"/>
    <col min="13" max="14" width="0.28515625" style="171" customWidth="1"/>
    <col min="15" max="15" width="9.140625" style="171" hidden="1" customWidth="1"/>
    <col min="16" max="16384" width="9.140625" style="171"/>
  </cols>
  <sheetData>
    <row r="1" spans="1:13" x14ac:dyDescent="0.25">
      <c r="A1" s="331" t="s">
        <v>445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</row>
    <row r="2" spans="1:13" x14ac:dyDescent="0.25">
      <c r="A2" s="329" t="s">
        <v>424</v>
      </c>
      <c r="B2" s="330"/>
      <c r="C2" s="330"/>
      <c r="D2" s="330"/>
      <c r="E2" s="330"/>
      <c r="F2" s="330"/>
    </row>
    <row r="3" spans="1:13" ht="15.75" thickBot="1" x14ac:dyDescent="0.3"/>
    <row r="4" spans="1:13" ht="15.75" thickBot="1" x14ac:dyDescent="0.3">
      <c r="A4" s="298" t="s">
        <v>8</v>
      </c>
      <c r="B4" s="299"/>
      <c r="C4" s="299"/>
      <c r="D4" s="299"/>
      <c r="E4" s="299"/>
      <c r="F4" s="300"/>
      <c r="G4" s="298" t="s">
        <v>404</v>
      </c>
      <c r="H4" s="299"/>
      <c r="I4" s="300"/>
      <c r="J4" s="299" t="s">
        <v>403</v>
      </c>
      <c r="K4" s="299"/>
      <c r="L4" s="300"/>
      <c r="M4" s="172"/>
    </row>
    <row r="5" spans="1:13" x14ac:dyDescent="0.25">
      <c r="A5" s="336" t="s">
        <v>416</v>
      </c>
      <c r="B5" s="334"/>
      <c r="C5" s="334"/>
      <c r="D5" s="334"/>
      <c r="E5" s="334"/>
      <c r="F5" s="335"/>
      <c r="G5" s="307">
        <v>851241</v>
      </c>
      <c r="H5" s="296"/>
      <c r="I5" s="297"/>
      <c r="J5" s="296"/>
      <c r="K5" s="296"/>
      <c r="L5" s="297"/>
      <c r="M5" s="241">
        <v>851241</v>
      </c>
    </row>
    <row r="6" spans="1:13" x14ac:dyDescent="0.25">
      <c r="A6" s="336" t="s">
        <v>415</v>
      </c>
      <c r="B6" s="334"/>
      <c r="C6" s="334"/>
      <c r="D6" s="334"/>
      <c r="E6" s="334"/>
      <c r="F6" s="335"/>
      <c r="G6" s="307">
        <v>600278</v>
      </c>
      <c r="H6" s="296"/>
      <c r="I6" s="297"/>
      <c r="J6" s="296"/>
      <c r="K6" s="296"/>
      <c r="L6" s="297"/>
      <c r="M6" s="241">
        <v>600278</v>
      </c>
    </row>
    <row r="7" spans="1:13" x14ac:dyDescent="0.25">
      <c r="A7" s="344" t="s">
        <v>427</v>
      </c>
      <c r="B7" s="334"/>
      <c r="C7" s="334"/>
      <c r="D7" s="334"/>
      <c r="E7" s="334"/>
      <c r="F7" s="335"/>
      <c r="G7" s="307"/>
      <c r="H7" s="296"/>
      <c r="I7" s="297"/>
      <c r="J7" s="307">
        <v>444500</v>
      </c>
      <c r="K7" s="296"/>
      <c r="L7" s="297"/>
      <c r="M7" s="171">
        <v>444500</v>
      </c>
    </row>
    <row r="8" spans="1:13" x14ac:dyDescent="0.25">
      <c r="A8" s="336" t="s">
        <v>414</v>
      </c>
      <c r="B8" s="334"/>
      <c r="C8" s="334"/>
      <c r="D8" s="334"/>
      <c r="E8" s="334"/>
      <c r="F8" s="335"/>
      <c r="G8" s="307">
        <v>655200</v>
      </c>
      <c r="H8" s="296"/>
      <c r="I8" s="297"/>
      <c r="J8" s="296">
        <v>2245244</v>
      </c>
      <c r="K8" s="296"/>
      <c r="L8" s="297"/>
      <c r="M8" s="241">
        <v>2900444</v>
      </c>
    </row>
    <row r="9" spans="1:13" x14ac:dyDescent="0.25">
      <c r="A9" s="336" t="s">
        <v>413</v>
      </c>
      <c r="B9" s="334"/>
      <c r="C9" s="334"/>
      <c r="D9" s="334"/>
      <c r="E9" s="334"/>
      <c r="F9" s="335"/>
      <c r="G9" s="307">
        <v>8485155</v>
      </c>
      <c r="H9" s="296"/>
      <c r="I9" s="297"/>
      <c r="J9" s="296">
        <v>499903</v>
      </c>
      <c r="K9" s="296"/>
      <c r="L9" s="297"/>
      <c r="M9" s="241">
        <v>8985058</v>
      </c>
    </row>
    <row r="10" spans="1:13" x14ac:dyDescent="0.25">
      <c r="A10" s="336" t="s">
        <v>412</v>
      </c>
      <c r="B10" s="334"/>
      <c r="C10" s="334"/>
      <c r="D10" s="334"/>
      <c r="E10" s="334"/>
      <c r="F10" s="335"/>
      <c r="G10" s="338">
        <v>1605501</v>
      </c>
      <c r="H10" s="339"/>
      <c r="I10" s="340"/>
      <c r="J10" s="296"/>
      <c r="K10" s="296"/>
      <c r="L10" s="297"/>
      <c r="M10" s="171">
        <v>1605501</v>
      </c>
    </row>
    <row r="11" spans="1:13" x14ac:dyDescent="0.25">
      <c r="A11" s="336" t="s">
        <v>411</v>
      </c>
      <c r="B11" s="334"/>
      <c r="C11" s="334"/>
      <c r="D11" s="334"/>
      <c r="E11" s="334"/>
      <c r="F11" s="335"/>
      <c r="G11" s="307">
        <v>640000</v>
      </c>
      <c r="H11" s="296"/>
      <c r="I11" s="297"/>
      <c r="J11" s="296">
        <v>7700</v>
      </c>
      <c r="K11" s="296"/>
      <c r="L11" s="297"/>
      <c r="M11" s="171">
        <v>647700</v>
      </c>
    </row>
    <row r="12" spans="1:13" x14ac:dyDescent="0.25">
      <c r="A12" s="337" t="s">
        <v>417</v>
      </c>
      <c r="B12" s="320"/>
      <c r="C12" s="320"/>
      <c r="D12" s="320"/>
      <c r="E12" s="320"/>
      <c r="F12" s="321"/>
      <c r="G12" s="341"/>
      <c r="H12" s="342"/>
      <c r="I12" s="343"/>
      <c r="J12" s="307"/>
      <c r="K12" s="296"/>
      <c r="L12" s="297"/>
    </row>
    <row r="13" spans="1:13" x14ac:dyDescent="0.25">
      <c r="A13" s="356" t="s">
        <v>418</v>
      </c>
      <c r="B13" s="334"/>
      <c r="C13" s="334"/>
      <c r="D13" s="334"/>
      <c r="E13" s="334"/>
      <c r="F13" s="335"/>
      <c r="G13" s="307">
        <v>1756179</v>
      </c>
      <c r="H13" s="296"/>
      <c r="I13" s="297"/>
      <c r="J13" s="296">
        <v>13821</v>
      </c>
      <c r="K13" s="296"/>
      <c r="L13" s="297"/>
      <c r="M13" s="171">
        <v>1770000</v>
      </c>
    </row>
    <row r="14" spans="1:13" x14ac:dyDescent="0.25">
      <c r="A14" s="356" t="s">
        <v>419</v>
      </c>
      <c r="B14" s="334"/>
      <c r="C14" s="334"/>
      <c r="D14" s="334"/>
      <c r="E14" s="334"/>
      <c r="F14" s="335"/>
      <c r="G14" s="366"/>
      <c r="H14" s="367"/>
      <c r="I14" s="368"/>
      <c r="J14" s="307"/>
      <c r="K14" s="296"/>
      <c r="L14" s="297"/>
      <c r="M14" s="240"/>
    </row>
    <row r="15" spans="1:13" x14ac:dyDescent="0.25">
      <c r="A15" s="314" t="s">
        <v>410</v>
      </c>
      <c r="B15" s="315"/>
      <c r="C15" s="315"/>
      <c r="D15" s="315"/>
      <c r="E15" s="315"/>
      <c r="F15" s="316"/>
      <c r="G15" s="352"/>
      <c r="H15" s="353"/>
      <c r="I15" s="354"/>
      <c r="J15" s="353">
        <v>90000</v>
      </c>
      <c r="K15" s="353"/>
      <c r="L15" s="354"/>
      <c r="M15" s="241">
        <v>90000</v>
      </c>
    </row>
    <row r="16" spans="1:13" x14ac:dyDescent="0.25">
      <c r="A16" s="346" t="s">
        <v>409</v>
      </c>
      <c r="B16" s="347"/>
      <c r="C16" s="347"/>
      <c r="D16" s="347"/>
      <c r="E16" s="347"/>
      <c r="F16" s="348"/>
      <c r="G16" s="307"/>
      <c r="H16" s="296"/>
      <c r="I16" s="297"/>
      <c r="J16" s="296"/>
      <c r="K16" s="296"/>
      <c r="L16" s="297"/>
    </row>
    <row r="17" spans="1:15" x14ac:dyDescent="0.25">
      <c r="A17" s="336" t="s">
        <v>408</v>
      </c>
      <c r="B17" s="334"/>
      <c r="C17" s="334"/>
      <c r="D17" s="334"/>
      <c r="E17" s="334"/>
      <c r="F17" s="335"/>
      <c r="G17" s="349"/>
      <c r="H17" s="350"/>
      <c r="I17" s="351"/>
      <c r="J17" s="296">
        <v>1756500</v>
      </c>
      <c r="K17" s="296"/>
      <c r="L17" s="297"/>
      <c r="M17" s="171">
        <v>1756500</v>
      </c>
    </row>
    <row r="18" spans="1:15" x14ac:dyDescent="0.25">
      <c r="A18" s="346" t="s">
        <v>407</v>
      </c>
      <c r="B18" s="347"/>
      <c r="C18" s="347"/>
      <c r="D18" s="347"/>
      <c r="E18" s="347"/>
      <c r="F18" s="348"/>
      <c r="G18" s="307">
        <v>5225600</v>
      </c>
      <c r="H18" s="296"/>
      <c r="I18" s="297"/>
      <c r="J18" s="296">
        <v>2118924</v>
      </c>
      <c r="K18" s="296"/>
      <c r="L18" s="297"/>
      <c r="M18" s="171">
        <v>7344524</v>
      </c>
    </row>
    <row r="19" spans="1:15" x14ac:dyDescent="0.25">
      <c r="A19" s="345" t="s">
        <v>436</v>
      </c>
      <c r="B19" s="334"/>
      <c r="C19" s="334"/>
      <c r="D19" s="334"/>
      <c r="E19" s="334"/>
      <c r="F19" s="335"/>
      <c r="G19" s="307">
        <v>177192</v>
      </c>
      <c r="H19" s="296"/>
      <c r="I19" s="297"/>
      <c r="J19" s="296">
        <v>299495</v>
      </c>
      <c r="K19" s="296"/>
      <c r="L19" s="297"/>
      <c r="M19" s="171">
        <v>476687</v>
      </c>
    </row>
    <row r="20" spans="1:15" x14ac:dyDescent="0.25">
      <c r="A20" s="356" t="s">
        <v>420</v>
      </c>
      <c r="B20" s="334"/>
      <c r="C20" s="334"/>
      <c r="D20" s="334"/>
      <c r="E20" s="334"/>
      <c r="F20" s="335"/>
      <c r="G20" s="360"/>
      <c r="H20" s="361"/>
      <c r="I20" s="362"/>
      <c r="J20" s="307"/>
      <c r="K20" s="296"/>
      <c r="L20" s="297"/>
      <c r="O20" s="171">
        <v>5000000</v>
      </c>
    </row>
    <row r="21" spans="1:15" ht="15.75" thickBot="1" x14ac:dyDescent="0.3">
      <c r="A21" s="322" t="s">
        <v>406</v>
      </c>
      <c r="B21" s="320"/>
      <c r="C21" s="320"/>
      <c r="D21" s="320"/>
      <c r="E21" s="320"/>
      <c r="F21" s="321"/>
      <c r="G21" s="363">
        <v>624019</v>
      </c>
      <c r="H21" s="364"/>
      <c r="I21" s="365"/>
      <c r="J21" s="357"/>
      <c r="K21" s="358"/>
      <c r="L21" s="359"/>
      <c r="M21" s="241">
        <v>624019</v>
      </c>
      <c r="O21" s="171">
        <v>3181756</v>
      </c>
    </row>
    <row r="22" spans="1:15" ht="15.75" thickBot="1" x14ac:dyDescent="0.3">
      <c r="A22" s="317" t="s">
        <v>6</v>
      </c>
      <c r="B22" s="318"/>
      <c r="C22" s="318"/>
      <c r="D22" s="318"/>
      <c r="E22" s="318"/>
      <c r="F22" s="355"/>
      <c r="G22" s="308">
        <f>SUM(G5:G21)</f>
        <v>20620365</v>
      </c>
      <c r="H22" s="309"/>
      <c r="I22" s="310"/>
      <c r="J22" s="308">
        <f>SUM(J7:J21)</f>
        <v>7476087</v>
      </c>
      <c r="K22" s="309"/>
      <c r="L22" s="310"/>
      <c r="M22" s="195">
        <f>SUM(M5:M21)</f>
        <v>28096452</v>
      </c>
      <c r="O22" s="171">
        <v>1908900</v>
      </c>
    </row>
    <row r="23" spans="1:15" x14ac:dyDescent="0.25">
      <c r="O23" s="171">
        <f>SUM(O20:O22)</f>
        <v>10090656</v>
      </c>
    </row>
    <row r="25" spans="1:15" x14ac:dyDescent="0.25">
      <c r="H25" s="195"/>
    </row>
  </sheetData>
  <mergeCells count="59">
    <mergeCell ref="J7:L7"/>
    <mergeCell ref="J5:L5"/>
    <mergeCell ref="J18:L18"/>
    <mergeCell ref="J15:L15"/>
    <mergeCell ref="J16:L16"/>
    <mergeCell ref="J17:L17"/>
    <mergeCell ref="J9:L9"/>
    <mergeCell ref="J10:L10"/>
    <mergeCell ref="J6:L6"/>
    <mergeCell ref="J8:L8"/>
    <mergeCell ref="J11:L11"/>
    <mergeCell ref="G7:I7"/>
    <mergeCell ref="G22:I22"/>
    <mergeCell ref="J22:L22"/>
    <mergeCell ref="A22:F22"/>
    <mergeCell ref="J13:L13"/>
    <mergeCell ref="G19:I19"/>
    <mergeCell ref="A20:F20"/>
    <mergeCell ref="J20:L20"/>
    <mergeCell ref="A13:F13"/>
    <mergeCell ref="A14:F14"/>
    <mergeCell ref="A21:F21"/>
    <mergeCell ref="J21:L21"/>
    <mergeCell ref="G18:I18"/>
    <mergeCell ref="G20:I20"/>
    <mergeCell ref="G21:I21"/>
    <mergeCell ref="G14:I14"/>
    <mergeCell ref="A7:F7"/>
    <mergeCell ref="J4:L4"/>
    <mergeCell ref="G5:I5"/>
    <mergeCell ref="A19:F19"/>
    <mergeCell ref="J12:L12"/>
    <mergeCell ref="J14:L14"/>
    <mergeCell ref="G16:I16"/>
    <mergeCell ref="A17:F17"/>
    <mergeCell ref="A18:F18"/>
    <mergeCell ref="G17:I17"/>
    <mergeCell ref="G13:I13"/>
    <mergeCell ref="G15:I15"/>
    <mergeCell ref="A15:F15"/>
    <mergeCell ref="A16:F16"/>
    <mergeCell ref="J19:L19"/>
    <mergeCell ref="A4:F4"/>
    <mergeCell ref="A1:L1"/>
    <mergeCell ref="A2:F2"/>
    <mergeCell ref="A9:F9"/>
    <mergeCell ref="A10:F10"/>
    <mergeCell ref="A12:F12"/>
    <mergeCell ref="G10:I10"/>
    <mergeCell ref="G8:I8"/>
    <mergeCell ref="G9:I9"/>
    <mergeCell ref="G4:I4"/>
    <mergeCell ref="G6:I6"/>
    <mergeCell ref="A11:F11"/>
    <mergeCell ref="G11:I11"/>
    <mergeCell ref="A5:F5"/>
    <mergeCell ref="A6:F6"/>
    <mergeCell ref="A8:F8"/>
    <mergeCell ref="G12:I1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3" sqref="K33"/>
    </sheetView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74"/>
  <sheetViews>
    <sheetView view="pageLayout" workbookViewId="0">
      <selection activeCell="B7" sqref="B7"/>
    </sheetView>
  </sheetViews>
  <sheetFormatPr defaultColWidth="9.140625" defaultRowHeight="15" x14ac:dyDescent="0.25"/>
  <cols>
    <col min="1" max="1" width="7" style="146" customWidth="1"/>
    <col min="2" max="2" width="90.140625" style="146" customWidth="1"/>
    <col min="3" max="3" width="18" style="145" customWidth="1"/>
    <col min="4" max="16384" width="9.140625" style="144"/>
  </cols>
  <sheetData>
    <row r="2" spans="1:3" ht="15.75" thickBot="1" x14ac:dyDescent="0.3">
      <c r="A2" s="249" t="s">
        <v>439</v>
      </c>
      <c r="B2" s="249"/>
      <c r="C2" s="249"/>
    </row>
    <row r="3" spans="1:3" ht="15.75" thickBot="1" x14ac:dyDescent="0.3">
      <c r="A3" s="243" t="s">
        <v>388</v>
      </c>
      <c r="B3" s="244"/>
      <c r="C3" s="245"/>
    </row>
    <row r="4" spans="1:3" ht="15.75" thickBot="1" x14ac:dyDescent="0.3">
      <c r="A4" s="243" t="s">
        <v>424</v>
      </c>
      <c r="B4" s="244"/>
      <c r="C4" s="245"/>
    </row>
    <row r="5" spans="1:3" ht="15.75" customHeight="1" thickBot="1" x14ac:dyDescent="0.3">
      <c r="A5" s="247" t="s">
        <v>0</v>
      </c>
      <c r="B5" s="248"/>
      <c r="C5" s="152" t="s">
        <v>263</v>
      </c>
    </row>
    <row r="6" spans="1:3" x14ac:dyDescent="0.25">
      <c r="A6" s="188">
        <v>1</v>
      </c>
      <c r="B6" s="184" t="s">
        <v>193</v>
      </c>
      <c r="C6" s="221">
        <v>12044288</v>
      </c>
    </row>
    <row r="7" spans="1:3" x14ac:dyDescent="0.25">
      <c r="A7" s="189">
        <v>2</v>
      </c>
      <c r="B7" s="185" t="s">
        <v>330</v>
      </c>
      <c r="C7" s="208"/>
    </row>
    <row r="8" spans="1:3" x14ac:dyDescent="0.25">
      <c r="A8" s="189">
        <v>3</v>
      </c>
      <c r="B8" s="185" t="s">
        <v>329</v>
      </c>
      <c r="C8" s="208">
        <v>1756179</v>
      </c>
    </row>
    <row r="9" spans="1:3" x14ac:dyDescent="0.25">
      <c r="A9" s="189">
        <v>4</v>
      </c>
      <c r="B9" s="185" t="s">
        <v>328</v>
      </c>
      <c r="C9" s="208">
        <v>1800000</v>
      </c>
    </row>
    <row r="10" spans="1:3" x14ac:dyDescent="0.25">
      <c r="A10" s="189">
        <v>5</v>
      </c>
      <c r="B10" s="185" t="s">
        <v>327</v>
      </c>
      <c r="C10" s="208">
        <v>0</v>
      </c>
    </row>
    <row r="11" spans="1:3" x14ac:dyDescent="0.25">
      <c r="A11" s="189">
        <v>6</v>
      </c>
      <c r="B11" s="185" t="s">
        <v>326</v>
      </c>
      <c r="C11" s="208">
        <v>0</v>
      </c>
    </row>
    <row r="12" spans="1:3" s="198" customFormat="1" x14ac:dyDescent="0.25">
      <c r="A12" s="231">
        <v>7</v>
      </c>
      <c r="B12" s="232" t="s">
        <v>325</v>
      </c>
      <c r="C12" s="209">
        <f>SUM(C6:C11)</f>
        <v>15600467</v>
      </c>
    </row>
    <row r="13" spans="1:3" x14ac:dyDescent="0.25">
      <c r="A13" s="189">
        <v>8</v>
      </c>
      <c r="B13" s="185" t="s">
        <v>324</v>
      </c>
      <c r="C13" s="155">
        <v>0</v>
      </c>
    </row>
    <row r="14" spans="1:3" x14ac:dyDescent="0.25">
      <c r="A14" s="189">
        <v>9</v>
      </c>
      <c r="B14" s="185" t="s">
        <v>323</v>
      </c>
      <c r="C14" s="155">
        <v>0</v>
      </c>
    </row>
    <row r="15" spans="1:3" x14ac:dyDescent="0.25">
      <c r="A15" s="189">
        <v>10</v>
      </c>
      <c r="B15" s="185" t="s">
        <v>322</v>
      </c>
      <c r="C15" s="155">
        <v>0</v>
      </c>
    </row>
    <row r="16" spans="1:3" x14ac:dyDescent="0.25">
      <c r="A16" s="189">
        <v>11</v>
      </c>
      <c r="B16" s="185" t="s">
        <v>321</v>
      </c>
      <c r="C16" s="155">
        <v>0</v>
      </c>
    </row>
    <row r="17" spans="1:3" x14ac:dyDescent="0.25">
      <c r="A17" s="189">
        <v>12</v>
      </c>
      <c r="B17" s="185" t="s">
        <v>320</v>
      </c>
      <c r="C17" s="155">
        <v>0</v>
      </c>
    </row>
    <row r="18" spans="1:3" x14ac:dyDescent="0.25">
      <c r="A18" s="189">
        <v>13</v>
      </c>
      <c r="B18" s="185" t="s">
        <v>319</v>
      </c>
      <c r="C18" s="197">
        <v>0</v>
      </c>
    </row>
    <row r="19" spans="1:3" x14ac:dyDescent="0.25">
      <c r="A19" s="189">
        <v>14</v>
      </c>
      <c r="B19" s="185" t="s">
        <v>318</v>
      </c>
      <c r="C19" s="155">
        <v>0</v>
      </c>
    </row>
    <row r="20" spans="1:3" x14ac:dyDescent="0.25">
      <c r="A20" s="189">
        <v>15</v>
      </c>
      <c r="B20" s="185" t="s">
        <v>317</v>
      </c>
      <c r="C20" s="155">
        <v>0</v>
      </c>
    </row>
    <row r="21" spans="1:3" x14ac:dyDescent="0.25">
      <c r="A21" s="189">
        <v>16</v>
      </c>
      <c r="B21" s="185" t="s">
        <v>316</v>
      </c>
      <c r="C21" s="155">
        <v>0</v>
      </c>
    </row>
    <row r="22" spans="1:3" x14ac:dyDescent="0.25">
      <c r="A22" s="189">
        <v>17</v>
      </c>
      <c r="B22" s="185" t="s">
        <v>315</v>
      </c>
      <c r="C22" s="155">
        <v>0</v>
      </c>
    </row>
    <row r="23" spans="1:3" x14ac:dyDescent="0.25">
      <c r="A23" s="189">
        <v>18</v>
      </c>
      <c r="B23" s="185" t="s">
        <v>314</v>
      </c>
      <c r="C23" s="155">
        <v>0</v>
      </c>
    </row>
    <row r="24" spans="1:3" x14ac:dyDescent="0.25">
      <c r="A24" s="189">
        <v>19</v>
      </c>
      <c r="B24" s="185" t="s">
        <v>313</v>
      </c>
      <c r="C24" s="155">
        <v>0</v>
      </c>
    </row>
    <row r="25" spans="1:3" x14ac:dyDescent="0.25">
      <c r="A25" s="189">
        <v>20</v>
      </c>
      <c r="B25" s="185" t="s">
        <v>312</v>
      </c>
      <c r="C25" s="155">
        <v>0</v>
      </c>
    </row>
    <row r="26" spans="1:3" x14ac:dyDescent="0.25">
      <c r="A26" s="189">
        <v>21</v>
      </c>
      <c r="B26" s="185" t="s">
        <v>311</v>
      </c>
      <c r="C26" s="155">
        <v>0</v>
      </c>
    </row>
    <row r="27" spans="1:3" x14ac:dyDescent="0.25">
      <c r="A27" s="189">
        <v>22</v>
      </c>
      <c r="B27" s="185" t="s">
        <v>310</v>
      </c>
      <c r="C27" s="155">
        <v>0</v>
      </c>
    </row>
    <row r="28" spans="1:3" x14ac:dyDescent="0.25">
      <c r="A28" s="189">
        <v>23</v>
      </c>
      <c r="B28" s="185" t="s">
        <v>309</v>
      </c>
      <c r="C28" s="155">
        <v>0</v>
      </c>
    </row>
    <row r="29" spans="1:3" x14ac:dyDescent="0.25">
      <c r="A29" s="189">
        <v>24</v>
      </c>
      <c r="B29" s="185" t="s">
        <v>308</v>
      </c>
      <c r="C29" s="155">
        <v>0</v>
      </c>
    </row>
    <row r="30" spans="1:3" x14ac:dyDescent="0.25">
      <c r="A30" s="189">
        <v>25</v>
      </c>
      <c r="B30" s="185" t="s">
        <v>307</v>
      </c>
      <c r="C30" s="208">
        <v>1147800</v>
      </c>
    </row>
    <row r="31" spans="1:3" x14ac:dyDescent="0.25">
      <c r="A31" s="189">
        <v>26</v>
      </c>
      <c r="B31" s="185" t="s">
        <v>306</v>
      </c>
      <c r="C31" s="208">
        <v>2100000</v>
      </c>
    </row>
    <row r="32" spans="1:3" x14ac:dyDescent="0.25">
      <c r="A32" s="189">
        <v>27</v>
      </c>
      <c r="B32" s="185" t="s">
        <v>305</v>
      </c>
      <c r="C32" s="208">
        <v>0</v>
      </c>
    </row>
    <row r="33" spans="1:3" x14ac:dyDescent="0.25">
      <c r="A33" s="189">
        <v>28</v>
      </c>
      <c r="B33" s="185" t="s">
        <v>304</v>
      </c>
      <c r="C33" s="208">
        <v>0</v>
      </c>
    </row>
    <row r="34" spans="1:3" x14ac:dyDescent="0.25">
      <c r="A34" s="189">
        <v>29</v>
      </c>
      <c r="B34" s="185" t="s">
        <v>303</v>
      </c>
      <c r="C34" s="208">
        <v>915000</v>
      </c>
    </row>
    <row r="35" spans="1:3" x14ac:dyDescent="0.25">
      <c r="A35" s="189">
        <v>30</v>
      </c>
      <c r="B35" s="185" t="s">
        <v>302</v>
      </c>
      <c r="C35" s="208"/>
    </row>
    <row r="36" spans="1:3" s="210" customFormat="1" x14ac:dyDescent="0.25">
      <c r="A36" s="234">
        <v>31</v>
      </c>
      <c r="B36" s="235" t="s">
        <v>301</v>
      </c>
      <c r="C36" s="212">
        <f>SUM(C31:C35)</f>
        <v>3015000</v>
      </c>
    </row>
    <row r="37" spans="1:3" x14ac:dyDescent="0.25">
      <c r="A37" s="189">
        <v>32</v>
      </c>
      <c r="B37" s="185" t="s">
        <v>300</v>
      </c>
      <c r="C37" s="208">
        <v>15800</v>
      </c>
    </row>
    <row r="38" spans="1:3" s="198" customFormat="1" x14ac:dyDescent="0.25">
      <c r="A38" s="231">
        <v>33</v>
      </c>
      <c r="B38" s="232" t="s">
        <v>299</v>
      </c>
      <c r="C38" s="209">
        <f>SUM(C30+C36+C37)</f>
        <v>4178600</v>
      </c>
    </row>
    <row r="39" spans="1:3" x14ac:dyDescent="0.25">
      <c r="A39" s="189">
        <v>34</v>
      </c>
      <c r="B39" s="185" t="s">
        <v>298</v>
      </c>
      <c r="C39" s="208">
        <v>0</v>
      </c>
    </row>
    <row r="40" spans="1:3" x14ac:dyDescent="0.25">
      <c r="A40" s="189">
        <v>35</v>
      </c>
      <c r="B40" s="185" t="s">
        <v>297</v>
      </c>
      <c r="C40" s="208">
        <v>0</v>
      </c>
    </row>
    <row r="41" spans="1:3" x14ac:dyDescent="0.25">
      <c r="A41" s="189">
        <v>36</v>
      </c>
      <c r="B41" s="185" t="s">
        <v>296</v>
      </c>
      <c r="C41" s="208">
        <v>0</v>
      </c>
    </row>
    <row r="42" spans="1:3" x14ac:dyDescent="0.25">
      <c r="A42" s="189">
        <v>37</v>
      </c>
      <c r="B42" s="185" t="s">
        <v>295</v>
      </c>
      <c r="C42" s="208">
        <v>1451660</v>
      </c>
    </row>
    <row r="43" spans="1:3" x14ac:dyDescent="0.25">
      <c r="A43" s="189">
        <v>38</v>
      </c>
      <c r="B43" s="185" t="s">
        <v>294</v>
      </c>
      <c r="C43" s="208">
        <v>0</v>
      </c>
    </row>
    <row r="44" spans="1:3" x14ac:dyDescent="0.25">
      <c r="A44" s="189">
        <v>39</v>
      </c>
      <c r="B44" s="185" t="s">
        <v>293</v>
      </c>
      <c r="C44" s="155">
        <v>0</v>
      </c>
    </row>
    <row r="45" spans="1:3" x14ac:dyDescent="0.25">
      <c r="A45" s="189">
        <v>40</v>
      </c>
      <c r="B45" s="185" t="s">
        <v>292</v>
      </c>
      <c r="C45" s="155">
        <v>0</v>
      </c>
    </row>
    <row r="46" spans="1:3" x14ac:dyDescent="0.25">
      <c r="A46" s="189">
        <v>41</v>
      </c>
      <c r="B46" s="185" t="s">
        <v>291</v>
      </c>
      <c r="C46" s="155">
        <v>0</v>
      </c>
    </row>
    <row r="47" spans="1:3" x14ac:dyDescent="0.25">
      <c r="A47" s="189">
        <v>42</v>
      </c>
      <c r="B47" s="185" t="s">
        <v>290</v>
      </c>
      <c r="C47" s="208">
        <v>3799</v>
      </c>
    </row>
    <row r="48" spans="1:3" x14ac:dyDescent="0.25">
      <c r="A48" s="189">
        <v>43</v>
      </c>
      <c r="B48" s="185" t="s">
        <v>289</v>
      </c>
      <c r="C48" s="218">
        <f>SUM(C47)</f>
        <v>3799</v>
      </c>
    </row>
    <row r="49" spans="1:3" x14ac:dyDescent="0.25">
      <c r="A49" s="189">
        <v>44</v>
      </c>
      <c r="B49" s="185" t="s">
        <v>288</v>
      </c>
      <c r="C49" s="208">
        <v>0</v>
      </c>
    </row>
    <row r="50" spans="1:3" x14ac:dyDescent="0.25">
      <c r="A50" s="189">
        <v>45</v>
      </c>
      <c r="B50" s="185" t="s">
        <v>287</v>
      </c>
      <c r="C50" s="208">
        <v>0</v>
      </c>
    </row>
    <row r="51" spans="1:3" x14ac:dyDescent="0.25">
      <c r="A51" s="189">
        <v>46</v>
      </c>
      <c r="B51" s="185" t="s">
        <v>286</v>
      </c>
      <c r="C51" s="208">
        <v>0</v>
      </c>
    </row>
    <row r="52" spans="1:3" x14ac:dyDescent="0.25">
      <c r="A52" s="189">
        <v>47</v>
      </c>
      <c r="B52" s="185" t="s">
        <v>285</v>
      </c>
      <c r="C52" s="208">
        <v>0</v>
      </c>
    </row>
    <row r="53" spans="1:3" x14ac:dyDescent="0.25">
      <c r="A53" s="189">
        <v>48</v>
      </c>
      <c r="B53" s="185" t="s">
        <v>284</v>
      </c>
      <c r="C53" s="208">
        <v>0</v>
      </c>
    </row>
    <row r="54" spans="1:3" s="198" customFormat="1" x14ac:dyDescent="0.25">
      <c r="A54" s="231">
        <v>49</v>
      </c>
      <c r="B54" s="232" t="s">
        <v>283</v>
      </c>
      <c r="C54" s="209">
        <f>SUM(C48+C40+C42+C43)</f>
        <v>1455459</v>
      </c>
    </row>
    <row r="55" spans="1:3" x14ac:dyDescent="0.25">
      <c r="A55" s="189">
        <v>50</v>
      </c>
      <c r="B55" s="185" t="s">
        <v>282</v>
      </c>
      <c r="C55" s="208">
        <v>0</v>
      </c>
    </row>
    <row r="56" spans="1:3" x14ac:dyDescent="0.25">
      <c r="A56" s="189">
        <v>51</v>
      </c>
      <c r="B56" s="185" t="s">
        <v>281</v>
      </c>
      <c r="C56" s="155">
        <v>0</v>
      </c>
    </row>
    <row r="57" spans="1:3" x14ac:dyDescent="0.25">
      <c r="A57" s="189">
        <v>52</v>
      </c>
      <c r="B57" s="185" t="s">
        <v>280</v>
      </c>
      <c r="C57" s="155">
        <v>0</v>
      </c>
    </row>
    <row r="58" spans="1:3" x14ac:dyDescent="0.25">
      <c r="A58" s="189">
        <v>53</v>
      </c>
      <c r="B58" s="185" t="s">
        <v>279</v>
      </c>
      <c r="C58" s="155">
        <v>0</v>
      </c>
    </row>
    <row r="59" spans="1:3" x14ac:dyDescent="0.25">
      <c r="A59" s="189">
        <v>54</v>
      </c>
      <c r="B59" s="185" t="s">
        <v>278</v>
      </c>
      <c r="C59" s="155">
        <v>0</v>
      </c>
    </row>
    <row r="60" spans="1:3" x14ac:dyDescent="0.25">
      <c r="A60" s="189">
        <v>55</v>
      </c>
      <c r="B60" s="185" t="s">
        <v>277</v>
      </c>
      <c r="C60" s="155">
        <v>0</v>
      </c>
    </row>
    <row r="61" spans="1:3" x14ac:dyDescent="0.25">
      <c r="A61" s="189">
        <v>56</v>
      </c>
      <c r="B61" s="185" t="s">
        <v>276</v>
      </c>
      <c r="C61" s="155">
        <v>0</v>
      </c>
    </row>
    <row r="62" spans="1:3" x14ac:dyDescent="0.25">
      <c r="A62" s="189">
        <v>57</v>
      </c>
      <c r="B62" s="185" t="s">
        <v>275</v>
      </c>
      <c r="C62" s="155">
        <v>0</v>
      </c>
    </row>
    <row r="63" spans="1:3" x14ac:dyDescent="0.25">
      <c r="A63" s="189">
        <v>58</v>
      </c>
      <c r="B63" s="185" t="s">
        <v>274</v>
      </c>
      <c r="C63" s="155">
        <v>0</v>
      </c>
    </row>
    <row r="64" spans="1:3" x14ac:dyDescent="0.25">
      <c r="A64" s="189">
        <v>59</v>
      </c>
      <c r="B64" s="185" t="s">
        <v>273</v>
      </c>
      <c r="C64" s="155">
        <v>0</v>
      </c>
    </row>
    <row r="65" spans="1:3" x14ac:dyDescent="0.25">
      <c r="A65" s="189">
        <v>60</v>
      </c>
      <c r="B65" s="185" t="s">
        <v>272</v>
      </c>
      <c r="C65" s="155">
        <v>0</v>
      </c>
    </row>
    <row r="66" spans="1:3" x14ac:dyDescent="0.25">
      <c r="A66" s="189">
        <v>61</v>
      </c>
      <c r="B66" s="185" t="s">
        <v>271</v>
      </c>
      <c r="C66" s="155">
        <v>0</v>
      </c>
    </row>
    <row r="67" spans="1:3" x14ac:dyDescent="0.25">
      <c r="A67" s="189">
        <v>62</v>
      </c>
      <c r="B67" s="185" t="s">
        <v>270</v>
      </c>
      <c r="C67" s="155">
        <v>0</v>
      </c>
    </row>
    <row r="68" spans="1:3" x14ac:dyDescent="0.25">
      <c r="A68" s="189">
        <v>63</v>
      </c>
      <c r="B68" s="185" t="s">
        <v>269</v>
      </c>
      <c r="C68" s="155">
        <v>0</v>
      </c>
    </row>
    <row r="69" spans="1:3" x14ac:dyDescent="0.25">
      <c r="A69" s="189">
        <v>64</v>
      </c>
      <c r="B69" s="185" t="s">
        <v>268</v>
      </c>
      <c r="C69" s="155">
        <v>0</v>
      </c>
    </row>
    <row r="70" spans="1:3" x14ac:dyDescent="0.25">
      <c r="A70" s="189">
        <v>65</v>
      </c>
      <c r="B70" s="185" t="s">
        <v>267</v>
      </c>
      <c r="C70" s="155">
        <v>0</v>
      </c>
    </row>
    <row r="71" spans="1:3" x14ac:dyDescent="0.25">
      <c r="A71" s="189">
        <v>66</v>
      </c>
      <c r="B71" s="185" t="s">
        <v>266</v>
      </c>
      <c r="C71" s="155">
        <v>0</v>
      </c>
    </row>
    <row r="72" spans="1:3" ht="15.75" thickBot="1" x14ac:dyDescent="0.3">
      <c r="A72" s="190">
        <v>67</v>
      </c>
      <c r="B72" s="186" t="s">
        <v>265</v>
      </c>
      <c r="C72" s="155">
        <v>0</v>
      </c>
    </row>
    <row r="73" spans="1:3" ht="15.75" thickBot="1" x14ac:dyDescent="0.3">
      <c r="A73" s="191">
        <v>68</v>
      </c>
      <c r="B73" s="187" t="s">
        <v>264</v>
      </c>
      <c r="C73" s="220">
        <f>SUM(C54+C38+C12)</f>
        <v>21234526</v>
      </c>
    </row>
    <row r="74" spans="1:3" x14ac:dyDescent="0.25">
      <c r="C74" s="196"/>
    </row>
  </sheetData>
  <mergeCells count="4">
    <mergeCell ref="A5:B5"/>
    <mergeCell ref="A4:C4"/>
    <mergeCell ref="A3:C3"/>
    <mergeCell ref="A2:C2"/>
  </mergeCells>
  <pageMargins left="0.23622047244094491" right="0.23622047244094491" top="0.15748031496062992" bottom="0" header="0.31496062992125984" footer="0.31496062992125984"/>
  <pageSetup paperSize="9" scale="75" fitToWidth="0" fitToHeight="0" orientation="portrait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2:C35"/>
  <sheetViews>
    <sheetView workbookViewId="0">
      <selection activeCell="B10" sqref="B10"/>
    </sheetView>
  </sheetViews>
  <sheetFormatPr defaultColWidth="9.140625" defaultRowHeight="15" x14ac:dyDescent="0.25"/>
  <cols>
    <col min="1" max="1" width="9.42578125" style="146" customWidth="1"/>
    <col min="2" max="2" width="75.7109375" style="146" customWidth="1"/>
    <col min="3" max="3" width="12.7109375" style="145" customWidth="1"/>
    <col min="4" max="16384" width="9.140625" style="144"/>
  </cols>
  <sheetData>
    <row r="2" spans="1:3" ht="15.75" thickBot="1" x14ac:dyDescent="0.3">
      <c r="A2" s="249" t="s">
        <v>440</v>
      </c>
      <c r="B2" s="249"/>
      <c r="C2" s="249"/>
    </row>
    <row r="3" spans="1:3" ht="15.75" thickBot="1" x14ac:dyDescent="0.3">
      <c r="A3" s="243" t="s">
        <v>389</v>
      </c>
      <c r="B3" s="244"/>
      <c r="C3" s="245"/>
    </row>
    <row r="4" spans="1:3" ht="15.75" thickBot="1" x14ac:dyDescent="0.3">
      <c r="A4" s="243" t="s">
        <v>424</v>
      </c>
      <c r="B4" s="244"/>
      <c r="C4" s="245"/>
    </row>
    <row r="5" spans="1:3" ht="15.75" thickBot="1" x14ac:dyDescent="0.3">
      <c r="A5" s="159"/>
      <c r="B5" s="183" t="s">
        <v>0</v>
      </c>
      <c r="C5" s="151" t="s">
        <v>263</v>
      </c>
    </row>
    <row r="6" spans="1:3" x14ac:dyDescent="0.25">
      <c r="A6" s="188">
        <v>1</v>
      </c>
      <c r="B6" s="184" t="s">
        <v>360</v>
      </c>
      <c r="C6" s="157">
        <v>0</v>
      </c>
    </row>
    <row r="7" spans="1:3" x14ac:dyDescent="0.25">
      <c r="A7" s="189">
        <v>2</v>
      </c>
      <c r="B7" s="185" t="s">
        <v>359</v>
      </c>
      <c r="C7" s="155">
        <v>0</v>
      </c>
    </row>
    <row r="8" spans="1:3" x14ac:dyDescent="0.25">
      <c r="A8" s="189">
        <v>3</v>
      </c>
      <c r="B8" s="185" t="s">
        <v>358</v>
      </c>
      <c r="C8" s="155">
        <v>0</v>
      </c>
    </row>
    <row r="9" spans="1:3" x14ac:dyDescent="0.25">
      <c r="A9" s="189">
        <v>4</v>
      </c>
      <c r="B9" s="185" t="s">
        <v>357</v>
      </c>
      <c r="C9" s="155">
        <v>0</v>
      </c>
    </row>
    <row r="10" spans="1:3" x14ac:dyDescent="0.25">
      <c r="A10" s="189">
        <v>5</v>
      </c>
      <c r="B10" s="185" t="s">
        <v>356</v>
      </c>
      <c r="C10" s="155">
        <v>0</v>
      </c>
    </row>
    <row r="11" spans="1:3" x14ac:dyDescent="0.25">
      <c r="A11" s="189">
        <v>6</v>
      </c>
      <c r="B11" s="185" t="s">
        <v>355</v>
      </c>
      <c r="C11" s="155">
        <v>0</v>
      </c>
    </row>
    <row r="12" spans="1:3" x14ac:dyDescent="0.25">
      <c r="A12" s="189">
        <v>7</v>
      </c>
      <c r="B12" s="185" t="s">
        <v>354</v>
      </c>
      <c r="C12" s="155">
        <v>0</v>
      </c>
    </row>
    <row r="13" spans="1:3" x14ac:dyDescent="0.25">
      <c r="A13" s="189">
        <v>8</v>
      </c>
      <c r="B13" s="185" t="s">
        <v>353</v>
      </c>
      <c r="C13" s="155">
        <v>0</v>
      </c>
    </row>
    <row r="14" spans="1:3" x14ac:dyDescent="0.25">
      <c r="A14" s="189">
        <v>9</v>
      </c>
      <c r="B14" s="185" t="s">
        <v>352</v>
      </c>
      <c r="C14" s="155">
        <v>0</v>
      </c>
    </row>
    <row r="15" spans="1:3" x14ac:dyDescent="0.25">
      <c r="A15" s="189">
        <v>10</v>
      </c>
      <c r="B15" s="185" t="s">
        <v>351</v>
      </c>
      <c r="C15" s="155">
        <v>0</v>
      </c>
    </row>
    <row r="16" spans="1:3" x14ac:dyDescent="0.25">
      <c r="A16" s="189">
        <v>11</v>
      </c>
      <c r="B16" s="185" t="s">
        <v>350</v>
      </c>
      <c r="C16" s="155">
        <v>0</v>
      </c>
    </row>
    <row r="17" spans="1:3" x14ac:dyDescent="0.25">
      <c r="A17" s="189">
        <v>12</v>
      </c>
      <c r="B17" s="185" t="s">
        <v>349</v>
      </c>
      <c r="C17" s="155">
        <v>0</v>
      </c>
    </row>
    <row r="18" spans="1:3" x14ac:dyDescent="0.25">
      <c r="A18" s="189">
        <v>13</v>
      </c>
      <c r="B18" s="185" t="s">
        <v>348</v>
      </c>
      <c r="C18" s="208">
        <v>624019</v>
      </c>
    </row>
    <row r="19" spans="1:3" x14ac:dyDescent="0.25">
      <c r="A19" s="189">
        <v>14</v>
      </c>
      <c r="B19" s="185" t="s">
        <v>347</v>
      </c>
      <c r="C19" s="155">
        <v>0</v>
      </c>
    </row>
    <row r="20" spans="1:3" x14ac:dyDescent="0.25">
      <c r="A20" s="189">
        <v>15</v>
      </c>
      <c r="B20" s="185" t="s">
        <v>346</v>
      </c>
      <c r="C20" s="155">
        <v>0</v>
      </c>
    </row>
    <row r="21" spans="1:3" x14ac:dyDescent="0.25">
      <c r="A21" s="189">
        <v>16</v>
      </c>
      <c r="B21" s="185" t="s">
        <v>345</v>
      </c>
      <c r="C21" s="155">
        <v>0</v>
      </c>
    </row>
    <row r="22" spans="1:3" x14ac:dyDescent="0.25">
      <c r="A22" s="189">
        <v>17</v>
      </c>
      <c r="B22" s="185" t="s">
        <v>344</v>
      </c>
      <c r="C22" s="155">
        <v>0</v>
      </c>
    </row>
    <row r="23" spans="1:3" x14ac:dyDescent="0.25">
      <c r="A23" s="189">
        <v>18</v>
      </c>
      <c r="B23" s="185" t="s">
        <v>343</v>
      </c>
      <c r="C23" s="155">
        <v>0</v>
      </c>
    </row>
    <row r="24" spans="1:3" x14ac:dyDescent="0.25">
      <c r="A24" s="189">
        <v>19</v>
      </c>
      <c r="B24" s="185" t="s">
        <v>342</v>
      </c>
      <c r="C24" s="155">
        <v>0</v>
      </c>
    </row>
    <row r="25" spans="1:3" x14ac:dyDescent="0.25">
      <c r="A25" s="189">
        <v>20</v>
      </c>
      <c r="B25" s="185" t="s">
        <v>341</v>
      </c>
      <c r="C25" s="155">
        <v>0</v>
      </c>
    </row>
    <row r="26" spans="1:3" x14ac:dyDescent="0.25">
      <c r="A26" s="189">
        <v>21</v>
      </c>
      <c r="B26" s="185" t="s">
        <v>340</v>
      </c>
      <c r="C26" s="208">
        <f>SUM(C18)</f>
        <v>624019</v>
      </c>
    </row>
    <row r="27" spans="1:3" x14ac:dyDescent="0.25">
      <c r="A27" s="189">
        <v>22</v>
      </c>
      <c r="B27" s="185" t="s">
        <v>339</v>
      </c>
      <c r="C27" s="155">
        <v>0</v>
      </c>
    </row>
    <row r="28" spans="1:3" x14ac:dyDescent="0.25">
      <c r="A28" s="189">
        <v>23</v>
      </c>
      <c r="B28" s="185" t="s">
        <v>338</v>
      </c>
      <c r="C28" s="155">
        <v>0</v>
      </c>
    </row>
    <row r="29" spans="1:3" x14ac:dyDescent="0.25">
      <c r="A29" s="189">
        <v>24</v>
      </c>
      <c r="B29" s="185" t="s">
        <v>337</v>
      </c>
      <c r="C29" s="155">
        <v>0</v>
      </c>
    </row>
    <row r="30" spans="1:3" x14ac:dyDescent="0.25">
      <c r="A30" s="189">
        <v>25</v>
      </c>
      <c r="B30" s="185" t="s">
        <v>336</v>
      </c>
      <c r="C30" s="155">
        <v>0</v>
      </c>
    </row>
    <row r="31" spans="1:3" x14ac:dyDescent="0.25">
      <c r="A31" s="189">
        <v>26</v>
      </c>
      <c r="B31" s="185" t="s">
        <v>335</v>
      </c>
      <c r="C31" s="155">
        <v>0</v>
      </c>
    </row>
    <row r="32" spans="1:3" x14ac:dyDescent="0.25">
      <c r="A32" s="189">
        <v>27</v>
      </c>
      <c r="B32" s="185" t="s">
        <v>334</v>
      </c>
      <c r="C32" s="155">
        <v>0</v>
      </c>
    </row>
    <row r="33" spans="1:3" x14ac:dyDescent="0.25">
      <c r="A33" s="189">
        <v>28</v>
      </c>
      <c r="B33" s="185" t="s">
        <v>333</v>
      </c>
      <c r="C33" s="155">
        <v>0</v>
      </c>
    </row>
    <row r="34" spans="1:3" ht="15.75" thickBot="1" x14ac:dyDescent="0.3">
      <c r="A34" s="190">
        <v>29</v>
      </c>
      <c r="B34" s="186" t="s">
        <v>332</v>
      </c>
      <c r="C34" s="155">
        <v>0</v>
      </c>
    </row>
    <row r="35" spans="1:3" ht="15.75" thickBot="1" x14ac:dyDescent="0.3">
      <c r="A35" s="191">
        <v>30</v>
      </c>
      <c r="B35" s="187" t="s">
        <v>331</v>
      </c>
      <c r="C35" s="208">
        <f>SUM(C26)</f>
        <v>624019</v>
      </c>
    </row>
  </sheetData>
  <mergeCells count="3">
    <mergeCell ref="A4:C4"/>
    <mergeCell ref="A3:C3"/>
    <mergeCell ref="A2:C2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errors="blank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31"/>
  <sheetViews>
    <sheetView view="pageLayout" workbookViewId="0">
      <selection activeCell="A4" sqref="A4:B4"/>
    </sheetView>
  </sheetViews>
  <sheetFormatPr defaultColWidth="9.140625" defaultRowHeight="15" x14ac:dyDescent="0.25"/>
  <cols>
    <col min="1" max="1" width="6" style="146" customWidth="1"/>
    <col min="2" max="2" width="72.42578125" style="146" customWidth="1"/>
    <col min="3" max="3" width="15" style="145" customWidth="1"/>
    <col min="4" max="16384" width="9.140625" style="144"/>
  </cols>
  <sheetData>
    <row r="1" spans="1:3" ht="15.75" thickBot="1" x14ac:dyDescent="0.3">
      <c r="A1" s="249" t="s">
        <v>441</v>
      </c>
      <c r="B1" s="249"/>
      <c r="C1" s="249"/>
    </row>
    <row r="2" spans="1:3" ht="15.75" thickBot="1" x14ac:dyDescent="0.3">
      <c r="A2" s="243" t="s">
        <v>390</v>
      </c>
      <c r="B2" s="244"/>
      <c r="C2" s="245"/>
    </row>
    <row r="3" spans="1:3" ht="15.75" thickBot="1" x14ac:dyDescent="0.3">
      <c r="A3" s="243" t="s">
        <v>424</v>
      </c>
      <c r="B3" s="244"/>
      <c r="C3" s="245"/>
    </row>
    <row r="4" spans="1:3" ht="15.75" thickBot="1" x14ac:dyDescent="0.3">
      <c r="A4" s="243" t="s">
        <v>387</v>
      </c>
      <c r="B4" s="244"/>
      <c r="C4" s="151" t="s">
        <v>263</v>
      </c>
    </row>
    <row r="5" spans="1:3" x14ac:dyDescent="0.25">
      <c r="A5" s="150">
        <v>1</v>
      </c>
      <c r="B5" s="158" t="s">
        <v>386</v>
      </c>
      <c r="C5" s="157">
        <v>0</v>
      </c>
    </row>
    <row r="6" spans="1:3" x14ac:dyDescent="0.25">
      <c r="A6" s="149">
        <v>2</v>
      </c>
      <c r="B6" s="156" t="s">
        <v>385</v>
      </c>
      <c r="C6" s="155">
        <v>0</v>
      </c>
    </row>
    <row r="7" spans="1:3" x14ac:dyDescent="0.25">
      <c r="A7" s="149">
        <v>3</v>
      </c>
      <c r="B7" s="156" t="s">
        <v>384</v>
      </c>
      <c r="C7" s="155">
        <v>0</v>
      </c>
    </row>
    <row r="8" spans="1:3" x14ac:dyDescent="0.25">
      <c r="A8" s="149">
        <v>4</v>
      </c>
      <c r="B8" s="156" t="s">
        <v>383</v>
      </c>
      <c r="C8" s="155">
        <v>0</v>
      </c>
    </row>
    <row r="9" spans="1:3" x14ac:dyDescent="0.25">
      <c r="A9" s="149">
        <v>5</v>
      </c>
      <c r="B9" s="156" t="s">
        <v>382</v>
      </c>
      <c r="C9" s="155">
        <v>0</v>
      </c>
    </row>
    <row r="10" spans="1:3" x14ac:dyDescent="0.25">
      <c r="A10" s="149">
        <v>6</v>
      </c>
      <c r="B10" s="156" t="s">
        <v>381</v>
      </c>
      <c r="C10" s="155">
        <v>0</v>
      </c>
    </row>
    <row r="11" spans="1:3" x14ac:dyDescent="0.25">
      <c r="A11" s="149">
        <v>7</v>
      </c>
      <c r="B11" s="156" t="s">
        <v>380</v>
      </c>
      <c r="C11" s="155">
        <v>0</v>
      </c>
    </row>
    <row r="12" spans="1:3" x14ac:dyDescent="0.25">
      <c r="A12" s="149">
        <v>9</v>
      </c>
      <c r="B12" s="156" t="s">
        <v>379</v>
      </c>
      <c r="C12" s="155">
        <v>0</v>
      </c>
    </row>
    <row r="13" spans="1:3" x14ac:dyDescent="0.25">
      <c r="A13" s="149">
        <v>10</v>
      </c>
      <c r="B13" s="156" t="s">
        <v>378</v>
      </c>
      <c r="C13" s="208">
        <v>6861926</v>
      </c>
    </row>
    <row r="14" spans="1:3" x14ac:dyDescent="0.25">
      <c r="A14" s="149">
        <v>11</v>
      </c>
      <c r="B14" s="156" t="s">
        <v>377</v>
      </c>
      <c r="C14" s="208">
        <v>0</v>
      </c>
    </row>
    <row r="15" spans="1:3" x14ac:dyDescent="0.25">
      <c r="A15" s="149">
        <v>12</v>
      </c>
      <c r="B15" s="156" t="s">
        <v>421</v>
      </c>
      <c r="C15" s="208">
        <f>SUM(C13:C14)</f>
        <v>6861926</v>
      </c>
    </row>
    <row r="16" spans="1:3" x14ac:dyDescent="0.25">
      <c r="A16" s="149">
        <v>14</v>
      </c>
      <c r="B16" s="156" t="s">
        <v>376</v>
      </c>
      <c r="C16" s="155">
        <v>0</v>
      </c>
    </row>
    <row r="17" spans="1:3" x14ac:dyDescent="0.25">
      <c r="A17" s="149">
        <v>15</v>
      </c>
      <c r="B17" s="156" t="s">
        <v>375</v>
      </c>
      <c r="C17" s="155">
        <v>0</v>
      </c>
    </row>
    <row r="18" spans="1:3" x14ac:dyDescent="0.25">
      <c r="A18" s="149">
        <v>17</v>
      </c>
      <c r="B18" s="156" t="s">
        <v>374</v>
      </c>
      <c r="C18" s="155">
        <v>0</v>
      </c>
    </row>
    <row r="19" spans="1:3" x14ac:dyDescent="0.25">
      <c r="A19" s="149">
        <v>18</v>
      </c>
      <c r="B19" s="156" t="s">
        <v>373</v>
      </c>
      <c r="C19" s="155">
        <v>0</v>
      </c>
    </row>
    <row r="20" spans="1:3" x14ac:dyDescent="0.25">
      <c r="A20" s="149">
        <v>19</v>
      </c>
      <c r="B20" s="156" t="s">
        <v>372</v>
      </c>
      <c r="C20" s="155">
        <v>0</v>
      </c>
    </row>
    <row r="21" spans="1:3" x14ac:dyDescent="0.25">
      <c r="A21" s="149">
        <v>20</v>
      </c>
      <c r="B21" s="156" t="s">
        <v>371</v>
      </c>
      <c r="C21" s="155">
        <v>0</v>
      </c>
    </row>
    <row r="22" spans="1:3" x14ac:dyDescent="0.25">
      <c r="A22" s="149">
        <v>21</v>
      </c>
      <c r="B22" s="156" t="s">
        <v>370</v>
      </c>
      <c r="C22" s="208">
        <f>SUM(C15)</f>
        <v>6861926</v>
      </c>
    </row>
    <row r="23" spans="1:3" x14ac:dyDescent="0.25">
      <c r="A23" s="149">
        <v>22</v>
      </c>
      <c r="B23" s="156" t="s">
        <v>369</v>
      </c>
      <c r="C23" s="208">
        <v>0</v>
      </c>
    </row>
    <row r="24" spans="1:3" x14ac:dyDescent="0.25">
      <c r="A24" s="149">
        <v>23</v>
      </c>
      <c r="B24" s="156" t="s">
        <v>368</v>
      </c>
      <c r="C24" s="208">
        <v>0</v>
      </c>
    </row>
    <row r="25" spans="1:3" x14ac:dyDescent="0.25">
      <c r="A25" s="149">
        <v>24</v>
      </c>
      <c r="B25" s="156" t="s">
        <v>367</v>
      </c>
      <c r="C25" s="155">
        <v>0</v>
      </c>
    </row>
    <row r="26" spans="1:3" x14ac:dyDescent="0.25">
      <c r="A26" s="149">
        <v>25</v>
      </c>
      <c r="B26" s="156" t="s">
        <v>366</v>
      </c>
      <c r="C26" s="155">
        <v>0</v>
      </c>
    </row>
    <row r="27" spans="1:3" x14ac:dyDescent="0.25">
      <c r="A27" s="149">
        <v>26</v>
      </c>
      <c r="B27" s="156" t="s">
        <v>365</v>
      </c>
      <c r="C27" s="155">
        <v>0</v>
      </c>
    </row>
    <row r="28" spans="1:3" x14ac:dyDescent="0.25">
      <c r="A28" s="149">
        <v>27</v>
      </c>
      <c r="B28" s="156" t="s">
        <v>364</v>
      </c>
      <c r="C28" s="155">
        <v>0</v>
      </c>
    </row>
    <row r="29" spans="1:3" x14ac:dyDescent="0.25">
      <c r="A29" s="149">
        <v>28</v>
      </c>
      <c r="B29" s="156" t="s">
        <v>363</v>
      </c>
      <c r="C29" s="155">
        <v>0</v>
      </c>
    </row>
    <row r="30" spans="1:3" ht="15.75" thickBot="1" x14ac:dyDescent="0.3">
      <c r="A30" s="148">
        <v>29</v>
      </c>
      <c r="B30" s="154" t="s">
        <v>362</v>
      </c>
      <c r="C30" s="155">
        <v>0</v>
      </c>
    </row>
    <row r="31" spans="1:3" ht="15.75" thickBot="1" x14ac:dyDescent="0.3">
      <c r="A31" s="147">
        <v>30</v>
      </c>
      <c r="B31" s="153" t="s">
        <v>361</v>
      </c>
      <c r="C31" s="208">
        <f>SUM(C22)</f>
        <v>6861926</v>
      </c>
    </row>
  </sheetData>
  <mergeCells count="4">
    <mergeCell ref="A2:C2"/>
    <mergeCell ref="A3:C3"/>
    <mergeCell ref="A4:B4"/>
    <mergeCell ref="A1:C1"/>
  </mergeCells>
  <pageMargins left="0.7" right="0.7" top="0.75" bottom="0.75" header="0.3" footer="0.3"/>
  <pageSetup fitToWidth="0" fitToHeight="0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Layout" workbookViewId="0">
      <selection activeCell="B4" sqref="B4:C4"/>
    </sheetView>
  </sheetViews>
  <sheetFormatPr defaultRowHeight="12.75" x14ac:dyDescent="0.2"/>
  <cols>
    <col min="1" max="1" width="35.5703125" customWidth="1"/>
    <col min="2" max="2" width="22.28515625" customWidth="1"/>
    <col min="3" max="3" width="18.85546875" customWidth="1"/>
    <col min="4" max="4" width="14.85546875" customWidth="1"/>
    <col min="5" max="12" width="19.140625" customWidth="1"/>
  </cols>
  <sheetData>
    <row r="1" spans="1:4" x14ac:dyDescent="0.2">
      <c r="A1" s="250" t="s">
        <v>442</v>
      </c>
      <c r="B1" s="250"/>
      <c r="C1" s="250"/>
      <c r="D1" s="250"/>
    </row>
    <row r="2" spans="1:4" ht="18" customHeight="1" x14ac:dyDescent="0.2">
      <c r="A2" s="253" t="s">
        <v>433</v>
      </c>
      <c r="B2" s="253"/>
      <c r="C2" s="253"/>
      <c r="D2" s="253"/>
    </row>
    <row r="3" spans="1:4" ht="13.5" thickBot="1" x14ac:dyDescent="0.25">
      <c r="A3" s="2"/>
      <c r="B3" s="1"/>
      <c r="C3" s="3"/>
      <c r="D3" s="1"/>
    </row>
    <row r="4" spans="1:4" ht="13.5" customHeight="1" x14ac:dyDescent="0.2">
      <c r="A4" s="254" t="s">
        <v>0</v>
      </c>
      <c r="B4" s="257" t="s">
        <v>1</v>
      </c>
      <c r="C4" s="257"/>
      <c r="D4" s="258" t="s">
        <v>89</v>
      </c>
    </row>
    <row r="5" spans="1:4" ht="18.75" customHeight="1" x14ac:dyDescent="0.2">
      <c r="A5" s="255"/>
      <c r="B5" s="251" t="s">
        <v>2</v>
      </c>
      <c r="C5" s="252"/>
      <c r="D5" s="259"/>
    </row>
    <row r="6" spans="1:4" ht="13.5" thickBot="1" x14ac:dyDescent="0.25">
      <c r="A6" s="256"/>
      <c r="B6" s="89" t="s">
        <v>3</v>
      </c>
      <c r="C6" s="90" t="s">
        <v>4</v>
      </c>
      <c r="D6" s="260"/>
    </row>
    <row r="7" spans="1:4" ht="15.95" customHeight="1" x14ac:dyDescent="0.2">
      <c r="A7" s="165" t="s">
        <v>424</v>
      </c>
      <c r="B7" s="168">
        <v>1</v>
      </c>
      <c r="C7" s="170">
        <v>0</v>
      </c>
      <c r="D7" s="168">
        <v>1</v>
      </c>
    </row>
    <row r="8" spans="1:4" ht="15.95" customHeight="1" x14ac:dyDescent="0.2">
      <c r="A8" s="166"/>
      <c r="B8" s="169"/>
      <c r="C8" s="169"/>
      <c r="D8" s="166"/>
    </row>
    <row r="9" spans="1:4" ht="15.95" customHeight="1" x14ac:dyDescent="0.2">
      <c r="A9" s="166"/>
      <c r="B9" s="169"/>
      <c r="C9" s="169"/>
      <c r="D9" s="166"/>
    </row>
    <row r="10" spans="1:4" ht="15.95" customHeight="1" x14ac:dyDescent="0.2">
      <c r="A10" s="166"/>
      <c r="B10" s="169"/>
      <c r="C10" s="169"/>
      <c r="D10" s="166"/>
    </row>
    <row r="11" spans="1:4" ht="15.95" customHeight="1" x14ac:dyDescent="0.2">
      <c r="A11" s="166"/>
      <c r="B11" s="169"/>
      <c r="C11" s="169"/>
      <c r="D11" s="166"/>
    </row>
    <row r="12" spans="1:4" ht="15.95" customHeight="1" x14ac:dyDescent="0.2">
      <c r="A12" s="166"/>
      <c r="B12" s="169"/>
      <c r="C12" s="169"/>
      <c r="D12" s="166"/>
    </row>
    <row r="13" spans="1:4" ht="15.95" customHeight="1" x14ac:dyDescent="0.2">
      <c r="A13" s="166"/>
      <c r="B13" s="169"/>
      <c r="C13" s="169"/>
      <c r="D13" s="166"/>
    </row>
    <row r="14" spans="1:4" ht="15.95" customHeight="1" x14ac:dyDescent="0.2">
      <c r="A14" s="167"/>
      <c r="B14" s="169"/>
      <c r="C14" s="169"/>
      <c r="D14" s="166"/>
    </row>
    <row r="15" spans="1:4" ht="15.95" customHeight="1" x14ac:dyDescent="0.2">
      <c r="A15" s="166"/>
      <c r="B15" s="166"/>
      <c r="C15" s="169"/>
      <c r="D15" s="166"/>
    </row>
    <row r="16" spans="1:4" ht="15.95" customHeight="1" x14ac:dyDescent="0.2">
      <c r="A16" s="166"/>
      <c r="B16" s="169"/>
      <c r="C16" s="169"/>
      <c r="D16" s="166"/>
    </row>
    <row r="17" spans="1:4" ht="15.95" customHeight="1" x14ac:dyDescent="0.2">
      <c r="A17" s="166"/>
      <c r="B17" s="166"/>
      <c r="C17" s="169"/>
      <c r="D17" s="166"/>
    </row>
    <row r="18" spans="1:4" ht="15.95" customHeight="1" x14ac:dyDescent="0.2">
      <c r="A18" s="166"/>
      <c r="B18" s="166"/>
      <c r="C18" s="169"/>
      <c r="D18" s="166"/>
    </row>
    <row r="19" spans="1:4" ht="15.95" customHeight="1" x14ac:dyDescent="0.2">
      <c r="A19" s="166"/>
      <c r="B19" s="169"/>
      <c r="C19" s="169"/>
      <c r="D19" s="166"/>
    </row>
    <row r="20" spans="1:4" ht="15.95" customHeight="1" x14ac:dyDescent="0.2">
      <c r="A20" s="166"/>
      <c r="B20" s="169"/>
      <c r="C20" s="169"/>
      <c r="D20" s="166"/>
    </row>
    <row r="21" spans="1:4" ht="15.95" customHeight="1" thickBot="1" x14ac:dyDescent="0.25">
      <c r="A21" s="178"/>
      <c r="B21" s="178"/>
      <c r="C21" s="179"/>
      <c r="D21" s="178"/>
    </row>
    <row r="22" spans="1:4" ht="18" customHeight="1" thickBot="1" x14ac:dyDescent="0.25">
      <c r="A22" s="180" t="s">
        <v>6</v>
      </c>
      <c r="B22" s="181"/>
      <c r="C22" s="181"/>
      <c r="D22" s="182">
        <f>SUM(D7:D21)</f>
        <v>1</v>
      </c>
    </row>
  </sheetData>
  <mergeCells count="6">
    <mergeCell ref="A1:D1"/>
    <mergeCell ref="B5:C5"/>
    <mergeCell ref="A2:D2"/>
    <mergeCell ref="A4:A6"/>
    <mergeCell ref="B4:C4"/>
    <mergeCell ref="D4:D6"/>
  </mergeCells>
  <phoneticPr fontId="15" type="noConversion"/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RowColHeaders="0" view="pageLayout" topLeftCell="A22" zoomScale="150" zoomScaleNormal="150" zoomScaleSheetLayoutView="100" zoomScalePageLayoutView="150" workbookViewId="0">
      <selection activeCell="B1" sqref="B1:E1"/>
    </sheetView>
  </sheetViews>
  <sheetFormatPr defaultColWidth="9.140625" defaultRowHeight="12.75" x14ac:dyDescent="0.2"/>
  <cols>
    <col min="1" max="1" width="5.85546875" style="5" customWidth="1"/>
    <col min="2" max="2" width="45" style="6" bestFit="1" customWidth="1"/>
    <col min="3" max="3" width="9.42578125" style="6" customWidth="1"/>
    <col min="4" max="4" width="38.7109375" style="5" bestFit="1" customWidth="1"/>
    <col min="5" max="5" width="11.28515625" style="5" customWidth="1"/>
    <col min="6" max="6" width="13.28515625" style="5" customWidth="1"/>
    <col min="7" max="16384" width="9.140625" style="5"/>
  </cols>
  <sheetData>
    <row r="1" spans="1:9" ht="12.75" customHeight="1" x14ac:dyDescent="0.2">
      <c r="B1" s="265" t="s">
        <v>443</v>
      </c>
      <c r="C1" s="265"/>
      <c r="D1" s="265"/>
      <c r="E1" s="265"/>
    </row>
    <row r="2" spans="1:9" ht="30" customHeight="1" x14ac:dyDescent="0.25">
      <c r="A2" s="4"/>
      <c r="B2" s="261" t="s">
        <v>426</v>
      </c>
      <c r="C2" s="261"/>
      <c r="D2" s="261"/>
      <c r="E2" s="261"/>
    </row>
    <row r="3" spans="1:9" ht="13.5" customHeight="1" thickBot="1" x14ac:dyDescent="0.25">
      <c r="A3" s="4"/>
      <c r="D3" s="262" t="s">
        <v>121</v>
      </c>
      <c r="E3" s="262"/>
      <c r="F3" s="7"/>
    </row>
    <row r="4" spans="1:9" ht="18" customHeight="1" thickBot="1" x14ac:dyDescent="0.25">
      <c r="A4" s="97"/>
      <c r="B4" s="8" t="s">
        <v>7</v>
      </c>
      <c r="C4" s="9"/>
      <c r="D4" s="263" t="s">
        <v>8</v>
      </c>
      <c r="E4" s="264"/>
      <c r="F4" s="10"/>
    </row>
    <row r="5" spans="1:9" s="14" customFormat="1" ht="35.25" customHeight="1" thickBot="1" x14ac:dyDescent="0.25">
      <c r="A5" s="100"/>
      <c r="B5" s="11"/>
      <c r="C5" s="12" t="s">
        <v>432</v>
      </c>
      <c r="D5" s="13" t="s">
        <v>0</v>
      </c>
      <c r="E5" s="12" t="s">
        <v>429</v>
      </c>
    </row>
    <row r="6" spans="1:9" s="19" customFormat="1" ht="12" customHeight="1" thickBot="1" x14ac:dyDescent="0.25">
      <c r="A6" s="17">
        <v>1</v>
      </c>
      <c r="B6" s="101">
        <v>2</v>
      </c>
      <c r="C6" s="18">
        <v>3</v>
      </c>
      <c r="D6" s="17">
        <v>4</v>
      </c>
      <c r="E6" s="18">
        <v>5</v>
      </c>
    </row>
    <row r="7" spans="1:9" ht="17.100000000000001" customHeight="1" x14ac:dyDescent="0.2">
      <c r="A7" s="93" t="s">
        <v>11</v>
      </c>
      <c r="B7" s="21" t="s">
        <v>394</v>
      </c>
      <c r="C7" s="22">
        <v>15600467</v>
      </c>
      <c r="D7" s="23" t="s">
        <v>12</v>
      </c>
      <c r="E7" s="24">
        <v>9073280</v>
      </c>
    </row>
    <row r="8" spans="1:9" ht="17.100000000000001" customHeight="1" x14ac:dyDescent="0.2">
      <c r="A8" s="20" t="s">
        <v>13</v>
      </c>
      <c r="B8" s="25" t="s">
        <v>395</v>
      </c>
      <c r="C8" s="26"/>
      <c r="D8" s="25" t="s">
        <v>14</v>
      </c>
      <c r="E8" s="27">
        <v>1610474</v>
      </c>
    </row>
    <row r="9" spans="1:9" ht="17.100000000000001" customHeight="1" x14ac:dyDescent="0.2">
      <c r="A9" s="20" t="s">
        <v>15</v>
      </c>
      <c r="B9" s="25" t="s">
        <v>16</v>
      </c>
      <c r="C9" s="28">
        <v>4178600</v>
      </c>
      <c r="D9" s="25" t="s">
        <v>5</v>
      </c>
      <c r="E9" s="29">
        <v>13671972</v>
      </c>
    </row>
    <row r="10" spans="1:9" ht="17.100000000000001" customHeight="1" x14ac:dyDescent="0.2">
      <c r="A10" s="20" t="s">
        <v>9</v>
      </c>
      <c r="B10" s="30" t="s">
        <v>284</v>
      </c>
      <c r="C10" s="28">
        <v>1455459</v>
      </c>
      <c r="D10" s="25" t="s">
        <v>17</v>
      </c>
      <c r="E10" s="29">
        <v>759207</v>
      </c>
    </row>
    <row r="11" spans="1:9" ht="17.100000000000001" customHeight="1" x14ac:dyDescent="0.2">
      <c r="A11" s="20" t="s">
        <v>10</v>
      </c>
      <c r="B11" s="25" t="s">
        <v>18</v>
      </c>
      <c r="C11" s="28"/>
      <c r="D11" s="222"/>
      <c r="E11" s="29"/>
    </row>
    <row r="12" spans="1:9" ht="17.100000000000001" customHeight="1" x14ac:dyDescent="0.2">
      <c r="A12" s="20" t="s">
        <v>20</v>
      </c>
      <c r="B12" s="25" t="s">
        <v>21</v>
      </c>
      <c r="C12" s="28"/>
      <c r="D12" s="25" t="s">
        <v>22</v>
      </c>
      <c r="E12" s="28">
        <v>1315000</v>
      </c>
    </row>
    <row r="13" spans="1:9" ht="17.100000000000001" customHeight="1" x14ac:dyDescent="0.2">
      <c r="A13" s="20" t="s">
        <v>23</v>
      </c>
      <c r="B13" s="25" t="s">
        <v>24</v>
      </c>
      <c r="C13" s="28"/>
      <c r="D13" s="25"/>
      <c r="E13" s="28"/>
    </row>
    <row r="14" spans="1:9" ht="17.100000000000001" customHeight="1" x14ac:dyDescent="0.2">
      <c r="A14" s="20" t="s">
        <v>25</v>
      </c>
      <c r="B14" s="25" t="s">
        <v>26</v>
      </c>
      <c r="C14" s="28"/>
      <c r="D14" s="25"/>
      <c r="E14" s="28"/>
      <c r="I14" s="177"/>
    </row>
    <row r="15" spans="1:9" ht="17.100000000000001" customHeight="1" x14ac:dyDescent="0.2">
      <c r="A15" s="20" t="s">
        <v>27</v>
      </c>
      <c r="B15" s="31"/>
      <c r="C15" s="28"/>
      <c r="D15" s="25"/>
      <c r="E15" s="28"/>
    </row>
    <row r="16" spans="1:9" ht="17.100000000000001" customHeight="1" thickBot="1" x14ac:dyDescent="0.25">
      <c r="A16" s="94" t="s">
        <v>28</v>
      </c>
      <c r="B16" s="32"/>
      <c r="C16" s="33"/>
      <c r="D16" s="25"/>
      <c r="E16" s="34"/>
    </row>
    <row r="17" spans="1:6" ht="17.100000000000001" customHeight="1" thickBot="1" x14ac:dyDescent="0.25">
      <c r="A17" s="95" t="s">
        <v>29</v>
      </c>
      <c r="B17" s="35" t="s">
        <v>32</v>
      </c>
      <c r="C17" s="36">
        <f>SUM(C7:C16)</f>
        <v>21234526</v>
      </c>
      <c r="D17" s="37" t="s">
        <v>33</v>
      </c>
      <c r="E17" s="36">
        <f>SUM(E7:E16)</f>
        <v>26429933</v>
      </c>
    </row>
    <row r="18" spans="1:6" ht="17.100000000000001" customHeight="1" x14ac:dyDescent="0.2">
      <c r="A18" s="93" t="s">
        <v>30</v>
      </c>
      <c r="B18" s="44" t="s">
        <v>35</v>
      </c>
      <c r="C18" s="39">
        <v>5819426</v>
      </c>
      <c r="D18" s="38" t="s">
        <v>36</v>
      </c>
      <c r="E18" s="39"/>
    </row>
    <row r="19" spans="1:6" ht="17.100000000000001" customHeight="1" x14ac:dyDescent="0.2">
      <c r="A19" s="20" t="s">
        <v>31</v>
      </c>
      <c r="B19" s="42" t="s">
        <v>38</v>
      </c>
      <c r="C19" s="40"/>
      <c r="D19" s="38" t="s">
        <v>39</v>
      </c>
      <c r="E19" s="41"/>
    </row>
    <row r="20" spans="1:6" ht="17.100000000000001" customHeight="1" x14ac:dyDescent="0.2">
      <c r="A20" s="20" t="s">
        <v>34</v>
      </c>
      <c r="B20" s="42" t="s">
        <v>41</v>
      </c>
      <c r="C20" s="41"/>
      <c r="D20" s="38" t="s">
        <v>42</v>
      </c>
      <c r="E20" s="41"/>
    </row>
    <row r="21" spans="1:6" ht="17.100000000000001" customHeight="1" x14ac:dyDescent="0.2">
      <c r="A21" s="20" t="s">
        <v>37</v>
      </c>
      <c r="B21" s="42" t="s">
        <v>44</v>
      </c>
      <c r="C21" s="41"/>
      <c r="D21" s="38" t="s">
        <v>45</v>
      </c>
      <c r="E21" s="41"/>
    </row>
    <row r="22" spans="1:6" ht="17.100000000000001" customHeight="1" x14ac:dyDescent="0.2">
      <c r="A22" s="20" t="s">
        <v>40</v>
      </c>
      <c r="B22" s="42" t="s">
        <v>47</v>
      </c>
      <c r="C22" s="41"/>
      <c r="D22" s="43" t="s">
        <v>48</v>
      </c>
      <c r="E22" s="41"/>
    </row>
    <row r="23" spans="1:6" ht="17.100000000000001" customHeight="1" x14ac:dyDescent="0.2">
      <c r="A23" s="20" t="s">
        <v>43</v>
      </c>
      <c r="B23" s="42" t="s">
        <v>50</v>
      </c>
      <c r="C23" s="41"/>
      <c r="D23" s="38" t="s">
        <v>51</v>
      </c>
      <c r="E23" s="41"/>
    </row>
    <row r="24" spans="1:6" ht="17.100000000000001" customHeight="1" x14ac:dyDescent="0.2">
      <c r="A24" s="20" t="s">
        <v>46</v>
      </c>
      <c r="B24" s="44" t="s">
        <v>53</v>
      </c>
      <c r="C24" s="39"/>
      <c r="D24" s="45" t="s">
        <v>54</v>
      </c>
      <c r="E24" s="39"/>
    </row>
    <row r="25" spans="1:6" ht="17.100000000000001" customHeight="1" x14ac:dyDescent="0.2">
      <c r="A25" s="20" t="s">
        <v>49</v>
      </c>
      <c r="B25" s="42" t="s">
        <v>56</v>
      </c>
      <c r="C25" s="41"/>
      <c r="D25" s="46" t="s">
        <v>57</v>
      </c>
      <c r="E25" s="41"/>
    </row>
    <row r="26" spans="1:6" ht="17.100000000000001" customHeight="1" x14ac:dyDescent="0.2">
      <c r="A26" s="20" t="s">
        <v>52</v>
      </c>
      <c r="B26" s="23"/>
      <c r="C26" s="47"/>
      <c r="D26" s="45" t="s">
        <v>118</v>
      </c>
      <c r="E26" s="47">
        <v>624019</v>
      </c>
    </row>
    <row r="27" spans="1:6" ht="17.100000000000001" customHeight="1" thickBot="1" x14ac:dyDescent="0.25">
      <c r="A27" s="94" t="s">
        <v>55</v>
      </c>
      <c r="B27" s="48"/>
      <c r="C27" s="49"/>
      <c r="D27" s="50" t="s">
        <v>119</v>
      </c>
      <c r="E27" s="49"/>
    </row>
    <row r="28" spans="1:6" ht="17.100000000000001" customHeight="1" thickBot="1" x14ac:dyDescent="0.25">
      <c r="A28" s="99" t="s">
        <v>58</v>
      </c>
      <c r="B28" s="35" t="s">
        <v>127</v>
      </c>
      <c r="C28" s="36"/>
      <c r="D28" s="51" t="s">
        <v>126</v>
      </c>
      <c r="E28" s="36">
        <f>SUM(E26:E27)</f>
        <v>624019</v>
      </c>
    </row>
    <row r="29" spans="1:6" ht="17.100000000000001" customHeight="1" thickBot="1" x14ac:dyDescent="0.25">
      <c r="A29" s="95" t="s">
        <v>59</v>
      </c>
      <c r="B29" s="52" t="s">
        <v>128</v>
      </c>
      <c r="C29" s="36">
        <f>SUM(C18,C17)</f>
        <v>27053952</v>
      </c>
      <c r="D29" s="53" t="s">
        <v>87</v>
      </c>
      <c r="E29" s="36">
        <f>SUM(E28,E17)</f>
        <v>27053952</v>
      </c>
    </row>
    <row r="30" spans="1:6" ht="17.100000000000001" customHeight="1" thickBot="1" x14ac:dyDescent="0.25">
      <c r="A30" s="96"/>
      <c r="B30" s="54" t="s">
        <v>60</v>
      </c>
      <c r="C30" s="55"/>
      <c r="D30" s="56" t="s">
        <v>61</v>
      </c>
      <c r="E30" s="55">
        <f>C29-E29</f>
        <v>0</v>
      </c>
    </row>
    <row r="31" spans="1:6" ht="18" customHeight="1" x14ac:dyDescent="0.2"/>
    <row r="32" spans="1:6" x14ac:dyDescent="0.2">
      <c r="B32" s="57"/>
      <c r="C32" s="57"/>
      <c r="D32" s="58"/>
      <c r="E32" s="59"/>
      <c r="F32" s="59"/>
    </row>
    <row r="33" spans="1:7" x14ac:dyDescent="0.2">
      <c r="A33" s="60"/>
      <c r="B33" s="57"/>
      <c r="C33" s="57"/>
      <c r="D33" s="58"/>
      <c r="E33" s="59"/>
      <c r="F33" s="59"/>
      <c r="G33" s="60"/>
    </row>
    <row r="34" spans="1:7" ht="15.75" x14ac:dyDescent="0.2">
      <c r="B34" s="61"/>
      <c r="C34" s="61"/>
    </row>
  </sheetData>
  <mergeCells count="4">
    <mergeCell ref="B2:E2"/>
    <mergeCell ref="D3:E3"/>
    <mergeCell ref="D4:E4"/>
    <mergeCell ref="B1:E1"/>
  </mergeCells>
  <phoneticPr fontId="15" type="noConversion"/>
  <printOptions horizontalCentered="1"/>
  <pageMargins left="0.25" right="0.25" top="0.10555555555555556" bottom="0.75" header="0.3" footer="0.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view="pageLayout" topLeftCell="C1" zoomScaleNormal="150" zoomScaleSheetLayoutView="115" workbookViewId="0">
      <selection activeCell="C2" sqref="C1:C1048576"/>
    </sheetView>
  </sheetViews>
  <sheetFormatPr defaultColWidth="9.140625" defaultRowHeight="12.75" x14ac:dyDescent="0.2"/>
  <cols>
    <col min="1" max="1" width="5.85546875" style="5" customWidth="1"/>
    <col min="2" max="2" width="43.140625" style="6" customWidth="1"/>
    <col min="3" max="3" width="13.7109375" style="6" customWidth="1"/>
    <col min="4" max="4" width="43.42578125" style="5" customWidth="1"/>
    <col min="5" max="5" width="15.42578125" style="5" customWidth="1"/>
    <col min="6" max="6" width="12.5703125" style="5" customWidth="1"/>
    <col min="7" max="16384" width="9.140625" style="5"/>
  </cols>
  <sheetData>
    <row r="1" spans="1:6" ht="31.5" customHeight="1" x14ac:dyDescent="0.2">
      <c r="A1" s="270" t="s">
        <v>425</v>
      </c>
      <c r="B1" s="270"/>
      <c r="C1" s="270"/>
      <c r="D1" s="270"/>
      <c r="E1" s="270"/>
      <c r="F1" s="62"/>
    </row>
    <row r="2" spans="1:6" ht="14.25" thickBot="1" x14ac:dyDescent="0.25">
      <c r="E2" s="63" t="s">
        <v>120</v>
      </c>
    </row>
    <row r="3" spans="1:6" ht="24" customHeight="1" thickBot="1" x14ac:dyDescent="0.25">
      <c r="A3" s="266" t="s">
        <v>62</v>
      </c>
      <c r="B3" s="64" t="s">
        <v>7</v>
      </c>
      <c r="C3" s="8"/>
      <c r="D3" s="268" t="s">
        <v>8</v>
      </c>
      <c r="E3" s="269"/>
      <c r="F3" s="10"/>
    </row>
    <row r="4" spans="1:6" s="14" customFormat="1" ht="35.25" customHeight="1" thickBot="1" x14ac:dyDescent="0.25">
      <c r="A4" s="267"/>
      <c r="B4" s="13" t="s">
        <v>0</v>
      </c>
      <c r="C4" s="65" t="s">
        <v>432</v>
      </c>
      <c r="D4" s="242" t="s">
        <v>0</v>
      </c>
      <c r="E4" s="66" t="s">
        <v>432</v>
      </c>
      <c r="F4" s="67"/>
    </row>
    <row r="5" spans="1:6" s="14" customFormat="1" ht="14.25" customHeight="1" thickBot="1" x14ac:dyDescent="0.25">
      <c r="A5" s="15">
        <v>1</v>
      </c>
      <c r="B5" s="17">
        <v>2</v>
      </c>
      <c r="C5" s="68">
        <v>3</v>
      </c>
      <c r="D5" s="17">
        <v>4</v>
      </c>
      <c r="E5" s="16">
        <v>5</v>
      </c>
      <c r="F5" s="69"/>
    </row>
    <row r="6" spans="1:6" ht="15.95" customHeight="1" x14ac:dyDescent="0.2">
      <c r="A6" s="70" t="s">
        <v>11</v>
      </c>
      <c r="B6" s="45" t="s">
        <v>63</v>
      </c>
      <c r="C6" s="192"/>
      <c r="D6" s="45" t="s">
        <v>64</v>
      </c>
      <c r="E6" s="26"/>
      <c r="F6" s="71"/>
    </row>
    <row r="7" spans="1:6" ht="15.95" customHeight="1" x14ac:dyDescent="0.2">
      <c r="A7" s="72" t="s">
        <v>13</v>
      </c>
      <c r="B7" s="46" t="s">
        <v>65</v>
      </c>
      <c r="C7" s="25"/>
      <c r="D7" s="46" t="s">
        <v>66</v>
      </c>
      <c r="E7" s="28"/>
      <c r="F7" s="71"/>
    </row>
    <row r="8" spans="1:6" ht="15.95" customHeight="1" x14ac:dyDescent="0.2">
      <c r="A8" s="72">
        <v>3</v>
      </c>
      <c r="B8" s="46"/>
      <c r="C8" s="25"/>
      <c r="D8" s="46" t="s">
        <v>392</v>
      </c>
      <c r="E8" s="28">
        <v>952500</v>
      </c>
      <c r="F8" s="71"/>
    </row>
    <row r="9" spans="1:6" ht="15.95" customHeight="1" x14ac:dyDescent="0.2">
      <c r="A9" s="72">
        <v>4</v>
      </c>
      <c r="B9" s="46" t="s">
        <v>67</v>
      </c>
      <c r="C9" s="74">
        <v>0</v>
      </c>
      <c r="D9" s="46" t="s">
        <v>68</v>
      </c>
      <c r="E9" s="28"/>
      <c r="F9" s="71"/>
    </row>
    <row r="10" spans="1:6" ht="15.95" customHeight="1" x14ac:dyDescent="0.2">
      <c r="A10" s="72">
        <v>5</v>
      </c>
      <c r="B10" s="46" t="s">
        <v>69</v>
      </c>
      <c r="C10" s="74"/>
      <c r="D10" s="46" t="s">
        <v>70</v>
      </c>
      <c r="E10" s="28"/>
      <c r="F10" s="71"/>
    </row>
    <row r="11" spans="1:6" ht="15.95" customHeight="1" x14ac:dyDescent="0.2">
      <c r="A11" s="72">
        <v>6</v>
      </c>
      <c r="B11" s="46" t="s">
        <v>71</v>
      </c>
      <c r="C11" s="74"/>
      <c r="D11" s="46" t="s">
        <v>72</v>
      </c>
      <c r="E11" s="28"/>
      <c r="F11" s="71"/>
    </row>
    <row r="12" spans="1:6" ht="15.95" customHeight="1" x14ac:dyDescent="0.2">
      <c r="A12" s="72">
        <v>7</v>
      </c>
      <c r="B12" s="46" t="s">
        <v>73</v>
      </c>
      <c r="C12" s="73"/>
      <c r="D12" s="46" t="s">
        <v>74</v>
      </c>
      <c r="E12" s="28"/>
      <c r="F12" s="71"/>
    </row>
    <row r="13" spans="1:6" ht="15.95" customHeight="1" x14ac:dyDescent="0.2">
      <c r="A13" s="72">
        <v>8</v>
      </c>
      <c r="B13" s="46" t="s">
        <v>18</v>
      </c>
      <c r="C13" s="74"/>
      <c r="D13" s="46" t="s">
        <v>75</v>
      </c>
      <c r="E13" s="28"/>
      <c r="F13" s="71"/>
    </row>
    <row r="14" spans="1:6" ht="15.95" customHeight="1" x14ac:dyDescent="0.2">
      <c r="A14" s="72" t="s">
        <v>27</v>
      </c>
      <c r="B14" s="46" t="s">
        <v>76</v>
      </c>
      <c r="C14" s="73"/>
      <c r="D14" s="46" t="s">
        <v>19</v>
      </c>
      <c r="E14" s="28"/>
      <c r="F14" s="71"/>
    </row>
    <row r="15" spans="1:6" ht="15.95" customHeight="1" thickBot="1" x14ac:dyDescent="0.25">
      <c r="A15" s="72" t="s">
        <v>28</v>
      </c>
      <c r="B15" s="46" t="s">
        <v>393</v>
      </c>
      <c r="C15" s="28"/>
      <c r="D15" s="46"/>
      <c r="E15" s="28"/>
      <c r="F15" s="71"/>
    </row>
    <row r="16" spans="1:6" ht="15.95" customHeight="1" thickBot="1" x14ac:dyDescent="0.25">
      <c r="A16" s="75" t="s">
        <v>29</v>
      </c>
      <c r="B16" s="51" t="s">
        <v>32</v>
      </c>
      <c r="C16" s="76">
        <f>SUM(C6:C15)</f>
        <v>0</v>
      </c>
      <c r="D16" s="51" t="s">
        <v>33</v>
      </c>
      <c r="E16" s="36">
        <f>SUM(E6:E15)</f>
        <v>952500</v>
      </c>
      <c r="F16" s="77"/>
    </row>
    <row r="17" spans="1:6" ht="15.95" customHeight="1" x14ac:dyDescent="0.2">
      <c r="A17" s="98" t="s">
        <v>30</v>
      </c>
      <c r="B17" s="78" t="s">
        <v>77</v>
      </c>
      <c r="C17" s="79">
        <v>952500</v>
      </c>
      <c r="D17" s="38" t="s">
        <v>36</v>
      </c>
      <c r="E17" s="47"/>
      <c r="F17" s="80"/>
    </row>
    <row r="18" spans="1:6" ht="15.95" customHeight="1" x14ac:dyDescent="0.2">
      <c r="A18" s="72" t="s">
        <v>31</v>
      </c>
      <c r="B18" s="38" t="s">
        <v>41</v>
      </c>
      <c r="C18" s="81"/>
      <c r="D18" s="38" t="s">
        <v>78</v>
      </c>
      <c r="E18" s="41"/>
      <c r="F18" s="80"/>
    </row>
    <row r="19" spans="1:6" ht="15.95" customHeight="1" x14ac:dyDescent="0.2">
      <c r="A19" s="72" t="s">
        <v>34</v>
      </c>
      <c r="B19" s="38" t="s">
        <v>79</v>
      </c>
      <c r="C19" s="81"/>
      <c r="D19" s="38" t="s">
        <v>80</v>
      </c>
      <c r="E19" s="41"/>
      <c r="F19" s="80"/>
    </row>
    <row r="20" spans="1:6" ht="15.95" customHeight="1" x14ac:dyDescent="0.2">
      <c r="A20" s="72" t="s">
        <v>37</v>
      </c>
      <c r="B20" s="38" t="s">
        <v>81</v>
      </c>
      <c r="C20" s="81"/>
      <c r="D20" s="38" t="s">
        <v>45</v>
      </c>
      <c r="E20" s="41"/>
      <c r="F20" s="80"/>
    </row>
    <row r="21" spans="1:6" ht="15.95" customHeight="1" x14ac:dyDescent="0.2">
      <c r="A21" s="72" t="s">
        <v>40</v>
      </c>
      <c r="B21" s="38" t="s">
        <v>82</v>
      </c>
      <c r="C21" s="81"/>
      <c r="D21" s="43" t="s">
        <v>48</v>
      </c>
      <c r="E21" s="41"/>
      <c r="F21" s="80"/>
    </row>
    <row r="22" spans="1:6" ht="15.95" customHeight="1" x14ac:dyDescent="0.2">
      <c r="A22" s="72" t="s">
        <v>43</v>
      </c>
      <c r="B22" s="43" t="s">
        <v>83</v>
      </c>
      <c r="C22" s="81"/>
      <c r="D22" s="38" t="s">
        <v>84</v>
      </c>
      <c r="E22" s="41"/>
      <c r="F22" s="80"/>
    </row>
    <row r="23" spans="1:6" ht="15.95" customHeight="1" x14ac:dyDescent="0.2">
      <c r="A23" s="72" t="s">
        <v>46</v>
      </c>
      <c r="B23" s="38" t="s">
        <v>53</v>
      </c>
      <c r="C23" s="81"/>
      <c r="D23" s="45" t="s">
        <v>68</v>
      </c>
      <c r="E23" s="41"/>
      <c r="F23" s="80"/>
    </row>
    <row r="24" spans="1:6" ht="15.95" customHeight="1" x14ac:dyDescent="0.2">
      <c r="A24" s="72" t="s">
        <v>49</v>
      </c>
      <c r="B24" s="45" t="s">
        <v>85</v>
      </c>
      <c r="C24" s="81"/>
      <c r="D24" s="46" t="s">
        <v>86</v>
      </c>
      <c r="E24" s="41"/>
      <c r="F24" s="80"/>
    </row>
    <row r="25" spans="1:6" ht="15.95" customHeight="1" thickBot="1" x14ac:dyDescent="0.25">
      <c r="A25" s="91" t="s">
        <v>52</v>
      </c>
      <c r="B25" s="50"/>
      <c r="C25" s="81"/>
      <c r="D25" s="45"/>
      <c r="E25" s="41"/>
      <c r="F25" s="80"/>
    </row>
    <row r="26" spans="1:6" ht="15.95" customHeight="1" thickBot="1" x14ac:dyDescent="0.25">
      <c r="A26" s="92" t="s">
        <v>55</v>
      </c>
      <c r="B26" s="51" t="s">
        <v>122</v>
      </c>
      <c r="C26" s="76">
        <f>SUM(C18:C24)</f>
        <v>0</v>
      </c>
      <c r="D26" s="51" t="s">
        <v>123</v>
      </c>
      <c r="E26" s="36">
        <f>SUM(E17:E25)</f>
        <v>0</v>
      </c>
      <c r="F26" s="82"/>
    </row>
    <row r="27" spans="1:6" ht="15.95" customHeight="1" thickBot="1" x14ac:dyDescent="0.25">
      <c r="A27" s="92" t="s">
        <v>58</v>
      </c>
      <c r="B27" s="53" t="s">
        <v>124</v>
      </c>
      <c r="C27" s="83">
        <f>+C16+C17+C26</f>
        <v>952500</v>
      </c>
      <c r="D27" s="53" t="s">
        <v>125</v>
      </c>
      <c r="E27" s="84">
        <f>E16+E26</f>
        <v>952500</v>
      </c>
      <c r="F27" s="85"/>
    </row>
    <row r="28" spans="1:6" ht="15.95" customHeight="1" thickBot="1" x14ac:dyDescent="0.25">
      <c r="A28" s="92" t="s">
        <v>59</v>
      </c>
      <c r="B28" s="86" t="s">
        <v>60</v>
      </c>
      <c r="C28" s="193">
        <f>E27-C27</f>
        <v>0</v>
      </c>
      <c r="D28" s="86" t="s">
        <v>61</v>
      </c>
      <c r="E28" s="87"/>
      <c r="F28" s="88"/>
    </row>
    <row r="29" spans="1:6" x14ac:dyDescent="0.2">
      <c r="C29" s="194"/>
    </row>
    <row r="31" spans="1:6" ht="15.75" x14ac:dyDescent="0.2">
      <c r="B31" s="61"/>
      <c r="C31" s="61"/>
    </row>
  </sheetData>
  <mergeCells count="3">
    <mergeCell ref="A3:A4"/>
    <mergeCell ref="D3:E3"/>
    <mergeCell ref="A1:E1"/>
  </mergeCells>
  <phoneticPr fontId="15" type="noConversion"/>
  <printOptions horizontalCentered="1"/>
  <pageMargins left="0.78740157480314965" right="0.78740157480314965" top="0.97133333333333338" bottom="0.98425196850393704" header="0.78740157480314965" footer="0.78740157480314965"/>
  <pageSetup paperSize="9" scale="93" orientation="landscape" r:id="rId1"/>
  <headerFooter scaleWithDoc="0" alignWithMargins="0">
    <oddHeader>&amp;R&amp;"Times New Roman,Normál" 7. melléklet a 2/2020.(III.10.) önkormányzati rendelet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view="pageLayout" workbookViewId="0">
      <selection activeCell="I9" sqref="I9"/>
    </sheetView>
  </sheetViews>
  <sheetFormatPr defaultColWidth="9.140625" defaultRowHeight="12.75" x14ac:dyDescent="0.2"/>
  <cols>
    <col min="1" max="1" width="7.42578125" style="102" customWidth="1"/>
    <col min="2" max="2" width="32.7109375" style="102" customWidth="1"/>
    <col min="3" max="16384" width="9.140625" style="102"/>
  </cols>
  <sheetData>
    <row r="1" spans="1:7" ht="15.95" customHeight="1" x14ac:dyDescent="0.2">
      <c r="A1" s="271" t="s">
        <v>424</v>
      </c>
      <c r="B1" s="271"/>
      <c r="C1" s="271"/>
      <c r="D1" s="271"/>
      <c r="E1" s="271"/>
      <c r="F1" s="271"/>
      <c r="G1" s="271"/>
    </row>
    <row r="2" spans="1:7" ht="15.95" customHeight="1" x14ac:dyDescent="0.2">
      <c r="A2" s="275" t="s">
        <v>430</v>
      </c>
      <c r="B2" s="275"/>
      <c r="C2" s="275"/>
      <c r="D2" s="275"/>
      <c r="E2" s="275"/>
      <c r="F2" s="275"/>
      <c r="G2" s="275"/>
    </row>
    <row r="3" spans="1:7" ht="15.95" customHeight="1" x14ac:dyDescent="0.2">
      <c r="A3" s="272"/>
      <c r="B3" s="272"/>
      <c r="C3" s="272"/>
      <c r="D3" s="272"/>
      <c r="E3" s="272"/>
      <c r="F3" s="272"/>
      <c r="G3" s="272"/>
    </row>
    <row r="4" spans="1:7" ht="15.95" customHeight="1" x14ac:dyDescent="0.2">
      <c r="A4" s="273" t="s">
        <v>129</v>
      </c>
      <c r="B4" s="273"/>
      <c r="C4" s="273"/>
      <c r="D4" s="273"/>
      <c r="E4" s="273"/>
      <c r="F4" s="273"/>
      <c r="G4" s="273"/>
    </row>
    <row r="5" spans="1:7" ht="15.95" customHeight="1" x14ac:dyDescent="0.2">
      <c r="A5" s="274" t="s">
        <v>130</v>
      </c>
      <c r="B5" s="274" t="s">
        <v>131</v>
      </c>
      <c r="C5" s="274" t="s">
        <v>132</v>
      </c>
      <c r="D5" s="274"/>
      <c r="E5" s="274"/>
      <c r="F5" s="104"/>
      <c r="G5" s="274" t="s">
        <v>133</v>
      </c>
    </row>
    <row r="6" spans="1:7" ht="15.95" customHeight="1" x14ac:dyDescent="0.2">
      <c r="A6" s="274"/>
      <c r="B6" s="274"/>
      <c r="C6" s="161">
        <v>2017</v>
      </c>
      <c r="D6" s="161">
        <v>2018</v>
      </c>
      <c r="E6" s="161">
        <v>2019</v>
      </c>
      <c r="F6" s="224" t="s">
        <v>435</v>
      </c>
      <c r="G6" s="274"/>
    </row>
    <row r="7" spans="1:7" ht="15.95" customHeight="1" x14ac:dyDescent="0.2">
      <c r="A7" s="105"/>
      <c r="B7" s="105"/>
      <c r="C7" s="105"/>
      <c r="D7" s="105"/>
      <c r="E7" s="105"/>
      <c r="F7" s="105"/>
      <c r="G7" s="105"/>
    </row>
    <row r="8" spans="1:7" ht="15.95" customHeight="1" x14ac:dyDescent="0.2">
      <c r="A8" s="105"/>
      <c r="B8" s="105"/>
      <c r="C8" s="105"/>
      <c r="D8" s="105"/>
      <c r="E8" s="105"/>
      <c r="F8" s="105"/>
      <c r="G8" s="105"/>
    </row>
    <row r="9" spans="1:7" ht="15.95" customHeight="1" x14ac:dyDescent="0.2">
      <c r="A9" s="105"/>
      <c r="B9" s="105"/>
      <c r="C9" s="105"/>
      <c r="D9" s="105"/>
      <c r="E9" s="105"/>
      <c r="F9" s="105"/>
      <c r="G9" s="105"/>
    </row>
    <row r="10" spans="1:7" ht="15.95" customHeight="1" x14ac:dyDescent="0.2">
      <c r="A10" s="105"/>
      <c r="B10" s="105"/>
      <c r="C10" s="105"/>
      <c r="D10" s="105"/>
      <c r="E10" s="105"/>
      <c r="F10" s="105"/>
      <c r="G10" s="105"/>
    </row>
    <row r="11" spans="1:7" ht="15.95" customHeight="1" x14ac:dyDescent="0.2">
      <c r="A11" s="105"/>
      <c r="B11" s="105"/>
      <c r="C11" s="105"/>
      <c r="D11" s="105"/>
      <c r="E11" s="105"/>
      <c r="F11" s="105"/>
      <c r="G11" s="105"/>
    </row>
    <row r="12" spans="1:7" ht="15.95" customHeight="1" x14ac:dyDescent="0.2">
      <c r="A12" s="105"/>
      <c r="B12" s="105"/>
      <c r="C12" s="105"/>
      <c r="D12" s="105"/>
      <c r="E12" s="105"/>
      <c r="F12" s="105"/>
      <c r="G12" s="105">
        <v>0</v>
      </c>
    </row>
    <row r="13" spans="1:7" x14ac:dyDescent="0.2">
      <c r="A13" s="103"/>
      <c r="B13" s="103"/>
      <c r="C13" s="103"/>
      <c r="D13" s="103"/>
      <c r="E13" s="103"/>
      <c r="F13" s="103"/>
      <c r="G13" s="103"/>
    </row>
    <row r="14" spans="1:7" x14ac:dyDescent="0.2">
      <c r="A14" s="103"/>
      <c r="B14" s="103"/>
      <c r="C14" s="103"/>
      <c r="D14" s="103"/>
      <c r="E14" s="103"/>
      <c r="F14" s="103"/>
      <c r="G14" s="103"/>
    </row>
    <row r="15" spans="1:7" x14ac:dyDescent="0.2">
      <c r="A15" s="103"/>
      <c r="B15" s="103"/>
      <c r="C15" s="103"/>
      <c r="D15" s="103"/>
      <c r="E15" s="103"/>
      <c r="F15" s="103"/>
      <c r="G15" s="103"/>
    </row>
  </sheetData>
  <sheetProtection selectLockedCells="1" selectUnlockedCells="1"/>
  <mergeCells count="8">
    <mergeCell ref="A1:G1"/>
    <mergeCell ref="A3:G3"/>
    <mergeCell ref="A4:G4"/>
    <mergeCell ref="A5:A6"/>
    <mergeCell ref="B5:B6"/>
    <mergeCell ref="C5:E5"/>
    <mergeCell ref="G5:G6"/>
    <mergeCell ref="A2:G2"/>
  </mergeCells>
  <phoneticPr fontId="11" type="noConversion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>
    <oddHeader>&amp;L &amp;R8. melléklet a 2/2020.(III.10.)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view="pageLayout" workbookViewId="0">
      <selection activeCell="E13" sqref="E13"/>
    </sheetView>
  </sheetViews>
  <sheetFormatPr defaultColWidth="9.140625" defaultRowHeight="12.75" x14ac:dyDescent="0.2"/>
  <cols>
    <col min="1" max="1" width="7.140625" style="102" customWidth="1"/>
    <col min="2" max="2" width="56.42578125" style="102" customWidth="1"/>
    <col min="3" max="3" width="14.5703125" style="102" customWidth="1"/>
    <col min="4" max="4" width="15.28515625" style="102" bestFit="1" customWidth="1"/>
    <col min="5" max="16384" width="9.140625" style="102"/>
  </cols>
  <sheetData>
    <row r="1" spans="1:4" x14ac:dyDescent="0.2">
      <c r="A1" s="278"/>
      <c r="B1" s="278"/>
      <c r="C1" s="278"/>
      <c r="D1" s="278"/>
    </row>
    <row r="2" spans="1:4" x14ac:dyDescent="0.2">
      <c r="A2" s="279" t="s">
        <v>424</v>
      </c>
      <c r="B2" s="279"/>
      <c r="C2" s="279"/>
      <c r="D2" s="103"/>
    </row>
    <row r="3" spans="1:4" ht="35.25" customHeight="1" x14ac:dyDescent="0.2">
      <c r="A3" s="271" t="s">
        <v>134</v>
      </c>
      <c r="B3" s="271"/>
      <c r="C3" s="271"/>
      <c r="D3" s="103"/>
    </row>
    <row r="4" spans="1:4" ht="24.75" customHeight="1" thickBot="1" x14ac:dyDescent="0.25">
      <c r="A4" s="272" t="s">
        <v>195</v>
      </c>
      <c r="B4" s="272"/>
      <c r="C4" s="272"/>
      <c r="D4" s="272"/>
    </row>
    <row r="5" spans="1:4" ht="31.5" customHeight="1" thickBot="1" x14ac:dyDescent="0.25">
      <c r="A5" s="133" t="s">
        <v>88</v>
      </c>
      <c r="B5" s="134" t="s">
        <v>194</v>
      </c>
      <c r="C5" s="135" t="s">
        <v>428</v>
      </c>
      <c r="D5" s="136" t="s">
        <v>432</v>
      </c>
    </row>
    <row r="6" spans="1:4" ht="18" customHeight="1" x14ac:dyDescent="0.2">
      <c r="A6" s="130">
        <v>1</v>
      </c>
      <c r="B6" s="131" t="s">
        <v>135</v>
      </c>
      <c r="C6" s="132">
        <v>4391068</v>
      </c>
      <c r="D6" s="223">
        <v>4178600</v>
      </c>
    </row>
    <row r="7" spans="1:4" ht="18" customHeight="1" x14ac:dyDescent="0.2">
      <c r="A7" s="127">
        <v>2</v>
      </c>
      <c r="B7" s="105" t="s">
        <v>136</v>
      </c>
      <c r="C7" s="110"/>
      <c r="D7" s="128"/>
    </row>
    <row r="8" spans="1:4" ht="18" customHeight="1" x14ac:dyDescent="0.2">
      <c r="A8" s="127">
        <v>3</v>
      </c>
      <c r="B8" s="105" t="s">
        <v>137</v>
      </c>
      <c r="C8" s="110">
        <v>6000</v>
      </c>
      <c r="D8" s="128">
        <v>6000</v>
      </c>
    </row>
    <row r="9" spans="1:4" ht="25.5" x14ac:dyDescent="0.2">
      <c r="A9" s="127">
        <v>4</v>
      </c>
      <c r="B9" s="109" t="s">
        <v>138</v>
      </c>
      <c r="C9" s="110"/>
      <c r="D9" s="128"/>
    </row>
    <row r="10" spans="1:4" ht="18" customHeight="1" x14ac:dyDescent="0.2">
      <c r="A10" s="127">
        <v>5</v>
      </c>
      <c r="B10" s="105" t="s">
        <v>139</v>
      </c>
      <c r="C10" s="110"/>
      <c r="D10" s="128"/>
    </row>
    <row r="11" spans="1:4" ht="18" customHeight="1" x14ac:dyDescent="0.2">
      <c r="A11" s="127">
        <v>6</v>
      </c>
      <c r="B11" s="105" t="s">
        <v>140</v>
      </c>
      <c r="C11" s="110"/>
      <c r="D11" s="128"/>
    </row>
    <row r="12" spans="1:4" ht="18" customHeight="1" x14ac:dyDescent="0.2">
      <c r="A12" s="127">
        <v>7</v>
      </c>
      <c r="B12" s="105" t="s">
        <v>141</v>
      </c>
      <c r="C12" s="110"/>
      <c r="D12" s="128"/>
    </row>
    <row r="13" spans="1:4" ht="24" customHeight="1" thickBot="1" x14ac:dyDescent="0.25">
      <c r="A13" s="276" t="s">
        <v>142</v>
      </c>
      <c r="B13" s="277"/>
      <c r="C13" s="129">
        <f>SUM(C6:C12)</f>
        <v>4397068</v>
      </c>
      <c r="D13" s="129">
        <f>SUM(D6:D12)</f>
        <v>4184600</v>
      </c>
    </row>
    <row r="14" spans="1:4" x14ac:dyDescent="0.2">
      <c r="A14" s="103"/>
      <c r="B14" s="103"/>
      <c r="C14" s="103"/>
      <c r="D14" s="103"/>
    </row>
  </sheetData>
  <sheetProtection selectLockedCells="1" selectUnlockedCells="1"/>
  <mergeCells count="5">
    <mergeCell ref="A13:B13"/>
    <mergeCell ref="A1:D1"/>
    <mergeCell ref="A2:C2"/>
    <mergeCell ref="A3:C3"/>
    <mergeCell ref="A4:D4"/>
  </mergeCells>
  <phoneticPr fontId="11" type="noConversion"/>
  <pageMargins left="0.7" right="0.7" top="0.75" bottom="0.75" header="0.51180555555555551" footer="0.51180555555555551"/>
  <pageSetup paperSize="9" scale="96" firstPageNumber="0" orientation="landscape" r:id="rId1"/>
  <headerFooter alignWithMargins="0">
    <oddHeader>&amp;R9 . melléklet a  2/2020. (III.10.)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3</vt:i4>
      </vt:variant>
    </vt:vector>
  </HeadingPairs>
  <TitlesOfParts>
    <vt:vector size="21" baseType="lpstr">
      <vt:lpstr>1</vt:lpstr>
      <vt:lpstr>2</vt:lpstr>
      <vt:lpstr>3</vt:lpstr>
      <vt:lpstr>4</vt:lpstr>
      <vt:lpstr>5</vt:lpstr>
      <vt:lpstr>6</vt:lpstr>
      <vt:lpstr>7</vt:lpstr>
      <vt:lpstr>önkorm.adósságk.ü.</vt:lpstr>
      <vt:lpstr>saját bevétel akü.</vt:lpstr>
      <vt:lpstr>tartozás állomány</vt:lpstr>
      <vt:lpstr>eu támogatásos projektek</vt:lpstr>
      <vt:lpstr>többéves hatással járó köt.</vt:lpstr>
      <vt:lpstr>hitelállomány alakulás</vt:lpstr>
      <vt:lpstr>Közvetett támogatások</vt:lpstr>
      <vt:lpstr>15.</vt:lpstr>
      <vt:lpstr>16</vt:lpstr>
      <vt:lpstr>Munka3</vt:lpstr>
      <vt:lpstr>Munka1</vt:lpstr>
      <vt:lpstr>'2'!Nyomtatási_cím</vt:lpstr>
      <vt:lpstr>'3'!Nyomtatási_cím</vt:lpstr>
      <vt:lpstr>'4'!Nyomtatási_cím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Dr.Ladányi.Zsigmond</cp:lastModifiedBy>
  <cp:lastPrinted>2020-03-04T11:38:05Z</cp:lastPrinted>
  <dcterms:created xsi:type="dcterms:W3CDTF">2014-01-13T16:29:21Z</dcterms:created>
  <dcterms:modified xsi:type="dcterms:W3CDTF">2020-03-09T13:28:56Z</dcterms:modified>
</cp:coreProperties>
</file>