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4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<sst xmlns="http://schemas.openxmlformats.org/spreadsheetml/2006/main" count="322" uniqueCount="74">
  <si>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</si>
  <si>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</si>
  <si>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</si>
  <si>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</si>
  <si>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</si>
  <si>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</si>
  <si>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</si>
  <si>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</si>
  <si>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</si>
  <si>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</si>
  <si>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</si>
  <si>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</si>
  <si>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</si>
  <si>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</si>
  <si>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</si>
  <si>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</si>
  <si>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</si>
  <si>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</si>
  <si>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</si>
  <si>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</si>
  <si>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</si>
  <si>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</si>
  <si>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</si>
  <si>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</si>
  <si>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</si>
  <si>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</si>
  <si>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</si>
  <si>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</si>
  <si>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</si>
  <si>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</si>
  <si>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</si>
  <si>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</si>
  <si>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</si>
  <si>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</si>
  <si>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</si>
  <si>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</si>
  <si>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</si>
  <si>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</si>
  <si>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</si>
  <si>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</si>
  <si>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</si>
  <si>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</si>
  <si>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</si>
  <si>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</si>
  <si>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</si>
  <si>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</si>
  <si>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</si>
  <si>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</si>
  <si>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</si>
  <si>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</si>
  <si>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Önkormányzat intézményi</t>
  </si>
  <si>
    <t>Madarasi Polgármesteri Hivatal</t>
  </si>
  <si>
    <t>"Gondviselés Háza" Gondozási Központ</t>
  </si>
  <si>
    <t>Madarasi Szivárvány Óvoda</t>
  </si>
  <si>
    <t>041237 Közfoglalkoztatási mintapr. Mezőgazd.</t>
  </si>
  <si>
    <t>041233 Hosszabb időtartamú közfoglalkoztatás</t>
  </si>
  <si>
    <t>074031 Család és nővédelmi egészségügyi gondozás</t>
  </si>
  <si>
    <t>104051 Gyermekvédelmi pénzbeli és természetbeni</t>
  </si>
  <si>
    <t>092120 Köznevelési Intézmény 5-8. évfolyam</t>
  </si>
  <si>
    <t>900060 Önkormányzatok funkcióra nem sorol.</t>
  </si>
  <si>
    <t>016020 Népszavazással kapcsolatos tevékenységek</t>
  </si>
  <si>
    <t>016020 Népszavazással kapcsolatos tevékenység</t>
  </si>
  <si>
    <t>Tény</t>
  </si>
  <si>
    <t>900020 Önkormányzatok funkcióra nem sorolható bevételei államháztartáson kívülről</t>
  </si>
  <si>
    <t>013360 Más szerv részére végzett pénzügyi-gazdálkodási, üzemeltetési, egyéb szolgáltatások</t>
  </si>
  <si>
    <t>107055 Tanyagondnoki szolgáltatás</t>
  </si>
  <si>
    <t>013390 Egyéb kiegészítő szolgáltatások</t>
  </si>
  <si>
    <t>082092 Közművelődés – hagyományos közösségi kulturális értékek gondozása</t>
  </si>
  <si>
    <t>107060 Egyéb szociális pénzbeli ellátás</t>
  </si>
  <si>
    <t>4.  melléklet  a   6/2017. (V.  31.)  önkormányzati rendelethez</t>
  </si>
  <si>
    <t>4/a.  melléklet  a    6/2017. (V.  31.)  önkormányzati rendelethez</t>
  </si>
  <si>
    <t>4/b.  melléklet  a   6/2017. (V.  31.)  önkormányzati rendelethez</t>
  </si>
  <si>
    <t>4/c.  melléklet  a    6/2017. (V.  31.)  önkormányzati rendelethez</t>
  </si>
  <si>
    <t>4/d.  melléklet  a    6/2017. (V.  31.) 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</si>
</sst>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E]yyyy\.\ mmmm\ d\.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>
      <alignment/>
    </xf>
    <xf numFmtId="3" fontId="6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/>
    </xf>
    <xf numFmtId="49" fontId="4" fillId="0" borderId="10" xfId="0" applyNumberFormat="1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>
      <alignment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42" xfId="0" applyNumberFormat="1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48" xfId="0" applyNumberFormat="1" applyFont="1" applyFill="1" applyBorder="1" applyAlignment="1" applyProtection="1">
      <alignment horizontal="center"/>
      <protection locked="0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574218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69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 t="s">
        <v>57</v>
      </c>
      <c r="B8" s="8" t="s">
        <v>62</v>
      </c>
      <c r="C8" s="10">
        <f>SUM(D8:K8)</f>
        <v>3195800</v>
      </c>
      <c r="D8" s="33">
        <v>3195800</v>
      </c>
      <c r="E8" s="34"/>
      <c r="F8" s="33"/>
      <c r="G8" s="33"/>
      <c r="H8" s="33"/>
      <c r="I8" s="33"/>
      <c r="J8" s="33"/>
      <c r="K8" s="35"/>
    </row>
    <row r="9" spans="1:11" ht="13.5" customHeight="1">
      <c r="A9" s="2" t="s">
        <v>68</v>
      </c>
      <c r="B9" s="6" t="s">
        <v>62</v>
      </c>
      <c r="C9" s="49">
        <f>SUM(D9:K9)</f>
        <v>30000</v>
      </c>
      <c r="D9" s="13"/>
      <c r="E9" s="50"/>
      <c r="F9" s="13"/>
      <c r="G9" s="13">
        <v>30000</v>
      </c>
      <c r="H9" s="13"/>
      <c r="I9" s="13"/>
      <c r="J9" s="13"/>
      <c r="K9" s="14"/>
    </row>
    <row r="10" spans="1:12" ht="13.5" customHeight="1" thickBot="1">
      <c r="A10" s="19" t="s">
        <v>17</v>
      </c>
      <c r="B10" s="46" t="s">
        <v>62</v>
      </c>
      <c r="C10" s="21">
        <f>SUM(C8:C9)</f>
        <v>3225800</v>
      </c>
      <c r="D10" s="21">
        <f aca="true" t="shared" si="0" ref="D10:K10">SUM(D8:D9)</f>
        <v>3195800</v>
      </c>
      <c r="E10" s="21">
        <f t="shared" si="0"/>
        <v>0</v>
      </c>
      <c r="F10" s="21">
        <f t="shared" si="0"/>
        <v>0</v>
      </c>
      <c r="G10" s="21">
        <f t="shared" si="0"/>
        <v>30000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43">
        <f t="shared" si="0"/>
        <v>0</v>
      </c>
      <c r="L10" s="44"/>
    </row>
    <row r="11" spans="1:11" ht="17.25" thickBot="1" thickTop="1">
      <c r="A11" s="60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3.5" customHeight="1">
      <c r="A12" s="2" t="s">
        <v>47</v>
      </c>
      <c r="B12" s="8" t="s">
        <v>62</v>
      </c>
      <c r="C12" s="10">
        <f aca="true" t="shared" si="1" ref="C12:C33">SUM(D12:K12)</f>
        <v>2347228</v>
      </c>
      <c r="D12" s="11"/>
      <c r="E12" s="11"/>
      <c r="F12" s="11"/>
      <c r="G12" s="11">
        <v>2347228</v>
      </c>
      <c r="H12" s="11"/>
      <c r="I12" s="11"/>
      <c r="J12" s="11"/>
      <c r="K12" s="12"/>
    </row>
    <row r="13" spans="1:11" ht="13.5" customHeight="1">
      <c r="A13" s="2" t="s">
        <v>24</v>
      </c>
      <c r="B13" s="8" t="s">
        <v>62</v>
      </c>
      <c r="C13" s="10">
        <f t="shared" si="1"/>
        <v>458838</v>
      </c>
      <c r="D13" s="11"/>
      <c r="E13" s="11"/>
      <c r="F13" s="11"/>
      <c r="G13" s="11">
        <v>458838</v>
      </c>
      <c r="H13" s="11"/>
      <c r="I13" s="11"/>
      <c r="J13" s="11"/>
      <c r="K13" s="12"/>
    </row>
    <row r="14" spans="1:11" ht="13.5" customHeight="1">
      <c r="A14" s="2" t="s">
        <v>31</v>
      </c>
      <c r="B14" s="6" t="s">
        <v>62</v>
      </c>
      <c r="C14" s="10">
        <f t="shared" si="1"/>
        <v>870510</v>
      </c>
      <c r="D14" s="13"/>
      <c r="E14" s="13"/>
      <c r="F14" s="13"/>
      <c r="G14" s="13">
        <v>870510</v>
      </c>
      <c r="H14" s="13"/>
      <c r="I14" s="13"/>
      <c r="J14" s="13"/>
      <c r="K14" s="14"/>
    </row>
    <row r="15" spans="1:11" ht="13.5" customHeight="1">
      <c r="A15" s="2" t="s">
        <v>23</v>
      </c>
      <c r="B15" s="6" t="s">
        <v>62</v>
      </c>
      <c r="C15" s="10">
        <f t="shared" si="1"/>
        <v>6753317</v>
      </c>
      <c r="D15" s="13"/>
      <c r="E15" s="13"/>
      <c r="F15" s="13"/>
      <c r="G15" s="13">
        <v>6138317</v>
      </c>
      <c r="H15" s="13">
        <v>615000</v>
      </c>
      <c r="I15" s="13"/>
      <c r="J15" s="13"/>
      <c r="K15" s="14"/>
    </row>
    <row r="16" spans="1:11" ht="15.75">
      <c r="A16" s="2" t="s">
        <v>64</v>
      </c>
      <c r="B16" s="6" t="s">
        <v>62</v>
      </c>
      <c r="C16" s="10">
        <f>SUM(D16:K16)</f>
        <v>180</v>
      </c>
      <c r="D16" s="42"/>
      <c r="E16" s="11"/>
      <c r="F16" s="11"/>
      <c r="G16" s="11">
        <v>180</v>
      </c>
      <c r="H16" s="11"/>
      <c r="I16" s="11"/>
      <c r="J16" s="11"/>
      <c r="K16" s="48"/>
    </row>
    <row r="17" spans="1:11" ht="15.75">
      <c r="A17" s="45" t="s">
        <v>66</v>
      </c>
      <c r="B17" s="6" t="s">
        <v>62</v>
      </c>
      <c r="C17" s="10">
        <f>SUM(D17:K17)</f>
        <v>7899</v>
      </c>
      <c r="D17" s="37"/>
      <c r="E17" s="11"/>
      <c r="F17" s="11"/>
      <c r="G17" s="11">
        <v>7899</v>
      </c>
      <c r="H17" s="11"/>
      <c r="I17" s="11"/>
      <c r="J17" s="11"/>
      <c r="K17" s="47"/>
    </row>
    <row r="18" spans="1:11" ht="13.5" customHeight="1">
      <c r="A18" s="2" t="s">
        <v>61</v>
      </c>
      <c r="B18" s="8" t="s">
        <v>62</v>
      </c>
      <c r="C18" s="10">
        <f>SUM(D18:K18)</f>
        <v>600573</v>
      </c>
      <c r="D18" s="13">
        <v>600573</v>
      </c>
      <c r="E18" s="13"/>
      <c r="F18" s="13"/>
      <c r="G18" s="13"/>
      <c r="H18" s="13"/>
      <c r="I18" s="13"/>
      <c r="J18" s="13"/>
      <c r="K18" s="14"/>
    </row>
    <row r="19" spans="1:11" ht="13.5" customHeight="1">
      <c r="A19" s="2" t="s">
        <v>21</v>
      </c>
      <c r="B19" s="6" t="s">
        <v>62</v>
      </c>
      <c r="C19" s="10">
        <f aca="true" t="shared" si="2" ref="C19:C26">SUM(D19:K19)</f>
        <v>254186069</v>
      </c>
      <c r="D19" s="13">
        <v>244729917</v>
      </c>
      <c r="E19" s="13">
        <v>172000</v>
      </c>
      <c r="F19" s="13"/>
      <c r="G19" s="13"/>
      <c r="H19" s="13"/>
      <c r="I19" s="13"/>
      <c r="J19" s="13"/>
      <c r="K19" s="14">
        <v>9284152</v>
      </c>
    </row>
    <row r="20" spans="1:11" ht="13.5" customHeight="1">
      <c r="A20" s="2" t="s">
        <v>26</v>
      </c>
      <c r="B20" s="6" t="s">
        <v>62</v>
      </c>
      <c r="C20" s="10">
        <f t="shared" si="2"/>
        <v>89606407</v>
      </c>
      <c r="D20" s="37"/>
      <c r="E20" s="13"/>
      <c r="F20" s="13"/>
      <c r="G20" s="13"/>
      <c r="H20" s="13"/>
      <c r="I20" s="13"/>
      <c r="J20" s="13"/>
      <c r="K20" s="14">
        <v>89606407</v>
      </c>
    </row>
    <row r="21" spans="1:11" ht="13.5" customHeight="1">
      <c r="A21" s="2" t="s">
        <v>55</v>
      </c>
      <c r="B21" s="6" t="s">
        <v>62</v>
      </c>
      <c r="C21" s="10">
        <f t="shared" si="2"/>
        <v>33381655</v>
      </c>
      <c r="D21" s="42">
        <v>33381655</v>
      </c>
      <c r="E21" s="13"/>
      <c r="F21" s="13"/>
      <c r="G21" s="13"/>
      <c r="H21" s="13"/>
      <c r="I21" s="13"/>
      <c r="J21" s="13"/>
      <c r="K21" s="14"/>
    </row>
    <row r="22" spans="1:11" ht="13.5" customHeight="1">
      <c r="A22" s="2" t="s">
        <v>54</v>
      </c>
      <c r="B22" s="6" t="s">
        <v>62</v>
      </c>
      <c r="C22" s="10">
        <f t="shared" si="2"/>
        <v>175391418</v>
      </c>
      <c r="D22" s="42">
        <v>174877117</v>
      </c>
      <c r="E22" s="13"/>
      <c r="F22" s="13"/>
      <c r="G22" s="13">
        <v>514301</v>
      </c>
      <c r="H22" s="13"/>
      <c r="I22" s="13"/>
      <c r="J22" s="13"/>
      <c r="K22" s="14"/>
    </row>
    <row r="23" spans="1:11" ht="13.5" customHeight="1">
      <c r="A23" s="2" t="s">
        <v>25</v>
      </c>
      <c r="B23" s="6" t="s">
        <v>62</v>
      </c>
      <c r="C23" s="10">
        <f t="shared" si="2"/>
        <v>36559155</v>
      </c>
      <c r="D23" s="13">
        <v>775333</v>
      </c>
      <c r="E23" s="13"/>
      <c r="F23" s="13"/>
      <c r="G23" s="13">
        <v>34970054</v>
      </c>
      <c r="H23" s="13">
        <v>813768</v>
      </c>
      <c r="I23" s="13"/>
      <c r="J23" s="13"/>
      <c r="K23" s="14"/>
    </row>
    <row r="24" spans="1:11" ht="13.5" customHeight="1">
      <c r="A24" s="4" t="s">
        <v>56</v>
      </c>
      <c r="B24" s="6" t="s">
        <v>62</v>
      </c>
      <c r="C24" s="10">
        <f t="shared" si="2"/>
        <v>4961000</v>
      </c>
      <c r="D24" s="13">
        <v>4961000</v>
      </c>
      <c r="E24" s="15"/>
      <c r="F24" s="15"/>
      <c r="G24" s="15"/>
      <c r="H24" s="15"/>
      <c r="I24" s="15"/>
      <c r="J24" s="15"/>
      <c r="K24" s="16"/>
    </row>
    <row r="25" spans="1:11" ht="13.5" customHeight="1">
      <c r="A25" s="4" t="s">
        <v>30</v>
      </c>
      <c r="B25" s="6" t="s">
        <v>62</v>
      </c>
      <c r="C25" s="10">
        <f t="shared" si="2"/>
        <v>677340</v>
      </c>
      <c r="D25" s="13">
        <v>94500</v>
      </c>
      <c r="E25" s="15"/>
      <c r="F25" s="15"/>
      <c r="G25" s="15">
        <v>582840</v>
      </c>
      <c r="H25" s="15"/>
      <c r="I25" s="15"/>
      <c r="J25" s="15"/>
      <c r="K25" s="16"/>
    </row>
    <row r="26" spans="1:11" ht="13.5" customHeight="1">
      <c r="A26" s="4" t="s">
        <v>67</v>
      </c>
      <c r="B26" s="6" t="s">
        <v>62</v>
      </c>
      <c r="C26" s="10">
        <f t="shared" si="2"/>
        <v>166600</v>
      </c>
      <c r="D26" s="11"/>
      <c r="E26" s="15"/>
      <c r="F26" s="15"/>
      <c r="G26" s="15">
        <v>166600</v>
      </c>
      <c r="H26" s="15"/>
      <c r="I26" s="15"/>
      <c r="J26" s="15"/>
      <c r="K26" s="16"/>
    </row>
    <row r="27" spans="1:11" ht="13.5" customHeight="1">
      <c r="A27" s="2" t="s">
        <v>27</v>
      </c>
      <c r="B27" s="8" t="s">
        <v>62</v>
      </c>
      <c r="C27" s="10">
        <f t="shared" si="1"/>
        <v>122506</v>
      </c>
      <c r="D27" s="11"/>
      <c r="E27" s="13"/>
      <c r="F27" s="13"/>
      <c r="G27" s="13">
        <v>122506</v>
      </c>
      <c r="H27" s="13"/>
      <c r="I27" s="13"/>
      <c r="J27" s="13"/>
      <c r="K27" s="14"/>
    </row>
    <row r="28" spans="1:11" ht="13.5" customHeight="1">
      <c r="A28" s="4" t="s">
        <v>58</v>
      </c>
      <c r="B28" s="6" t="s">
        <v>62</v>
      </c>
      <c r="C28" s="10">
        <f t="shared" si="1"/>
        <v>18767791</v>
      </c>
      <c r="D28" s="11"/>
      <c r="E28" s="13">
        <v>17353115</v>
      </c>
      <c r="F28" s="15"/>
      <c r="G28" s="15">
        <v>1414676</v>
      </c>
      <c r="H28" s="15"/>
      <c r="I28" s="15"/>
      <c r="J28" s="15"/>
      <c r="K28" s="16"/>
    </row>
    <row r="29" spans="1:11" ht="13.5" customHeight="1">
      <c r="A29" s="2" t="s">
        <v>22</v>
      </c>
      <c r="B29" s="6" t="s">
        <v>62</v>
      </c>
      <c r="C29" s="10">
        <f t="shared" si="1"/>
        <v>1664383</v>
      </c>
      <c r="D29" s="11"/>
      <c r="E29" s="13"/>
      <c r="F29" s="13"/>
      <c r="G29" s="13">
        <v>1664383</v>
      </c>
      <c r="H29" s="13"/>
      <c r="I29" s="13"/>
      <c r="J29" s="13"/>
      <c r="K29" s="14"/>
    </row>
    <row r="30" spans="1:11" ht="13.5" customHeight="1">
      <c r="A30" s="2" t="s">
        <v>20</v>
      </c>
      <c r="B30" s="8" t="s">
        <v>62</v>
      </c>
      <c r="C30" s="10">
        <f t="shared" si="1"/>
        <v>446579</v>
      </c>
      <c r="D30" s="11"/>
      <c r="E30" s="13"/>
      <c r="F30" s="13"/>
      <c r="G30" s="13">
        <v>446579</v>
      </c>
      <c r="H30" s="13"/>
      <c r="I30" s="13"/>
      <c r="J30" s="13"/>
      <c r="K30" s="14"/>
    </row>
    <row r="31" spans="1:11" ht="13.5" customHeight="1">
      <c r="A31" s="2" t="s">
        <v>28</v>
      </c>
      <c r="B31" s="8" t="s">
        <v>62</v>
      </c>
      <c r="C31" s="10">
        <f t="shared" si="1"/>
        <v>4638453</v>
      </c>
      <c r="D31" s="13"/>
      <c r="E31" s="13"/>
      <c r="F31" s="13"/>
      <c r="G31" s="13">
        <v>4638453</v>
      </c>
      <c r="H31" s="13"/>
      <c r="I31" s="13"/>
      <c r="J31" s="13"/>
      <c r="K31" s="14"/>
    </row>
    <row r="32" spans="1:11" ht="13.5" customHeight="1">
      <c r="A32" s="2" t="s">
        <v>29</v>
      </c>
      <c r="B32" s="8" t="s">
        <v>62</v>
      </c>
      <c r="C32" s="10">
        <f t="shared" si="1"/>
        <v>730042</v>
      </c>
      <c r="D32" s="13"/>
      <c r="E32" s="13"/>
      <c r="F32" s="13"/>
      <c r="G32" s="13">
        <v>730042</v>
      </c>
      <c r="H32" s="13"/>
      <c r="I32" s="13"/>
      <c r="J32" s="13"/>
      <c r="K32" s="14"/>
    </row>
    <row r="33" spans="1:11" ht="13.5" customHeight="1">
      <c r="A33" s="2" t="s">
        <v>49</v>
      </c>
      <c r="B33" s="6" t="s">
        <v>62</v>
      </c>
      <c r="C33" s="10">
        <f t="shared" si="1"/>
        <v>29229782</v>
      </c>
      <c r="D33" s="11"/>
      <c r="E33" s="13"/>
      <c r="F33" s="13">
        <v>29229135</v>
      </c>
      <c r="G33" s="13">
        <v>647</v>
      </c>
      <c r="H33" s="13"/>
      <c r="I33" s="13"/>
      <c r="J33" s="13"/>
      <c r="K33" s="14"/>
    </row>
    <row r="34" spans="1:12" ht="13.5" customHeight="1" thickBot="1">
      <c r="A34" s="19" t="s">
        <v>18</v>
      </c>
      <c r="B34" s="20" t="s">
        <v>62</v>
      </c>
      <c r="C34" s="21">
        <f aca="true" t="shared" si="3" ref="C34:K34">SUM(C12:C33)</f>
        <v>661567725</v>
      </c>
      <c r="D34" s="21">
        <f t="shared" si="3"/>
        <v>459420095</v>
      </c>
      <c r="E34" s="21">
        <f t="shared" si="3"/>
        <v>17525115</v>
      </c>
      <c r="F34" s="21">
        <f t="shared" si="3"/>
        <v>29229135</v>
      </c>
      <c r="G34" s="21">
        <f t="shared" si="3"/>
        <v>55074053</v>
      </c>
      <c r="H34" s="21">
        <f t="shared" si="3"/>
        <v>1428768</v>
      </c>
      <c r="I34" s="21">
        <f t="shared" si="3"/>
        <v>0</v>
      </c>
      <c r="J34" s="21">
        <f t="shared" si="3"/>
        <v>0</v>
      </c>
      <c r="K34" s="22">
        <f t="shared" si="3"/>
        <v>98890559</v>
      </c>
      <c r="L34" s="17"/>
    </row>
    <row r="35" spans="1:11" ht="17.25" thickBot="1" thickTop="1">
      <c r="A35" s="60" t="s">
        <v>5</v>
      </c>
      <c r="B35" s="61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3.5" customHeight="1">
      <c r="A36" s="7" t="s">
        <v>48</v>
      </c>
      <c r="B36" s="8" t="s">
        <v>62</v>
      </c>
      <c r="C36" s="10">
        <f>SUM(D36:K36)</f>
        <v>28580045</v>
      </c>
      <c r="D36" s="11"/>
      <c r="E36" s="11"/>
      <c r="F36" s="11"/>
      <c r="G36" s="11">
        <v>28558045</v>
      </c>
      <c r="H36" s="11"/>
      <c r="I36" s="11"/>
      <c r="J36" s="11">
        <v>22000</v>
      </c>
      <c r="K36" s="12"/>
    </row>
    <row r="37" spans="1:11" ht="13.5" customHeight="1">
      <c r="A37" s="2" t="s">
        <v>65</v>
      </c>
      <c r="B37" s="8" t="s">
        <v>62</v>
      </c>
      <c r="C37" s="10">
        <f>SUM(D37:K37)</f>
        <v>4077</v>
      </c>
      <c r="D37" s="13"/>
      <c r="E37" s="13"/>
      <c r="F37" s="13"/>
      <c r="G37" s="13">
        <v>4077</v>
      </c>
      <c r="H37" s="13"/>
      <c r="I37" s="13"/>
      <c r="J37" s="13"/>
      <c r="K37" s="14"/>
    </row>
    <row r="38" spans="1:11" ht="13.5" customHeight="1">
      <c r="A38" s="2" t="s">
        <v>59</v>
      </c>
      <c r="B38" s="8" t="s">
        <v>62</v>
      </c>
      <c r="C38" s="10">
        <f>SUM(D38:K38)</f>
        <v>328803331</v>
      </c>
      <c r="D38" s="11"/>
      <c r="E38" s="11"/>
      <c r="F38" s="11"/>
      <c r="G38" s="11"/>
      <c r="H38" s="11"/>
      <c r="I38" s="11"/>
      <c r="J38" s="11"/>
      <c r="K38" s="14">
        <v>328803331</v>
      </c>
    </row>
    <row r="39" spans="1:12" ht="13.5" customHeight="1" thickBot="1">
      <c r="A39" s="19" t="s">
        <v>19</v>
      </c>
      <c r="B39" s="20" t="s">
        <v>62</v>
      </c>
      <c r="C39" s="21">
        <f>SUM(C36:C38)</f>
        <v>357387453</v>
      </c>
      <c r="D39" s="21">
        <f>SUM(D36:D38)</f>
        <v>0</v>
      </c>
      <c r="E39" s="21">
        <f aca="true" t="shared" si="4" ref="E39:K39">SUM(E36:E38)</f>
        <v>0</v>
      </c>
      <c r="F39" s="21">
        <f t="shared" si="4"/>
        <v>0</v>
      </c>
      <c r="G39" s="21">
        <f t="shared" si="4"/>
        <v>28562122</v>
      </c>
      <c r="H39" s="21">
        <f t="shared" si="4"/>
        <v>0</v>
      </c>
      <c r="I39" s="21">
        <f t="shared" si="4"/>
        <v>0</v>
      </c>
      <c r="J39" s="21">
        <f t="shared" si="4"/>
        <v>22000</v>
      </c>
      <c r="K39" s="43">
        <f t="shared" si="4"/>
        <v>328803331</v>
      </c>
      <c r="L39" s="44"/>
    </row>
    <row r="40" spans="1:11" ht="17.25" thickBot="1" thickTop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6"/>
    </row>
    <row r="41" spans="1:12" ht="18.75" customHeight="1" thickBot="1" thickTop="1">
      <c r="A41" s="38" t="s">
        <v>6</v>
      </c>
      <c r="B41" s="39" t="s">
        <v>62</v>
      </c>
      <c r="C41" s="40">
        <f aca="true" t="shared" si="5" ref="C41:K41">SUM(C10,C34,C39)</f>
        <v>1022180978</v>
      </c>
      <c r="D41" s="40">
        <f t="shared" si="5"/>
        <v>462615895</v>
      </c>
      <c r="E41" s="40">
        <f t="shared" si="5"/>
        <v>17525115</v>
      </c>
      <c r="F41" s="40">
        <f t="shared" si="5"/>
        <v>29229135</v>
      </c>
      <c r="G41" s="40">
        <f t="shared" si="5"/>
        <v>83666175</v>
      </c>
      <c r="H41" s="40">
        <f t="shared" si="5"/>
        <v>1428768</v>
      </c>
      <c r="I41" s="40">
        <f t="shared" si="5"/>
        <v>0</v>
      </c>
      <c r="J41" s="40">
        <f t="shared" si="5"/>
        <v>22000</v>
      </c>
      <c r="K41" s="41">
        <f t="shared" si="5"/>
        <v>427693890</v>
      </c>
      <c r="L41" s="17"/>
    </row>
    <row r="42" spans="1:2" ht="13.5" thickTop="1">
      <c r="A42" s="1" t="s">
        <v>11</v>
      </c>
      <c r="B42" s="28">
        <f>SUM(D41,F41,G41,I41)</f>
        <v>575511205</v>
      </c>
    </row>
    <row r="43" spans="1:2" ht="12.75">
      <c r="A43" s="1" t="s">
        <v>12</v>
      </c>
      <c r="B43" s="28">
        <f>SUM(E41,H41,J41)</f>
        <v>18975883</v>
      </c>
    </row>
    <row r="44" spans="1:2" ht="12.75">
      <c r="A44" s="29" t="s">
        <v>13</v>
      </c>
      <c r="B44" s="30">
        <f>SUM(D41:J41)</f>
        <v>594487088</v>
      </c>
    </row>
    <row r="45" spans="1:2" ht="12.75">
      <c r="A45" s="1" t="s">
        <v>15</v>
      </c>
      <c r="B45" s="28">
        <f>SUM(K41)</f>
        <v>427693890</v>
      </c>
    </row>
    <row r="46" spans="1:2" ht="12.75">
      <c r="A46" s="29" t="s">
        <v>14</v>
      </c>
      <c r="B46" s="30">
        <f>SUM(D41:K41)</f>
        <v>1022180978</v>
      </c>
    </row>
  </sheetData>
  <sheetProtection/>
  <mergeCells count="7">
    <mergeCell ref="A1:K1"/>
    <mergeCell ref="A2:K2"/>
    <mergeCell ref="A40:K40"/>
    <mergeCell ref="A7:K7"/>
    <mergeCell ref="A11:K11"/>
    <mergeCell ref="A35:K35"/>
    <mergeCell ref="A4:K4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 t="s">
        <v>57</v>
      </c>
      <c r="B8" s="8" t="s">
        <v>62</v>
      </c>
      <c r="C8" s="10">
        <f>SUM(D8:K8)</f>
        <v>3195800</v>
      </c>
      <c r="D8" s="33">
        <v>3195800</v>
      </c>
      <c r="E8" s="34"/>
      <c r="F8" s="33"/>
      <c r="G8" s="33"/>
      <c r="H8" s="33"/>
      <c r="I8" s="33"/>
      <c r="J8" s="33"/>
      <c r="K8" s="35"/>
    </row>
    <row r="9" spans="1:11" ht="13.5" customHeight="1">
      <c r="A9" s="2" t="s">
        <v>68</v>
      </c>
      <c r="B9" s="6" t="s">
        <v>62</v>
      </c>
      <c r="C9" s="49">
        <f>SUM(D9:K9)</f>
        <v>30000</v>
      </c>
      <c r="D9" s="13"/>
      <c r="E9" s="50"/>
      <c r="F9" s="13"/>
      <c r="G9" s="13">
        <v>30000</v>
      </c>
      <c r="H9" s="13"/>
      <c r="I9" s="13"/>
      <c r="J9" s="13"/>
      <c r="K9" s="14"/>
    </row>
    <row r="10" spans="1:12" ht="13.5" customHeight="1" thickBot="1">
      <c r="A10" s="19" t="s">
        <v>17</v>
      </c>
      <c r="B10" s="20" t="s">
        <v>62</v>
      </c>
      <c r="C10" s="21">
        <f>SUM(C8:C9)</f>
        <v>3225800</v>
      </c>
      <c r="D10" s="21">
        <f aca="true" t="shared" si="0" ref="D10:K10">SUM(D8:D9)</f>
        <v>3195800</v>
      </c>
      <c r="E10" s="21">
        <f t="shared" si="0"/>
        <v>0</v>
      </c>
      <c r="F10" s="21">
        <f t="shared" si="0"/>
        <v>0</v>
      </c>
      <c r="G10" s="21">
        <f t="shared" si="0"/>
        <v>30000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51">
        <f t="shared" si="0"/>
        <v>0</v>
      </c>
      <c r="L10" s="17"/>
    </row>
    <row r="11" spans="1:11" ht="17.25" thickBot="1" thickTop="1">
      <c r="A11" s="60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3.5" customHeight="1">
      <c r="A12" s="2" t="s">
        <v>24</v>
      </c>
      <c r="B12" s="8" t="s">
        <v>62</v>
      </c>
      <c r="C12" s="10">
        <f aca="true" t="shared" si="1" ref="C12:C27">SUM(D12:K12)</f>
        <v>458838</v>
      </c>
      <c r="D12" s="11"/>
      <c r="E12" s="11"/>
      <c r="F12" s="11"/>
      <c r="G12" s="11">
        <v>458838</v>
      </c>
      <c r="H12" s="11"/>
      <c r="I12" s="11"/>
      <c r="J12" s="11"/>
      <c r="K12" s="12"/>
    </row>
    <row r="13" spans="1:11" ht="13.5" customHeight="1">
      <c r="A13" s="2" t="s">
        <v>31</v>
      </c>
      <c r="B13" s="6" t="s">
        <v>62</v>
      </c>
      <c r="C13" s="10">
        <f t="shared" si="1"/>
        <v>870510</v>
      </c>
      <c r="D13" s="13"/>
      <c r="E13" s="13"/>
      <c r="F13" s="13"/>
      <c r="G13" s="13">
        <v>870510</v>
      </c>
      <c r="H13" s="13"/>
      <c r="I13" s="13"/>
      <c r="J13" s="13"/>
      <c r="K13" s="14"/>
    </row>
    <row r="14" spans="1:11" ht="13.5" customHeight="1">
      <c r="A14" s="2" t="s">
        <v>23</v>
      </c>
      <c r="B14" s="6" t="s">
        <v>62</v>
      </c>
      <c r="C14" s="10">
        <f t="shared" si="1"/>
        <v>6753317</v>
      </c>
      <c r="D14" s="13"/>
      <c r="E14" s="13"/>
      <c r="F14" s="13"/>
      <c r="G14" s="13">
        <v>6138317</v>
      </c>
      <c r="H14" s="13">
        <v>615000</v>
      </c>
      <c r="I14" s="13"/>
      <c r="J14" s="13"/>
      <c r="K14" s="14"/>
    </row>
    <row r="15" spans="1:11" ht="15.75">
      <c r="A15" s="2" t="s">
        <v>64</v>
      </c>
      <c r="B15" s="6" t="s">
        <v>62</v>
      </c>
      <c r="C15" s="10">
        <f>SUM(D15:K15)</f>
        <v>91</v>
      </c>
      <c r="D15" s="42"/>
      <c r="E15" s="11"/>
      <c r="F15" s="11"/>
      <c r="G15" s="11">
        <v>91</v>
      </c>
      <c r="H15" s="11"/>
      <c r="I15" s="11"/>
      <c r="J15" s="11"/>
      <c r="K15" s="48"/>
    </row>
    <row r="16" spans="1:11" ht="15.75">
      <c r="A16" s="45" t="s">
        <v>66</v>
      </c>
      <c r="B16" s="6" t="s">
        <v>62</v>
      </c>
      <c r="C16" s="10">
        <f>SUM(D16:K16)</f>
        <v>7899</v>
      </c>
      <c r="D16" s="37"/>
      <c r="E16" s="11"/>
      <c r="F16" s="11"/>
      <c r="G16" s="11">
        <v>7899</v>
      </c>
      <c r="H16" s="11"/>
      <c r="I16" s="11"/>
      <c r="J16" s="11"/>
      <c r="K16" s="47"/>
    </row>
    <row r="17" spans="1:11" ht="13.5" customHeight="1">
      <c r="A17" s="2" t="s">
        <v>21</v>
      </c>
      <c r="B17" s="6" t="s">
        <v>62</v>
      </c>
      <c r="C17" s="10">
        <f t="shared" si="1"/>
        <v>254186069</v>
      </c>
      <c r="D17" s="13">
        <v>244729917</v>
      </c>
      <c r="E17" s="13">
        <v>172000</v>
      </c>
      <c r="F17" s="13"/>
      <c r="G17" s="13"/>
      <c r="H17" s="13"/>
      <c r="I17" s="13"/>
      <c r="J17" s="13"/>
      <c r="K17" s="14">
        <v>9284152</v>
      </c>
    </row>
    <row r="18" spans="1:11" ht="13.5" customHeight="1">
      <c r="A18" s="2" t="s">
        <v>26</v>
      </c>
      <c r="B18" s="6" t="s">
        <v>62</v>
      </c>
      <c r="C18" s="10">
        <f t="shared" si="1"/>
        <v>88492674</v>
      </c>
      <c r="D18" s="37"/>
      <c r="E18" s="13"/>
      <c r="F18" s="13"/>
      <c r="G18" s="13"/>
      <c r="H18" s="13"/>
      <c r="I18" s="13"/>
      <c r="J18" s="13"/>
      <c r="K18" s="14">
        <v>88492674</v>
      </c>
    </row>
    <row r="19" spans="1:11" ht="13.5" customHeight="1">
      <c r="A19" s="2" t="s">
        <v>55</v>
      </c>
      <c r="B19" s="6" t="s">
        <v>62</v>
      </c>
      <c r="C19" s="10">
        <f t="shared" si="1"/>
        <v>33381655</v>
      </c>
      <c r="D19" s="42">
        <v>33381655</v>
      </c>
      <c r="E19" s="13"/>
      <c r="F19" s="13"/>
      <c r="G19" s="13"/>
      <c r="H19" s="13"/>
      <c r="I19" s="13"/>
      <c r="J19" s="13"/>
      <c r="K19" s="14"/>
    </row>
    <row r="20" spans="1:11" ht="13.5" customHeight="1">
      <c r="A20" s="2" t="s">
        <v>54</v>
      </c>
      <c r="B20" s="6" t="s">
        <v>62</v>
      </c>
      <c r="C20" s="10">
        <f t="shared" si="1"/>
        <v>175391418</v>
      </c>
      <c r="D20" s="42">
        <v>174877117</v>
      </c>
      <c r="E20" s="13"/>
      <c r="F20" s="13"/>
      <c r="G20" s="13">
        <v>514301</v>
      </c>
      <c r="H20" s="13"/>
      <c r="I20" s="13"/>
      <c r="J20" s="13"/>
      <c r="K20" s="14"/>
    </row>
    <row r="21" spans="1:11" ht="13.5" customHeight="1">
      <c r="A21" s="2" t="s">
        <v>25</v>
      </c>
      <c r="B21" s="6" t="s">
        <v>62</v>
      </c>
      <c r="C21" s="10">
        <f t="shared" si="1"/>
        <v>36559155</v>
      </c>
      <c r="D21" s="13">
        <v>775333</v>
      </c>
      <c r="E21" s="13"/>
      <c r="F21" s="13"/>
      <c r="G21" s="13">
        <v>34970054</v>
      </c>
      <c r="H21" s="13">
        <v>813768</v>
      </c>
      <c r="I21" s="13"/>
      <c r="J21" s="13"/>
      <c r="K21" s="14"/>
    </row>
    <row r="22" spans="1:11" ht="13.5" customHeight="1">
      <c r="A22" s="4" t="s">
        <v>56</v>
      </c>
      <c r="B22" s="6" t="s">
        <v>62</v>
      </c>
      <c r="C22" s="10">
        <f t="shared" si="1"/>
        <v>4961000</v>
      </c>
      <c r="D22" s="13">
        <v>4961000</v>
      </c>
      <c r="E22" s="15"/>
      <c r="F22" s="15"/>
      <c r="G22" s="15"/>
      <c r="H22" s="15"/>
      <c r="I22" s="15"/>
      <c r="J22" s="15"/>
      <c r="K22" s="16"/>
    </row>
    <row r="23" spans="1:11" ht="13.5" customHeight="1">
      <c r="A23" s="4" t="s">
        <v>30</v>
      </c>
      <c r="B23" s="6" t="s">
        <v>62</v>
      </c>
      <c r="C23" s="10">
        <f t="shared" si="1"/>
        <v>677340</v>
      </c>
      <c r="D23" s="13">
        <v>94500</v>
      </c>
      <c r="E23" s="15"/>
      <c r="F23" s="15"/>
      <c r="G23" s="15">
        <v>582840</v>
      </c>
      <c r="H23" s="15"/>
      <c r="I23" s="15"/>
      <c r="J23" s="15"/>
      <c r="K23" s="16"/>
    </row>
    <row r="24" spans="1:11" ht="13.5" customHeight="1">
      <c r="A24" s="4" t="s">
        <v>67</v>
      </c>
      <c r="B24" s="6" t="s">
        <v>62</v>
      </c>
      <c r="C24" s="10">
        <f t="shared" si="1"/>
        <v>166600</v>
      </c>
      <c r="D24" s="11"/>
      <c r="E24" s="15"/>
      <c r="F24" s="15"/>
      <c r="G24" s="15">
        <v>166600</v>
      </c>
      <c r="H24" s="15"/>
      <c r="I24" s="15"/>
      <c r="J24" s="15"/>
      <c r="K24" s="16"/>
    </row>
    <row r="25" spans="1:11" ht="13.5" customHeight="1">
      <c r="A25" s="4" t="s">
        <v>58</v>
      </c>
      <c r="B25" s="6" t="s">
        <v>62</v>
      </c>
      <c r="C25" s="10">
        <f t="shared" si="1"/>
        <v>18767791</v>
      </c>
      <c r="D25" s="11"/>
      <c r="E25" s="13">
        <v>17353115</v>
      </c>
      <c r="F25" s="15"/>
      <c r="G25" s="15">
        <v>1414676</v>
      </c>
      <c r="H25" s="15"/>
      <c r="I25" s="15"/>
      <c r="J25" s="15"/>
      <c r="K25" s="16"/>
    </row>
    <row r="26" spans="1:11" ht="13.5" customHeight="1">
      <c r="A26" s="2" t="s">
        <v>22</v>
      </c>
      <c r="B26" s="6" t="s">
        <v>62</v>
      </c>
      <c r="C26" s="10">
        <f t="shared" si="1"/>
        <v>1664383</v>
      </c>
      <c r="D26" s="11"/>
      <c r="E26" s="13"/>
      <c r="F26" s="13"/>
      <c r="G26" s="13">
        <v>1664383</v>
      </c>
      <c r="H26" s="13"/>
      <c r="I26" s="13"/>
      <c r="J26" s="13"/>
      <c r="K26" s="14"/>
    </row>
    <row r="27" spans="1:11" ht="13.5" customHeight="1">
      <c r="A27" s="2" t="s">
        <v>49</v>
      </c>
      <c r="B27" s="6" t="s">
        <v>62</v>
      </c>
      <c r="C27" s="10">
        <f t="shared" si="1"/>
        <v>29229392</v>
      </c>
      <c r="D27" s="11"/>
      <c r="E27" s="13"/>
      <c r="F27" s="13">
        <v>29229135</v>
      </c>
      <c r="G27" s="13">
        <v>257</v>
      </c>
      <c r="H27" s="13"/>
      <c r="I27" s="13"/>
      <c r="J27" s="13"/>
      <c r="K27" s="14"/>
    </row>
    <row r="28" spans="1:12" ht="13.5" customHeight="1" thickBot="1">
      <c r="A28" s="19" t="s">
        <v>18</v>
      </c>
      <c r="B28" s="20" t="s">
        <v>62</v>
      </c>
      <c r="C28" s="21">
        <f aca="true" t="shared" si="2" ref="C28:K28">SUM(C12:C27)</f>
        <v>651568132</v>
      </c>
      <c r="D28" s="21">
        <f t="shared" si="2"/>
        <v>458819522</v>
      </c>
      <c r="E28" s="21">
        <f t="shared" si="2"/>
        <v>17525115</v>
      </c>
      <c r="F28" s="21">
        <f t="shared" si="2"/>
        <v>29229135</v>
      </c>
      <c r="G28" s="21">
        <f t="shared" si="2"/>
        <v>46788766</v>
      </c>
      <c r="H28" s="21">
        <f t="shared" si="2"/>
        <v>1428768</v>
      </c>
      <c r="I28" s="21">
        <f t="shared" si="2"/>
        <v>0</v>
      </c>
      <c r="J28" s="21">
        <f t="shared" si="2"/>
        <v>0</v>
      </c>
      <c r="K28" s="22">
        <f t="shared" si="2"/>
        <v>97776826</v>
      </c>
      <c r="L28" s="17"/>
    </row>
    <row r="29" spans="1:11" ht="17.25" thickBot="1" thickTop="1">
      <c r="A29" s="60" t="s">
        <v>5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ht="13.5" customHeight="1">
      <c r="A30" s="2" t="s">
        <v>59</v>
      </c>
      <c r="B30" s="8" t="s">
        <v>62</v>
      </c>
      <c r="C30" s="10">
        <f>SUM(D30:K30)</f>
        <v>328803331</v>
      </c>
      <c r="D30" s="11"/>
      <c r="E30" s="11"/>
      <c r="F30" s="11"/>
      <c r="G30" s="11"/>
      <c r="H30" s="11"/>
      <c r="I30" s="11"/>
      <c r="J30" s="11"/>
      <c r="K30" s="14">
        <v>328803331</v>
      </c>
    </row>
    <row r="31" spans="1:12" ht="13.5" customHeight="1" thickBot="1">
      <c r="A31" s="19" t="s">
        <v>19</v>
      </c>
      <c r="B31" s="20" t="s">
        <v>62</v>
      </c>
      <c r="C31" s="21">
        <f aca="true" t="shared" si="3" ref="C31:K31">SUM(C30:C30)</f>
        <v>328803331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2">
        <f t="shared" si="3"/>
        <v>328803331</v>
      </c>
      <c r="L31" s="17"/>
    </row>
    <row r="32" spans="1:11" ht="17.25" thickBot="1" thickTop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6"/>
    </row>
    <row r="33" spans="1:12" ht="18.75" customHeight="1" thickBot="1" thickTop="1">
      <c r="A33" s="38" t="s">
        <v>6</v>
      </c>
      <c r="B33" s="39" t="s">
        <v>0</v>
      </c>
      <c r="C33" s="40">
        <f aca="true" t="shared" si="4" ref="C33:K33">SUM(C10,C28,C31)</f>
        <v>983597263</v>
      </c>
      <c r="D33" s="40">
        <f t="shared" si="4"/>
        <v>462015322</v>
      </c>
      <c r="E33" s="40">
        <f t="shared" si="4"/>
        <v>17525115</v>
      </c>
      <c r="F33" s="40">
        <f t="shared" si="4"/>
        <v>29229135</v>
      </c>
      <c r="G33" s="40">
        <f t="shared" si="4"/>
        <v>46818766</v>
      </c>
      <c r="H33" s="40">
        <f t="shared" si="4"/>
        <v>1428768</v>
      </c>
      <c r="I33" s="40">
        <f t="shared" si="4"/>
        <v>0</v>
      </c>
      <c r="J33" s="40">
        <f t="shared" si="4"/>
        <v>0</v>
      </c>
      <c r="K33" s="41">
        <f t="shared" si="4"/>
        <v>426580157</v>
      </c>
      <c r="L33" s="17"/>
    </row>
    <row r="34" ht="13.5" thickTop="1"/>
    <row r="35" spans="1:2" ht="12.75">
      <c r="A35" s="1" t="s">
        <v>11</v>
      </c>
      <c r="B35" s="28">
        <f>SUM(D33,F33,G33,I33)</f>
        <v>538063223</v>
      </c>
    </row>
    <row r="36" spans="1:2" ht="12.75">
      <c r="A36" s="1" t="s">
        <v>12</v>
      </c>
      <c r="B36" s="28">
        <f>SUM(E33,H33,J33)</f>
        <v>18953883</v>
      </c>
    </row>
    <row r="37" spans="1:2" ht="12.75">
      <c r="A37" s="29" t="s">
        <v>13</v>
      </c>
      <c r="B37" s="30">
        <f>SUM(D33:J33)</f>
        <v>557017106</v>
      </c>
    </row>
    <row r="38" spans="1:2" ht="12.75">
      <c r="A38" s="1" t="s">
        <v>15</v>
      </c>
      <c r="B38" s="28">
        <f>SUM(K33)</f>
        <v>426580157</v>
      </c>
    </row>
    <row r="39" spans="1:2" ht="12.75">
      <c r="A39" s="29" t="s">
        <v>14</v>
      </c>
      <c r="B39" s="30">
        <f>SUM(D33:K33)</f>
        <v>983597263</v>
      </c>
    </row>
  </sheetData>
  <sheetProtection/>
  <mergeCells count="7">
    <mergeCell ref="A32:K32"/>
    <mergeCell ref="A1:K1"/>
    <mergeCell ref="A2:K2"/>
    <mergeCell ref="A4:K4"/>
    <mergeCell ref="A7:K7"/>
    <mergeCell ref="A11:K11"/>
    <mergeCell ref="A29:K29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71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/>
      <c r="B8" s="8" t="s">
        <v>62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62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0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3.5" customHeight="1">
      <c r="A11" s="2" t="s">
        <v>47</v>
      </c>
      <c r="B11" s="8" t="s">
        <v>62</v>
      </c>
      <c r="C11" s="10">
        <f>SUM(D11:K11)</f>
        <v>2347228</v>
      </c>
      <c r="D11" s="11"/>
      <c r="E11" s="11"/>
      <c r="F11" s="11"/>
      <c r="G11" s="11">
        <v>2347228</v>
      </c>
      <c r="H11" s="11"/>
      <c r="I11" s="11"/>
      <c r="J11" s="11"/>
      <c r="K11" s="12"/>
    </row>
    <row r="12" spans="1:11" ht="13.5" customHeight="1">
      <c r="A12" s="45" t="s">
        <v>60</v>
      </c>
      <c r="B12" s="8" t="s">
        <v>62</v>
      </c>
      <c r="C12" s="10">
        <f>SUM(D12:K12)</f>
        <v>600573</v>
      </c>
      <c r="D12" s="11">
        <v>600573</v>
      </c>
      <c r="E12" s="11"/>
      <c r="F12" s="11"/>
      <c r="G12" s="11"/>
      <c r="H12" s="11"/>
      <c r="I12" s="11"/>
      <c r="J12" s="11"/>
      <c r="K12" s="12"/>
    </row>
    <row r="13" spans="1:11" ht="13.5" customHeight="1">
      <c r="A13" s="2" t="s">
        <v>26</v>
      </c>
      <c r="B13" s="6" t="s">
        <v>62</v>
      </c>
      <c r="C13" s="10">
        <f>SUM(D13:K13)</f>
        <v>49267</v>
      </c>
      <c r="D13" s="42"/>
      <c r="E13" s="13"/>
      <c r="F13" s="13"/>
      <c r="G13" s="13"/>
      <c r="H13" s="13"/>
      <c r="I13" s="13"/>
      <c r="J13" s="13"/>
      <c r="K13" s="14">
        <v>49267</v>
      </c>
    </row>
    <row r="14" spans="1:11" ht="13.5" customHeight="1">
      <c r="A14" s="2" t="s">
        <v>63</v>
      </c>
      <c r="B14" s="6" t="s">
        <v>62</v>
      </c>
      <c r="C14" s="10">
        <f>SUM(D14:K14)</f>
        <v>1</v>
      </c>
      <c r="D14" s="42"/>
      <c r="E14" s="13"/>
      <c r="F14" s="13"/>
      <c r="G14" s="13">
        <v>1</v>
      </c>
      <c r="H14" s="13"/>
      <c r="I14" s="13"/>
      <c r="J14" s="13"/>
      <c r="K14" s="14"/>
    </row>
    <row r="15" spans="1:12" ht="13.5" customHeight="1" thickBot="1">
      <c r="A15" s="19" t="s">
        <v>18</v>
      </c>
      <c r="B15" s="20" t="s">
        <v>62</v>
      </c>
      <c r="C15" s="21">
        <f>SUM(C11:C14)</f>
        <v>2997069</v>
      </c>
      <c r="D15" s="21">
        <f aca="true" t="shared" si="1" ref="D15:K15">SUM(D11:D14)</f>
        <v>600573</v>
      </c>
      <c r="E15" s="21">
        <f t="shared" si="1"/>
        <v>0</v>
      </c>
      <c r="F15" s="21">
        <f t="shared" si="1"/>
        <v>0</v>
      </c>
      <c r="G15" s="21">
        <f t="shared" si="1"/>
        <v>2347229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43">
        <f t="shared" si="1"/>
        <v>49267</v>
      </c>
      <c r="L15" s="44"/>
    </row>
    <row r="16" spans="1:11" ht="17.25" thickBot="1" thickTop="1">
      <c r="A16" s="60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3.5" customHeight="1">
      <c r="A17" s="7"/>
      <c r="B17" s="8" t="s">
        <v>62</v>
      </c>
      <c r="C17" s="10">
        <f>SUM(D17:K17)</f>
        <v>0</v>
      </c>
      <c r="D17" s="11"/>
      <c r="E17" s="11"/>
      <c r="F17" s="11"/>
      <c r="G17" s="11"/>
      <c r="H17" s="11"/>
      <c r="I17" s="11"/>
      <c r="J17" s="11"/>
      <c r="K17" s="12"/>
    </row>
    <row r="18" spans="1:12" ht="13.5" customHeight="1" thickBot="1">
      <c r="A18" s="19" t="s">
        <v>19</v>
      </c>
      <c r="B18" s="20" t="s">
        <v>62</v>
      </c>
      <c r="C18" s="21">
        <f aca="true" t="shared" si="2" ref="C18:K18">SUM(C17:C17)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17"/>
    </row>
    <row r="19" spans="1:11" ht="17.25" thickBot="1" thickTop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2" ht="18.75" customHeight="1" thickBot="1" thickTop="1">
      <c r="A20" s="38" t="s">
        <v>6</v>
      </c>
      <c r="B20" s="39" t="s">
        <v>62</v>
      </c>
      <c r="C20" s="40">
        <f aca="true" t="shared" si="3" ref="C20:K20">SUM(C9,C15,C18)</f>
        <v>2997069</v>
      </c>
      <c r="D20" s="40">
        <f t="shared" si="3"/>
        <v>600573</v>
      </c>
      <c r="E20" s="40">
        <f t="shared" si="3"/>
        <v>0</v>
      </c>
      <c r="F20" s="40">
        <f t="shared" si="3"/>
        <v>0</v>
      </c>
      <c r="G20" s="40">
        <f t="shared" si="3"/>
        <v>2347229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49267</v>
      </c>
      <c r="L20" s="17"/>
    </row>
    <row r="21" ht="13.5" thickTop="1"/>
    <row r="22" spans="1:2" ht="12.75">
      <c r="A22" s="1" t="s">
        <v>11</v>
      </c>
      <c r="B22" s="28">
        <f>SUM(D20,F20,G20,I20)</f>
        <v>2947802</v>
      </c>
    </row>
    <row r="23" spans="1:2" ht="12.75">
      <c r="A23" s="1" t="s">
        <v>12</v>
      </c>
      <c r="B23" s="28">
        <f>SUM(E20,H20,J20)</f>
        <v>0</v>
      </c>
    </row>
    <row r="24" spans="1:2" ht="12.75">
      <c r="A24" s="29" t="s">
        <v>13</v>
      </c>
      <c r="B24" s="30">
        <f>SUM(D20:J20)</f>
        <v>2947802</v>
      </c>
    </row>
    <row r="25" spans="1:2" ht="12.75">
      <c r="A25" s="1" t="s">
        <v>15</v>
      </c>
      <c r="B25" s="28">
        <f>SUM(K20)</f>
        <v>49267</v>
      </c>
    </row>
    <row r="26" spans="1:2" ht="12.75">
      <c r="A26" s="29" t="s">
        <v>14</v>
      </c>
      <c r="B26" s="30">
        <f>SUM(D20:K20)</f>
        <v>2997069</v>
      </c>
    </row>
  </sheetData>
  <sheetProtection/>
  <mergeCells count="7">
    <mergeCell ref="A19:K19"/>
    <mergeCell ref="A1:K1"/>
    <mergeCell ref="A2:K2"/>
    <mergeCell ref="A4:K4"/>
    <mergeCell ref="A7:K7"/>
    <mergeCell ref="A10:K10"/>
    <mergeCell ref="A16:K1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72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/>
      <c r="B8" s="8" t="s">
        <v>62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62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0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5.75">
      <c r="A11" s="2" t="s">
        <v>64</v>
      </c>
      <c r="B11" s="6" t="s">
        <v>62</v>
      </c>
      <c r="C11" s="10">
        <f>SUM(D11:K11)</f>
        <v>89</v>
      </c>
      <c r="D11" s="37"/>
      <c r="E11" s="11"/>
      <c r="F11" s="11"/>
      <c r="G11" s="11">
        <v>89</v>
      </c>
      <c r="H11" s="11"/>
      <c r="I11" s="11"/>
      <c r="J11" s="11"/>
      <c r="K11" s="47"/>
    </row>
    <row r="12" spans="1:11" ht="13.5" customHeight="1">
      <c r="A12" s="2" t="s">
        <v>26</v>
      </c>
      <c r="B12" s="6" t="s">
        <v>62</v>
      </c>
      <c r="C12" s="10">
        <f>SUM(D12:K12)</f>
        <v>945141</v>
      </c>
      <c r="D12" s="42"/>
      <c r="E12" s="11"/>
      <c r="F12" s="11"/>
      <c r="G12" s="11"/>
      <c r="H12" s="11"/>
      <c r="I12" s="11"/>
      <c r="J12" s="11"/>
      <c r="K12" s="14">
        <v>945141</v>
      </c>
    </row>
    <row r="13" spans="1:11" ht="13.5" customHeight="1">
      <c r="A13" s="2" t="s">
        <v>28</v>
      </c>
      <c r="B13" s="6" t="s">
        <v>62</v>
      </c>
      <c r="C13" s="10">
        <f>SUM(D13:K13)</f>
        <v>4638453</v>
      </c>
      <c r="D13" s="13"/>
      <c r="E13" s="13"/>
      <c r="F13" s="13"/>
      <c r="G13" s="13">
        <v>4638453</v>
      </c>
      <c r="H13" s="13"/>
      <c r="I13" s="13"/>
      <c r="J13" s="13"/>
      <c r="K13" s="14"/>
    </row>
    <row r="14" spans="1:11" ht="13.5" customHeight="1">
      <c r="A14" s="2" t="s">
        <v>29</v>
      </c>
      <c r="B14" s="6" t="s">
        <v>62</v>
      </c>
      <c r="C14" s="10">
        <f>SUM(D14:K14)</f>
        <v>730042</v>
      </c>
      <c r="D14" s="13"/>
      <c r="E14" s="13"/>
      <c r="F14" s="13"/>
      <c r="G14" s="13">
        <v>730042</v>
      </c>
      <c r="H14" s="13"/>
      <c r="I14" s="13"/>
      <c r="J14" s="13"/>
      <c r="K14" s="14"/>
    </row>
    <row r="15" spans="1:11" ht="13.5" customHeight="1">
      <c r="A15" s="2" t="s">
        <v>63</v>
      </c>
      <c r="B15" s="6" t="s">
        <v>62</v>
      </c>
      <c r="C15" s="10">
        <f>SUM(D15:K15)</f>
        <v>382</v>
      </c>
      <c r="D15" s="13"/>
      <c r="E15" s="13"/>
      <c r="F15" s="13"/>
      <c r="G15" s="13">
        <v>382</v>
      </c>
      <c r="H15" s="13"/>
      <c r="I15" s="13"/>
      <c r="J15" s="13"/>
      <c r="K15" s="14"/>
    </row>
    <row r="16" spans="1:12" ht="13.5" customHeight="1" thickBot="1">
      <c r="A16" s="19" t="s">
        <v>18</v>
      </c>
      <c r="B16" s="20" t="s">
        <v>62</v>
      </c>
      <c r="C16" s="21">
        <f>SUM(C11:C15)</f>
        <v>6314107</v>
      </c>
      <c r="D16" s="21">
        <f aca="true" t="shared" si="1" ref="D16:K16">SUM(D11:D15)</f>
        <v>0</v>
      </c>
      <c r="E16" s="21">
        <f t="shared" si="1"/>
        <v>0</v>
      </c>
      <c r="F16" s="21">
        <f t="shared" si="1"/>
        <v>0</v>
      </c>
      <c r="G16" s="21">
        <f t="shared" si="1"/>
        <v>5368966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945141</v>
      </c>
      <c r="L16" s="44"/>
    </row>
    <row r="17" spans="1:11" ht="17.25" thickBot="1" thickTop="1">
      <c r="A17" s="60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3.5" customHeight="1">
      <c r="A18" s="7" t="s">
        <v>48</v>
      </c>
      <c r="B18" s="8" t="s">
        <v>62</v>
      </c>
      <c r="C18" s="10">
        <f>SUM(D18:K18)</f>
        <v>28580045</v>
      </c>
      <c r="D18" s="11"/>
      <c r="E18" s="11"/>
      <c r="F18" s="11"/>
      <c r="G18" s="11">
        <v>28558045</v>
      </c>
      <c r="H18" s="11"/>
      <c r="I18" s="11"/>
      <c r="J18" s="11">
        <v>22000</v>
      </c>
      <c r="K18" s="12"/>
    </row>
    <row r="19" spans="1:11" ht="13.5" customHeight="1">
      <c r="A19" s="2" t="s">
        <v>65</v>
      </c>
      <c r="B19" s="8" t="s">
        <v>62</v>
      </c>
      <c r="C19" s="10">
        <f>SUM(D19:K19)</f>
        <v>4077</v>
      </c>
      <c r="D19" s="13"/>
      <c r="E19" s="13"/>
      <c r="F19" s="13"/>
      <c r="G19" s="13">
        <v>4077</v>
      </c>
      <c r="H19" s="13"/>
      <c r="I19" s="13"/>
      <c r="J19" s="13"/>
      <c r="K19" s="14"/>
    </row>
    <row r="20" spans="1:12" ht="13.5" customHeight="1" thickBot="1">
      <c r="A20" s="19" t="s">
        <v>19</v>
      </c>
      <c r="B20" s="20" t="s">
        <v>62</v>
      </c>
      <c r="C20" s="21">
        <f>SUM(C18:C19)</f>
        <v>28584122</v>
      </c>
      <c r="D20" s="21">
        <f aca="true" t="shared" si="2" ref="D20:K20">SUM(D18:D19)</f>
        <v>0</v>
      </c>
      <c r="E20" s="21">
        <f t="shared" si="2"/>
        <v>0</v>
      </c>
      <c r="F20" s="21">
        <f t="shared" si="2"/>
        <v>0</v>
      </c>
      <c r="G20" s="21">
        <f t="shared" si="2"/>
        <v>28562122</v>
      </c>
      <c r="H20" s="21">
        <f t="shared" si="2"/>
        <v>0</v>
      </c>
      <c r="I20" s="21">
        <f t="shared" si="2"/>
        <v>0</v>
      </c>
      <c r="J20" s="21">
        <f t="shared" si="2"/>
        <v>22000</v>
      </c>
      <c r="K20" s="43">
        <f t="shared" si="2"/>
        <v>0</v>
      </c>
      <c r="L20" s="44"/>
    </row>
    <row r="21" spans="1:11" ht="17.25" thickBot="1" thickTop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2" ht="18.75" customHeight="1" thickBot="1" thickTop="1">
      <c r="A22" s="38" t="s">
        <v>6</v>
      </c>
      <c r="B22" s="39" t="s">
        <v>62</v>
      </c>
      <c r="C22" s="40">
        <f aca="true" t="shared" si="3" ref="C22:K22">SUM(C9,C16,C20)</f>
        <v>34898229</v>
      </c>
      <c r="D22" s="40">
        <f t="shared" si="3"/>
        <v>0</v>
      </c>
      <c r="E22" s="40">
        <f t="shared" si="3"/>
        <v>0</v>
      </c>
      <c r="F22" s="40">
        <f t="shared" si="3"/>
        <v>0</v>
      </c>
      <c r="G22" s="40">
        <f t="shared" si="3"/>
        <v>33931088</v>
      </c>
      <c r="H22" s="40">
        <f t="shared" si="3"/>
        <v>0</v>
      </c>
      <c r="I22" s="40">
        <f t="shared" si="3"/>
        <v>0</v>
      </c>
      <c r="J22" s="40">
        <f t="shared" si="3"/>
        <v>22000</v>
      </c>
      <c r="K22" s="41">
        <f t="shared" si="3"/>
        <v>945141</v>
      </c>
      <c r="L22" s="17"/>
    </row>
    <row r="23" ht="13.5" thickTop="1"/>
    <row r="24" spans="1:2" ht="12.75">
      <c r="A24" s="1" t="s">
        <v>11</v>
      </c>
      <c r="B24" s="28">
        <f>SUM(D22,F22,G22,I22)</f>
        <v>33931088</v>
      </c>
    </row>
    <row r="25" spans="1:2" ht="12.75">
      <c r="A25" s="1" t="s">
        <v>12</v>
      </c>
      <c r="B25" s="28">
        <f>SUM(E22,H22,J22)</f>
        <v>22000</v>
      </c>
    </row>
    <row r="26" spans="1:2" ht="12.75">
      <c r="A26" s="29" t="s">
        <v>13</v>
      </c>
      <c r="B26" s="30">
        <f>SUM(D22:J22)</f>
        <v>33953088</v>
      </c>
    </row>
    <row r="27" spans="1:2" ht="12.75">
      <c r="A27" s="1" t="s">
        <v>15</v>
      </c>
      <c r="B27" s="28">
        <f>SUM(K22)</f>
        <v>945141</v>
      </c>
    </row>
    <row r="28" spans="1:2" ht="12.75">
      <c r="A28" s="29" t="s">
        <v>14</v>
      </c>
      <c r="B28" s="30">
        <f>SUM(D22:K22)</f>
        <v>34898229</v>
      </c>
    </row>
  </sheetData>
  <sheetProtection/>
  <mergeCells count="7">
    <mergeCell ref="A21:K21"/>
    <mergeCell ref="A1:K1"/>
    <mergeCell ref="A2:K2"/>
    <mergeCell ref="A4:K4"/>
    <mergeCell ref="A7:K7"/>
    <mergeCell ref="A10:K10"/>
    <mergeCell ref="A17:K1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1.7109375" style="1" customWidth="1"/>
    <col min="3" max="3" width="13.8515625" style="0" customWidth="1"/>
    <col min="4" max="4" width="13.57421875" style="0" customWidth="1"/>
    <col min="5" max="5" width="12.710937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2.8515625" style="0" customWidth="1"/>
  </cols>
  <sheetData>
    <row r="1" spans="1:11" ht="12.75">
      <c r="A1" s="52" t="s">
        <v>73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2" t="s">
        <v>7</v>
      </c>
      <c r="B2" s="52"/>
      <c r="C2" s="53"/>
      <c r="D2" s="53"/>
      <c r="E2" s="53"/>
      <c r="F2" s="53"/>
      <c r="G2" s="53"/>
      <c r="H2" s="53"/>
      <c r="I2" s="53"/>
      <c r="J2" s="53"/>
      <c r="K2" s="53"/>
    </row>
    <row r="3" ht="12.75">
      <c r="K3" s="36" t="s">
        <v>46</v>
      </c>
    </row>
    <row r="4" spans="1:11" ht="16.5" thickBot="1">
      <c r="A4" s="63" t="s">
        <v>53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3:11" ht="14.25" thickBot="1" thickTop="1">
      <c r="C5" s="25"/>
      <c r="D5" s="26" t="s">
        <v>33</v>
      </c>
      <c r="E5" s="31" t="s">
        <v>34</v>
      </c>
      <c r="F5" s="31" t="s">
        <v>35</v>
      </c>
      <c r="G5" s="27" t="s">
        <v>36</v>
      </c>
      <c r="H5" s="31" t="s">
        <v>37</v>
      </c>
      <c r="I5" s="31" t="s">
        <v>38</v>
      </c>
      <c r="J5" s="27" t="s">
        <v>39</v>
      </c>
      <c r="K5" s="32" t="s">
        <v>40</v>
      </c>
    </row>
    <row r="6" spans="1:12" ht="54" customHeight="1" thickBot="1" thickTop="1">
      <c r="A6" s="9" t="s">
        <v>16</v>
      </c>
      <c r="B6" s="3" t="s">
        <v>2</v>
      </c>
      <c r="C6" s="5" t="s">
        <v>1</v>
      </c>
      <c r="D6" s="23" t="s">
        <v>8</v>
      </c>
      <c r="E6" s="23" t="s">
        <v>9</v>
      </c>
      <c r="F6" s="23" t="s">
        <v>41</v>
      </c>
      <c r="G6" s="23" t="s">
        <v>42</v>
      </c>
      <c r="H6" s="23" t="s">
        <v>43</v>
      </c>
      <c r="I6" s="23" t="s">
        <v>10</v>
      </c>
      <c r="J6" s="23" t="s">
        <v>44</v>
      </c>
      <c r="K6" s="24" t="s">
        <v>45</v>
      </c>
      <c r="L6" s="18"/>
    </row>
    <row r="7" spans="1:12" ht="14.25" customHeight="1" thickBot="1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9"/>
      <c r="L7" s="18"/>
    </row>
    <row r="8" spans="1:11" ht="13.5" customHeight="1">
      <c r="A8" s="2"/>
      <c r="B8" s="8" t="s">
        <v>62</v>
      </c>
      <c r="C8" s="10">
        <f>SUM(D8:K8)</f>
        <v>0</v>
      </c>
      <c r="D8" s="33"/>
      <c r="E8" s="34"/>
      <c r="F8" s="33"/>
      <c r="G8" s="33"/>
      <c r="H8" s="33"/>
      <c r="I8" s="33"/>
      <c r="J8" s="33"/>
      <c r="K8" s="35"/>
    </row>
    <row r="9" spans="1:12" ht="13.5" customHeight="1" thickBot="1">
      <c r="A9" s="19" t="s">
        <v>17</v>
      </c>
      <c r="B9" s="20" t="s">
        <v>62</v>
      </c>
      <c r="C9" s="21">
        <f aca="true" t="shared" si="0" ref="C9:K9">SUM(C8:C8)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2">
        <f t="shared" si="0"/>
        <v>0</v>
      </c>
      <c r="L9" s="17"/>
    </row>
    <row r="10" spans="1:11" ht="17.25" thickBot="1" thickTop="1">
      <c r="A10" s="60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3.5" customHeight="1">
      <c r="A11" s="2" t="s">
        <v>26</v>
      </c>
      <c r="B11" s="6" t="s">
        <v>62</v>
      </c>
      <c r="C11" s="10">
        <f>SUM(D11:K11)</f>
        <v>119325</v>
      </c>
      <c r="D11" s="37"/>
      <c r="E11" s="13"/>
      <c r="F11" s="13"/>
      <c r="G11" s="13"/>
      <c r="H11" s="13"/>
      <c r="I11" s="13"/>
      <c r="J11" s="13"/>
      <c r="K11" s="14">
        <v>119325</v>
      </c>
    </row>
    <row r="12" spans="1:11" ht="13.5" customHeight="1">
      <c r="A12" s="2" t="s">
        <v>27</v>
      </c>
      <c r="B12" s="6" t="s">
        <v>62</v>
      </c>
      <c r="C12" s="10">
        <f>SUM(D12:K12)</f>
        <v>122506</v>
      </c>
      <c r="D12" s="13"/>
      <c r="E12" s="13"/>
      <c r="F12" s="13"/>
      <c r="G12" s="13">
        <v>122506</v>
      </c>
      <c r="H12" s="13"/>
      <c r="I12" s="13"/>
      <c r="J12" s="13"/>
      <c r="K12" s="14"/>
    </row>
    <row r="13" spans="1:11" ht="13.5" customHeight="1">
      <c r="A13" s="7" t="s">
        <v>20</v>
      </c>
      <c r="B13" s="8" t="s">
        <v>62</v>
      </c>
      <c r="C13" s="10">
        <f>SUM(D13:K13)</f>
        <v>446579</v>
      </c>
      <c r="D13" s="11"/>
      <c r="E13" s="11"/>
      <c r="F13" s="11"/>
      <c r="G13" s="11">
        <v>446579</v>
      </c>
      <c r="H13" s="11"/>
      <c r="I13" s="11"/>
      <c r="J13" s="11"/>
      <c r="K13" s="12"/>
    </row>
    <row r="14" spans="1:11" ht="13.5" customHeight="1">
      <c r="A14" s="2" t="s">
        <v>63</v>
      </c>
      <c r="B14" s="6" t="s">
        <v>62</v>
      </c>
      <c r="C14" s="10">
        <f>SUM(D14:K14)</f>
        <v>7</v>
      </c>
      <c r="D14" s="13"/>
      <c r="E14" s="13"/>
      <c r="F14" s="13"/>
      <c r="G14" s="13">
        <v>7</v>
      </c>
      <c r="H14" s="13"/>
      <c r="I14" s="13"/>
      <c r="J14" s="13"/>
      <c r="K14" s="14"/>
    </row>
    <row r="15" spans="1:12" ht="13.5" customHeight="1" thickBot="1">
      <c r="A15" s="19" t="s">
        <v>18</v>
      </c>
      <c r="B15" s="20" t="s">
        <v>62</v>
      </c>
      <c r="C15" s="21">
        <f>SUM(C11:C14)</f>
        <v>688417</v>
      </c>
      <c r="D15" s="21">
        <f aca="true" t="shared" si="1" ref="D15:K15">SUM(D11:D14)</f>
        <v>0</v>
      </c>
      <c r="E15" s="21">
        <f t="shared" si="1"/>
        <v>0</v>
      </c>
      <c r="F15" s="21">
        <f t="shared" si="1"/>
        <v>0</v>
      </c>
      <c r="G15" s="21">
        <f t="shared" si="1"/>
        <v>569092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43">
        <f t="shared" si="1"/>
        <v>119325</v>
      </c>
      <c r="L15" s="44"/>
    </row>
    <row r="16" spans="1:11" ht="17.25" thickBot="1" thickTop="1">
      <c r="A16" s="60" t="s">
        <v>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3.5" customHeight="1">
      <c r="A17" s="7"/>
      <c r="B17" s="8" t="s">
        <v>62</v>
      </c>
      <c r="C17" s="10">
        <f>SUM(D17:K17)</f>
        <v>0</v>
      </c>
      <c r="D17" s="11"/>
      <c r="E17" s="11"/>
      <c r="F17" s="11"/>
      <c r="G17" s="11"/>
      <c r="H17" s="11"/>
      <c r="I17" s="11"/>
      <c r="J17" s="11"/>
      <c r="K17" s="12"/>
    </row>
    <row r="18" spans="1:12" ht="13.5" customHeight="1" thickBot="1">
      <c r="A18" s="19" t="s">
        <v>19</v>
      </c>
      <c r="B18" s="20" t="s">
        <v>62</v>
      </c>
      <c r="C18" s="21">
        <f aca="true" t="shared" si="2" ref="C18:K18">SUM(C17:C17)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17"/>
    </row>
    <row r="19" spans="1:11" ht="17.25" thickBot="1" thickTop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2" ht="18.75" customHeight="1" thickBot="1" thickTop="1">
      <c r="A20" s="38" t="s">
        <v>6</v>
      </c>
      <c r="B20" s="39" t="s">
        <v>62</v>
      </c>
      <c r="C20" s="40">
        <f aca="true" t="shared" si="3" ref="C20:K20">SUM(C9,C15,C18)</f>
        <v>688417</v>
      </c>
      <c r="D20" s="40">
        <f t="shared" si="3"/>
        <v>0</v>
      </c>
      <c r="E20" s="40">
        <f t="shared" si="3"/>
        <v>0</v>
      </c>
      <c r="F20" s="40">
        <f t="shared" si="3"/>
        <v>0</v>
      </c>
      <c r="G20" s="40">
        <f t="shared" si="3"/>
        <v>569092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1">
        <f t="shared" si="3"/>
        <v>119325</v>
      </c>
      <c r="L20" s="17"/>
    </row>
    <row r="21" ht="13.5" thickTop="1"/>
    <row r="22" spans="1:2" ht="12.75">
      <c r="A22" s="1" t="s">
        <v>11</v>
      </c>
      <c r="B22" s="28">
        <f>SUM(D20,F20,G20,I20)</f>
        <v>569092</v>
      </c>
    </row>
    <row r="23" spans="1:2" ht="12.75">
      <c r="A23" s="1" t="s">
        <v>12</v>
      </c>
      <c r="B23" s="28">
        <f>SUM(E20,H20,J20)</f>
        <v>0</v>
      </c>
    </row>
    <row r="24" spans="1:2" ht="12.75">
      <c r="A24" s="29" t="s">
        <v>13</v>
      </c>
      <c r="B24" s="30">
        <f>SUM(D20:J20)</f>
        <v>569092</v>
      </c>
    </row>
    <row r="25" spans="1:2" ht="12.75">
      <c r="A25" s="1" t="s">
        <v>15</v>
      </c>
      <c r="B25" s="28">
        <f>SUM(K20)</f>
        <v>119325</v>
      </c>
    </row>
    <row r="26" spans="1:2" ht="12.75">
      <c r="A26" s="29" t="s">
        <v>14</v>
      </c>
      <c r="B26" s="30">
        <f>SUM(D20:K20)</f>
        <v>688417</v>
      </c>
    </row>
  </sheetData>
  <sheetProtection/>
  <mergeCells count="7">
    <mergeCell ref="A19:K19"/>
    <mergeCell ref="A1:K1"/>
    <mergeCell ref="A2:K2"/>
    <mergeCell ref="A4:K4"/>
    <mergeCell ref="A7:K7"/>
    <mergeCell ref="A10:K10"/>
    <mergeCell ref="A16:K16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2017-04-24T08:36:30Z</cp:lastPrinted>
  <dcterms:modified xsi:type="dcterms:W3CDTF">2017-05-31T15:36:53Z</dcterms:modified>
  <cp:category/>
  <cp:version/>
  <cp:contentType/>
  <cp:contentStatus/>
</cp:coreProperties>
</file>