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tabRatio="601" activeTab="0"/>
  </bookViews>
  <sheets>
    <sheet name="1. öszesített ktgvetés" sheetId="1" r:id="rId1"/>
    <sheet name="2.bevételek" sheetId="2" r:id="rId2"/>
    <sheet name="3.kiadások " sheetId="3" r:id="rId3"/>
    <sheet name="4. Állami támogatások" sheetId="4" r:id="rId4"/>
    <sheet name="5.helyi adók" sheetId="5" r:id="rId5"/>
    <sheet name="6. átvett" sheetId="6" r:id="rId6"/>
    <sheet name="7.szociális kiadások" sheetId="7" r:id="rId7"/>
    <sheet name="8.beruházások felújítások" sheetId="8" r:id="rId8"/>
    <sheet name="9. átadott" sheetId="9" r:id="rId9"/>
    <sheet name="10.tartalékok" sheetId="10" r:id="rId10"/>
    <sheet name="Munka1" sheetId="11" r:id="rId11"/>
  </sheets>
  <definedNames>
    <definedName name="_xlnm.Print_Area" localSheetId="0">'1. öszesített ktgvetés'!$A$1:$E$26</definedName>
    <definedName name="_xlnm.Print_Area" localSheetId="9">'10.tartalékok'!$A$1:$H$17</definedName>
    <definedName name="_xlnm.Print_Area" localSheetId="1">'2.bevételek'!$A$1:$J$95</definedName>
    <definedName name="_xlnm.Print_Area" localSheetId="2">'3.kiadások '!$A$1:$J$123</definedName>
    <definedName name="_xlnm.Print_Area" localSheetId="5">'6. átvett'!$A$1:$D$116</definedName>
    <definedName name="_xlnm.Print_Area" localSheetId="6">'7.szociális kiadások'!$A$1:$D$40</definedName>
    <definedName name="_xlnm.Print_Area" localSheetId="7">'8.beruházások felújítások'!$A$1:$H$50</definedName>
    <definedName name="_xlnm.Print_Area" localSheetId="8">'9. átadott'!$A$1:$D$116</definedName>
  </definedNames>
  <calcPr fullCalcOnLoad="1"/>
</workbook>
</file>

<file path=xl/sharedStrings.xml><?xml version="1.0" encoding="utf-8"?>
<sst xmlns="http://schemas.openxmlformats.org/spreadsheetml/2006/main" count="1201" uniqueCount="646">
  <si>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</si>
  <si>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</si>
  <si>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</si>
  <si>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</si>
  <si>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</si>
  <si>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</si>
  <si>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>TÁJÉKOZTATÓ</t>
  </si>
  <si>
    <t xml:space="preserve"> Ft-ban</t>
  </si>
  <si>
    <t>Sor-</t>
  </si>
  <si>
    <t xml:space="preserve">Létszám  </t>
  </si>
  <si>
    <t>Fajlagos összeg</t>
  </si>
  <si>
    <t>Hozzájárulás Ft</t>
  </si>
  <si>
    <t>szám</t>
  </si>
  <si>
    <t>Fő</t>
  </si>
  <si>
    <t>Ft/fő</t>
  </si>
  <si>
    <t>Költségvetési tv. 2. sz. melléklete alapján</t>
  </si>
  <si>
    <t>I.</t>
  </si>
  <si>
    <t>Önkormányzatok működésének általános támogatása</t>
  </si>
  <si>
    <t>I.I.a.)</t>
  </si>
  <si>
    <t>Önkormányzati hivatal működésének támogatása</t>
  </si>
  <si>
    <t>Beszámítás összege</t>
  </si>
  <si>
    <t>Önk. Hivatal műk. Támogatása - beszámítás után</t>
  </si>
  <si>
    <t>I.I.b.)</t>
  </si>
  <si>
    <t>Településüzemeltetéshez kapcsolódó feladatellátás támogatása</t>
  </si>
  <si>
    <t>I.I.ba.)</t>
  </si>
  <si>
    <t>Zöldterület gazdálkodással kapcs.fel.tám.</t>
  </si>
  <si>
    <t>I.I.bb.)</t>
  </si>
  <si>
    <t>Közvilágítás fenntartásának támogatása</t>
  </si>
  <si>
    <t>I.I.bc.)</t>
  </si>
  <si>
    <t>Köztemető fenntartással kapcs.fel.tám.</t>
  </si>
  <si>
    <t>I.I.bd.)</t>
  </si>
  <si>
    <t>Közutak fenntartásának támogatása</t>
  </si>
  <si>
    <t>Településüzemeltetési fel.tám. összesen</t>
  </si>
  <si>
    <t>Településüzemeltetési fel.tám - beszámítás után</t>
  </si>
  <si>
    <t>I.I.c.)</t>
  </si>
  <si>
    <t>Egyéb kötelező önkormányzati feladatok támogatása</t>
  </si>
  <si>
    <t>IV.</t>
  </si>
  <si>
    <t>Települési önkormányzat kulturális feladatainak támogatása</t>
  </si>
  <si>
    <t>Állami hozzájárulás mindösszesen:</t>
  </si>
  <si>
    <t>K6    1968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</si>
  <si>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</si>
  <si>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</si>
  <si>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</si>
  <si>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</si>
  <si>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</si>
  <si>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</si>
  <si>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</si>
  <si>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</si>
  <si>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</si>
  <si>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</si>
  <si>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</si>
  <si>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</si>
  <si>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</si>
  <si>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</si>
  <si>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</si>
  <si>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</si>
  <si>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</si>
  <si>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</si>
  <si>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</si>
  <si>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</si>
  <si>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</si>
  <si>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</si>
  <si>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</si>
  <si>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</si>
  <si>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</si>
  <si>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</si>
  <si>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</si>
  <si>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</si>
  <si>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</si>
  <si>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</si>
  <si>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</si>
  <si>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</si>
  <si>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</si>
  <si>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</si>
  <si>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</si>
  <si>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</si>
  <si>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</si>
  <si>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</si>
  <si>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</si>
  <si>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</si>
  <si>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</si>
  <si>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</si>
  <si>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</si>
  <si>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</si>
  <si>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</si>
  <si>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</si>
  <si>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</si>
  <si>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</si>
  <si>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</si>
  <si>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</si>
  <si>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</si>
  <si>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</si>
  <si>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</si>
  <si>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</si>
  <si>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</si>
  <si>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</si>
  <si>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</si>
  <si>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</si>
  <si>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</si>
  <si>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</si>
  <si>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</si>
  <si>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</si>
  <si>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</si>
  <si>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</si>
  <si>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</si>
  <si>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</si>
  <si>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</si>
  <si>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</si>
  <si>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</si>
  <si>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</si>
  <si>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</si>
  <si>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</si>
  <si>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</si>
  <si>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</si>
  <si>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</si>
  <si>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</si>
  <si>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</si>
  <si>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</si>
  <si>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</si>
  <si>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</si>
  <si>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</si>
  <si>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</si>
  <si>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</si>
  <si>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</si>
  <si>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</si>
  <si>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</si>
  <si>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</si>
  <si>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</si>
  <si>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</si>
  <si>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</si>
  <si>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</si>
  <si>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</si>
  <si>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</si>
  <si>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</si>
  <si>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</si>
  <si>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</si>
  <si>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</si>
  <si>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</si>
  <si>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</si>
  <si>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</si>
  <si>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</si>
  <si>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</si>
  <si>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</si>
  <si>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</si>
  <si>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</si>
  <si>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</si>
  <si>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</si>
  <si>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</si>
  <si>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</si>
  <si>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</si>
  <si>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</si>
  <si>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</si>
  <si>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</si>
  <si>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</si>
  <si>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</si>
  <si>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</si>
  <si>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</si>
  <si>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</si>
  <si>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</si>
  <si>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</si>
  <si>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</si>
  <si>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</si>
  <si>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</si>
  <si>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</si>
  <si>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</si>
  <si>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</si>
  <si>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</si>
  <si>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</si>
  <si>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</si>
  <si>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</si>
  <si>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</si>
  <si>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</si>
  <si>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</si>
  <si>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</si>
  <si>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</si>
  <si>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</si>
  <si>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</si>
  <si>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</si>
  <si>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</si>
  <si>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</si>
  <si>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</si>
  <si>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</si>
  <si>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</si>
  <si>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</si>
  <si>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</si>
  <si>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</si>
  <si>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</si>
  <si>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</si>
  <si>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</si>
  <si>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</si>
  <si>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</si>
  <si>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</si>
  <si>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</si>
  <si>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</si>
  <si>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</si>
  <si>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</si>
  <si>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</si>
  <si>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</si>
  <si>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</si>
  <si>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</si>
  <si>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</si>
  <si>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</si>
  <si>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</si>
  <si>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</si>
  <si>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</si>
  <si>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</si>
  <si>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</si>
  <si>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</si>
  <si>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Céltartalékok-</t>
  </si>
  <si>
    <t>Általános tartalékok</t>
  </si>
  <si>
    <t>Megnevezés</t>
  </si>
  <si>
    <t>nettó</t>
  </si>
  <si>
    <t>áfa</t>
  </si>
  <si>
    <t>bruttó</t>
  </si>
  <si>
    <t>Helyi önkormányzatok kiegészítő támogatásai (működőképesség megőrzését szolg. kieg. tám.)</t>
  </si>
  <si>
    <t>ÖNKORMÁNYZATI ELŐIRÁNYZATOK</t>
  </si>
  <si>
    <t>KÖLTSÉGVETÉSI SZERV</t>
  </si>
  <si>
    <t>MINDÖSSZESEN</t>
  </si>
  <si>
    <t>Beruházások és felújítások (E Ft)</t>
  </si>
  <si>
    <t>Általános- és céltartalékok (E Ft)</t>
  </si>
  <si>
    <t>ÖSSZESEN</t>
  </si>
  <si>
    <t>eredeti ei.</t>
  </si>
  <si>
    <t>Támogatások, kölcsönök nyújtása és törlesztése (E Ft)</t>
  </si>
  <si>
    <t>Támogatások, kölcsönök bevételei (E Ft)</t>
  </si>
  <si>
    <t>Rovat-
szám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</si>
  <si>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</si>
  <si>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</si>
  <si>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</si>
  <si>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</si>
  <si>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</si>
  <si>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</si>
  <si>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</si>
  <si>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</si>
  <si>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</si>
  <si>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</si>
  <si>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</si>
  <si>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</si>
  <si>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</si>
  <si>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</si>
  <si>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</si>
  <si>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</si>
  <si>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</si>
  <si>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</si>
  <si>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</si>
  <si>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</si>
  <si>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</si>
  <si>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</si>
  <si>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</si>
  <si>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</si>
  <si>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</si>
  <si>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</si>
  <si>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</si>
  <si>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</si>
  <si>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</si>
  <si>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</si>
  <si>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</si>
  <si>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</si>
  <si>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</si>
  <si>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</si>
  <si>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</si>
  <si>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</si>
  <si>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</si>
  <si>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</si>
  <si>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</si>
  <si>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</si>
  <si>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</si>
  <si>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</si>
  <si>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</si>
  <si>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</si>
  <si>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</si>
  <si>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</si>
  <si>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</si>
  <si>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</si>
  <si>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</si>
  <si>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</si>
  <si>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</si>
  <si>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</si>
  <si>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</si>
  <si>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</si>
  <si>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</si>
  <si>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</si>
  <si>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</si>
  <si>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</si>
  <si>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</si>
  <si>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</si>
  <si>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</si>
  <si>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</si>
  <si>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</si>
  <si>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</si>
  <si>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</si>
  <si>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</si>
  <si>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</si>
  <si>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</si>
  <si>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</si>
  <si>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</si>
  <si>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</si>
  <si>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</si>
  <si>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</si>
  <si>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</si>
  <si>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</si>
  <si>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</si>
  <si>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</si>
  <si>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</si>
  <si>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</si>
  <si>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</si>
  <si>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</si>
  <si>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</si>
  <si>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</si>
  <si>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</si>
  <si>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</si>
  <si>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</si>
  <si>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</si>
  <si>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</si>
  <si>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</si>
  <si>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</si>
  <si>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</si>
  <si>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</si>
  <si>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</si>
  <si>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</si>
  <si>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</si>
  <si>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</si>
  <si>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</si>
  <si>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</si>
  <si>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</si>
  <si>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</si>
  <si>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</si>
  <si>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</si>
  <si>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</si>
  <si>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</si>
  <si>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</si>
  <si>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</si>
  <si>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</si>
  <si>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</si>
  <si>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</si>
  <si>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</si>
  <si>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</si>
  <si>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</si>
  <si>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</si>
  <si>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</si>
  <si>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</si>
  <si>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</si>
  <si>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</si>
  <si>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</si>
  <si>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</si>
  <si>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</si>
  <si>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</si>
  <si>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</si>
  <si>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</si>
  <si>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</si>
  <si>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</si>
  <si>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</si>
  <si>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</si>
  <si>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</si>
  <si>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</si>
  <si>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</si>
  <si>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</si>
  <si>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</si>
  <si>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</si>
  <si>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</si>
  <si>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</si>
  <si>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</si>
  <si>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</si>
  <si>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</si>
  <si>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</si>
  <si>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</si>
  <si>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</si>
  <si>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</si>
  <si>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</si>
  <si>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</si>
  <si>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</si>
  <si>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</si>
  <si>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</si>
  <si>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</si>
  <si>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</si>
  <si>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</si>
  <si>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</si>
  <si>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</si>
  <si>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</si>
  <si>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</si>
  <si>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</si>
  <si>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</si>
  <si>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</si>
  <si>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</si>
  <si>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</si>
  <si>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</si>
  <si>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</si>
  <si>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</si>
  <si>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</si>
  <si>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</si>
  <si>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</si>
  <si>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</si>
  <si>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</si>
  <si>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</si>
  <si>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</si>
  <si>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</si>
  <si>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</si>
  <si>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</si>
  <si>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</si>
  <si>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</si>
  <si>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</si>
  <si>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</si>
  <si>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</si>
  <si>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</si>
  <si>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</si>
  <si>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</si>
  <si>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</si>
  <si>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</si>
  <si>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</si>
  <si>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</si>
  <si>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</si>
  <si>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</si>
  <si>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</si>
  <si>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</si>
  <si>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</si>
  <si>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</si>
  <si>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</si>
  <si>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</si>
  <si>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</si>
  <si>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</si>
  <si>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</si>
  <si>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</si>
  <si>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</si>
  <si>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</si>
  <si>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</si>
  <si>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</si>
  <si>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</si>
  <si>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</si>
  <si>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</si>
  <si>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</si>
  <si>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</si>
  <si>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</si>
  <si>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</si>
  <si>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</si>
  <si>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</si>
  <si>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</si>
  <si>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</si>
  <si>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</si>
  <si>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</si>
  <si>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</si>
  <si>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</si>
  <si>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</si>
  <si>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</si>
  <si>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</si>
  <si>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</si>
  <si>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</si>
  <si>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</si>
  <si>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</si>
  <si>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</si>
  <si>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</si>
  <si>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</si>
  <si>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</si>
  <si>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</si>
  <si>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</si>
  <si>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</si>
  <si>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</si>
  <si>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</si>
  <si>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</si>
  <si>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</si>
  <si>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</si>
  <si>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</si>
  <si>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</si>
  <si>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</si>
  <si>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</si>
  <si>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</si>
  <si>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</si>
  <si>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</si>
  <si>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</si>
  <si>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</si>
  <si>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</si>
  <si>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</si>
  <si>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</si>
  <si>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</si>
  <si>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</si>
  <si>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</si>
  <si>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</si>
  <si>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</si>
  <si>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</si>
  <si>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</si>
  <si>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</si>
  <si>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</si>
  <si>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</si>
  <si>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</si>
  <si>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</si>
  <si>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</si>
  <si>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</si>
  <si>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</si>
  <si>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</si>
  <si>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</si>
  <si>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</si>
  <si>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</si>
  <si>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</si>
  <si>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</si>
  <si>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</si>
  <si>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</si>
  <si>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</si>
  <si>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</si>
  <si>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</si>
  <si>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</si>
  <si>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</si>
  <si>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</si>
  <si>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</si>
  <si>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</si>
  <si>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</si>
  <si>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</si>
  <si>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</si>
  <si>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</si>
  <si>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</si>
  <si>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</si>
  <si>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</si>
  <si>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</si>
  <si>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</si>
  <si>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</si>
  <si>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</si>
  <si>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</si>
  <si>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</si>
  <si>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</si>
  <si>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</si>
  <si>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</si>
  <si>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</si>
  <si>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</si>
  <si>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</si>
  <si>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</si>
  <si>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</si>
  <si>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</si>
  <si>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</si>
  <si>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</si>
  <si>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</si>
  <si>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</si>
  <si>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</si>
  <si>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</si>
  <si>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</si>
  <si>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</si>
  <si>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</si>
  <si>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</si>
  <si>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</si>
  <si>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</si>
  <si>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</si>
  <si>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falugondnoki szolgálat</t>
  </si>
  <si>
    <t>Kiegészítés</t>
  </si>
  <si>
    <t>V.I.1.</t>
  </si>
  <si>
    <t>temető WC</t>
  </si>
  <si>
    <t>buszvárók</t>
  </si>
  <si>
    <t>e-Kata</t>
  </si>
  <si>
    <t>Önkorm.ei.</t>
  </si>
  <si>
    <t>Összesen</t>
  </si>
  <si>
    <t xml:space="preserve">                                   Megnevezés</t>
  </si>
  <si>
    <t xml:space="preserve"> Vashosszúfalu Község Önkormányzatát megillető 2016. évi hozzájárulásokról</t>
  </si>
  <si>
    <t>I.6.</t>
  </si>
  <si>
    <t>2015. évről áthúzódó bérkompenzáció</t>
  </si>
  <si>
    <t>III.2.</t>
  </si>
  <si>
    <t>A  települési önkormányzatok szociális feladatainak egyéb támogatása</t>
  </si>
  <si>
    <t>III.3.e.</t>
  </si>
  <si>
    <t>III.</t>
  </si>
  <si>
    <t xml:space="preserve"> A települési önkormányzatok szoc. és gyermekjóléti tám. összesen</t>
  </si>
  <si>
    <t>A helyi önkormányzatok működésének általános támogatása összesen</t>
  </si>
  <si>
    <t>tájház</t>
  </si>
  <si>
    <t>fénymásoló</t>
  </si>
  <si>
    <t>utcatáblák</t>
  </si>
  <si>
    <r>
      <t xml:space="preserve">                                                                                                  4</t>
    </r>
    <r>
      <rPr>
        <sz val="11"/>
        <color indexed="8"/>
        <rFont val="Georgia"/>
        <family val="1"/>
      </rPr>
      <t>. melléklet az 1/2016.(III.11.) számú önkormányzati rendelethez</t>
    </r>
  </si>
  <si>
    <t>Eredeti előirányzat</t>
  </si>
  <si>
    <t xml:space="preserve">    Eredeti előirányzat</t>
  </si>
  <si>
    <t>Módosított előirányzat</t>
  </si>
  <si>
    <t>B65</t>
  </si>
  <si>
    <t>B75</t>
  </si>
  <si>
    <t>K513</t>
  </si>
  <si>
    <t>Eredeti ei.</t>
  </si>
  <si>
    <t>Módosított ei.</t>
  </si>
  <si>
    <t>Vashosszúfalu Község Önkormányzata 2016. évi költségvetés módosítása</t>
  </si>
  <si>
    <t>Eredeti e.</t>
  </si>
  <si>
    <t>Működési célú költségvetési támogatások és kiegészítő támogatások</t>
  </si>
  <si>
    <t>Tartalékok</t>
  </si>
  <si>
    <t>Támogatások az Európai Uniónak</t>
  </si>
  <si>
    <t xml:space="preserve">           Vashosszúfalu Község Önkormányzata 2016. évi költségvetés módosítása </t>
  </si>
  <si>
    <t>módosított ei.</t>
  </si>
  <si>
    <t>Fűnyíró</t>
  </si>
  <si>
    <t>eredeti előirányzat</t>
  </si>
  <si>
    <t>módosított előirányzat</t>
  </si>
  <si>
    <t>Buszvárók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</si>
  <si>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3. sz. melléklet az 5/2017.(V.5.) sz. önkormányzati rendelethez</t>
  </si>
  <si>
    <t xml:space="preserve">                                                                                                                                               2. sz. melléklet az 5/2017.(V.5.) sz. önkormányzati rendelethez                                                                        </t>
  </si>
  <si>
    <r>
      <t xml:space="preserve">                                                                                                 </t>
    </r>
    <r>
      <rPr>
        <sz val="14"/>
        <color indexed="8"/>
        <rFont val="Calibri"/>
        <family val="2"/>
      </rPr>
      <t>1. sz. melléklet az 5/2017.(V.5.) sz. önkormányzati rendelethez</t>
    </r>
  </si>
  <si>
    <t xml:space="preserve">                                                                                         4. sz. melléklet az 5/2017.(V.5. ) számú önkormányzati rendelethez</t>
  </si>
  <si>
    <t>egyéb bírság</t>
  </si>
  <si>
    <t>szabálysértési pénz- és helyszíni mbírság és a közlekedési szabályszegések után kiszabott közigazgatási bírság helyi önkormányzatot megillető része</t>
  </si>
  <si>
    <t>építésügyi bírság</t>
  </si>
  <si>
    <t>műemlékvédelmi bírság</t>
  </si>
  <si>
    <t>természetvédelmi bírság</t>
  </si>
  <si>
    <t>környezetvédelmi bírság</t>
  </si>
  <si>
    <t>ebrendészeti hozzájárulás</t>
  </si>
  <si>
    <t>felügyeleti díjak</t>
  </si>
  <si>
    <t>igazgatási szolgáltatási díjak</t>
  </si>
  <si>
    <t>eljárási illetékek</t>
  </si>
  <si>
    <t>ebből: talajterhelési díj</t>
  </si>
  <si>
    <t xml:space="preserve">ebből: tartózkodás után fizetett idegenforgalmi adó </t>
  </si>
  <si>
    <t xml:space="preserve">Egyéb áruhasználati és szolgáltatási adók  </t>
  </si>
  <si>
    <t>ebből: gépjármű túlsúlydíj</t>
  </si>
  <si>
    <t>ebből: külföldi gépjárművek adója</t>
  </si>
  <si>
    <t>ebből: belföldi gépjárművek adójának a helyi önkormányzatot megillető része</t>
  </si>
  <si>
    <t>ebből: belföldi gépjárművek adójának a központi költségvetést megillető része</t>
  </si>
  <si>
    <t>ebből: ideiglenes jeleggel végzett tevékenység után fizetett helyi iparűzési adó</t>
  </si>
  <si>
    <t>ebből: állandó jeleggel végzett iparűzési tevékenység után fizetett helyi iparűzési adó</t>
  </si>
  <si>
    <t>telekadó</t>
  </si>
  <si>
    <t>magánszemélyek kommunális adója</t>
  </si>
  <si>
    <t xml:space="preserve">épület után fizetett idegenforgalmi adó </t>
  </si>
  <si>
    <t xml:space="preserve">építményadó </t>
  </si>
  <si>
    <t>Helyi adó és egyéb közhatalmi bevételek (E Ft)</t>
  </si>
  <si>
    <t>Vashosszúfalu Község Önkormányzatának 2016. évi költségvetése</t>
  </si>
  <si>
    <t xml:space="preserve">Egyéb nem intézményi ellátások </t>
  </si>
  <si>
    <t>önkormányzat által saját hatáskörben (nem szociális és gyermekvédelmi előírások alapján) adott természetbeni ellátás</t>
  </si>
  <si>
    <t>önkormányzat által saját hatáskörben (nem szociális és gyermekvédelmi előírások alapján) adott pénzügyi ellátás</t>
  </si>
  <si>
    <t>rászorultságtól függõ normatív kedvezmények [Gyvt. 151. § (5) bek.]</t>
  </si>
  <si>
    <t>köztemetés [Szoctv. 48.§]</t>
  </si>
  <si>
    <t>temetési segély [Szoctv. 47.§ (1) bek. d) pont}</t>
  </si>
  <si>
    <t>átmeneti segély [Szoctv. 47.§ (1) bek. c) pont]</t>
  </si>
  <si>
    <t>természetben nyújtott rendszeres szociális segély [Szoctv. 47.§ (1) bek. a) pont]</t>
  </si>
  <si>
    <t>egyéb, az önkormányzat rendeletében megállapított juttatás</t>
  </si>
  <si>
    <t>temetési segély [Szoctv. 46.§]</t>
  </si>
  <si>
    <t>átmeneti segély [Szoctv. 45.§]</t>
  </si>
  <si>
    <t>rendszeres szociális segély [Szoctv. 37. § (1) bek. a) - d) pontok]</t>
  </si>
  <si>
    <t>időskorúak járadéka [Szoctv. 32/B. § (1) bek.]</t>
  </si>
  <si>
    <t xml:space="preserve">Intézményi ellátottak pénzbeli juttatásai </t>
  </si>
  <si>
    <t>oktatásban résztvevők pénzbeli juttatásai</t>
  </si>
  <si>
    <t>állami gondozottak pénzbeli juttatásai</t>
  </si>
  <si>
    <t xml:space="preserve">Lakhatással kapcsolatos ellátások </t>
  </si>
  <si>
    <t>adósságkezelési szolgáltatás keretében gáz-vagy áram fogyasztást mérő készülék biztosítása [Szoctv. 55/A. § (3) bek.]</t>
  </si>
  <si>
    <t>természetben nyújtott lakásfenntartási támogatás [Szoctv. 47.§ (1) bek. b) pont]</t>
  </si>
  <si>
    <t>adósságcsökkentési támogatás [Szoctv. 55/A. § 1. bek. b) pont]</t>
  </si>
  <si>
    <t xml:space="preserve">lakásfenntartási támogatás [Szoctv. 38. § (1) bek. a) és b) pontok] </t>
  </si>
  <si>
    <t>lakbértámogatás</t>
  </si>
  <si>
    <t>hozzájárulás a lakossági energiaköltségekhez</t>
  </si>
  <si>
    <t xml:space="preserve">Foglalkoztatással, munkanélküliséggel kapcsolatos ellátások </t>
  </si>
  <si>
    <t>foglalkoztatást helyettesítő támogatás [Szoctv. 35. § (1) bek.]</t>
  </si>
  <si>
    <t xml:space="preserve">Betegséggel kapcsolatos (nem társadalombiztosítási) ellátások </t>
  </si>
  <si>
    <t xml:space="preserve">helyi megállapítású közgyógyellátás [Szoctv.50.§ (3) bek.] </t>
  </si>
  <si>
    <t xml:space="preserve">helyi megállapítású ápolási díj  [Szoctv. 43/B. §]  </t>
  </si>
  <si>
    <t>cukorbetegek támogatása</t>
  </si>
  <si>
    <t>megváltozott munkaképességűek illetve egészségkárosodottak keresetkiegészítése</t>
  </si>
  <si>
    <t>mozgáskorlátozottak szerzési és átalakítási támogatása</t>
  </si>
  <si>
    <t>mozgáskorlátozottak közlekedési támogatása</t>
  </si>
  <si>
    <t>Lakosságnak juttatott támogatások, szociális, rászorultsági jellegű ellátások (E Ft)</t>
  </si>
  <si>
    <t xml:space="preserve">                                            5. sz. melléklet az 5/2017.(V.5.) számú önkormányzati rendelethez </t>
  </si>
  <si>
    <t xml:space="preserve">                                                                                                   6.. sz. melléklet az 5/2017.(V.5.) számú önkormányzati rendelethez </t>
  </si>
  <si>
    <t xml:space="preserve">                                                                                                                                       7. sz. melléklet az 5/2017.(V.5.) számú önkormányzati rendelethez </t>
  </si>
  <si>
    <t xml:space="preserve">                                                                                                                                                                                                                    8.sz. melléklet az 5/2017.(V.5.) számú önkormányzati rendelethez </t>
  </si>
  <si>
    <t xml:space="preserve">                                                                                                                       9.  sz. melléklet az 5/2017.(V.5.) számú önkormányzati rendelethez </t>
  </si>
  <si>
    <t xml:space="preserve">                                                                                                                                                                                            10.sz. melléklet az 5/2017.(V.5.) számú önkormányzati rendelethez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</si>
</sst>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0.0000"/>
    <numFmt numFmtId="174" formatCode="0.000"/>
    <numFmt numFmtId="175" formatCode="0.0"/>
    <numFmt numFmtId="176" formatCode="#,##0.0"/>
    <numFmt numFmtId="177" formatCode="_-* #,##0.0\ _F_t_-;\-* #,##0.0\ _F_t_-;_-* &quot;-&quot;??\ _F_t_-;_-@_-"/>
    <numFmt numFmtId="178" formatCode="_-* #,##0\ _F_t_-;\-* #,##0\ _F_t_-;_-* &quot;-&quot;??\ _F_t_-;_-@_-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Georgia"/>
      <family val="1"/>
    </font>
    <font>
      <b/>
      <sz val="10"/>
      <color indexed="8"/>
      <name val="Georgia"/>
      <family val="1"/>
    </font>
    <font>
      <b/>
      <u val="single"/>
      <sz val="11"/>
      <color indexed="8"/>
      <name val="Georgia"/>
      <family val="1"/>
    </font>
    <font>
      <sz val="8"/>
      <color indexed="8"/>
      <name val="Georgia"/>
      <family val="1"/>
    </font>
    <font>
      <sz val="10"/>
      <color indexed="8"/>
      <name val="Georgia"/>
      <family val="1"/>
    </font>
    <font>
      <b/>
      <sz val="8"/>
      <color indexed="8"/>
      <name val="Georgia"/>
      <family val="1"/>
    </font>
    <font>
      <b/>
      <i/>
      <sz val="8"/>
      <color indexed="8"/>
      <name val="Georgia"/>
      <family val="1"/>
    </font>
    <font>
      <b/>
      <i/>
      <sz val="10"/>
      <color indexed="8"/>
      <name val="Georgia"/>
      <family val="1"/>
    </font>
    <font>
      <b/>
      <sz val="11"/>
      <color indexed="8"/>
      <name val="Georgia"/>
      <family val="1"/>
    </font>
    <font>
      <sz val="10"/>
      <color indexed="10"/>
      <name val="Georgia"/>
      <family val="1"/>
    </font>
    <font>
      <b/>
      <sz val="11"/>
      <color indexed="10"/>
      <name val="Georgia"/>
      <family val="1"/>
    </font>
    <font>
      <sz val="11"/>
      <color indexed="10"/>
      <name val="Georgia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Georgia"/>
      <family val="1"/>
    </font>
    <font>
      <sz val="14"/>
      <color indexed="8"/>
      <name val="Calibri"/>
      <family val="2"/>
    </font>
    <font>
      <i/>
      <sz val="14"/>
      <color indexed="40"/>
      <name val="Times New Roman"/>
      <family val="1"/>
    </font>
    <font>
      <b/>
      <sz val="12"/>
      <color indexed="8"/>
      <name val="Bookman Old Style"/>
      <family val="1"/>
    </font>
    <font>
      <i/>
      <sz val="14"/>
      <color indexed="8"/>
      <name val="Calibri"/>
      <family val="2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/>
      <right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1" fillId="22" borderId="7" applyNumberFormat="0" applyFont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72" fillId="29" borderId="0" applyNumberFormat="0" applyBorder="0" applyAlignment="0" applyProtection="0"/>
    <xf numFmtId="0" fontId="73" fillId="30" borderId="8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7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32" borderId="0" applyNumberFormat="0" applyBorder="0" applyAlignment="0" applyProtection="0"/>
    <xf numFmtId="0" fontId="79" fillId="30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3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12" fillId="0" borderId="0" xfId="0" applyNumberFormat="1" applyFont="1" applyAlignment="1">
      <alignment/>
    </xf>
    <xf numFmtId="0" fontId="10" fillId="0" borderId="0" xfId="0" applyFont="1" applyAlignment="1">
      <alignment horizontal="center" wrapText="1"/>
    </xf>
    <xf numFmtId="0" fontId="19" fillId="0" borderId="0" xfId="61" applyFont="1">
      <alignment/>
      <protection/>
    </xf>
    <xf numFmtId="0" fontId="20" fillId="0" borderId="0" xfId="61" applyFont="1">
      <alignment/>
      <protection/>
    </xf>
    <xf numFmtId="0" fontId="16" fillId="0" borderId="0" xfId="61" applyFont="1">
      <alignment/>
      <protection/>
    </xf>
    <xf numFmtId="0" fontId="16" fillId="0" borderId="0" xfId="61" applyFont="1" applyAlignment="1">
      <alignment horizontal="center"/>
      <protection/>
    </xf>
    <xf numFmtId="0" fontId="22" fillId="0" borderId="11" xfId="61" applyFont="1" applyFill="1" applyBorder="1" applyAlignment="1">
      <alignment/>
      <protection/>
    </xf>
    <xf numFmtId="0" fontId="23" fillId="0" borderId="12" xfId="61" applyFont="1" applyFill="1" applyBorder="1" applyAlignment="1">
      <alignment/>
      <protection/>
    </xf>
    <xf numFmtId="0" fontId="16" fillId="0" borderId="12" xfId="61" applyFont="1" applyBorder="1" applyAlignment="1">
      <alignment horizontal="center"/>
      <protection/>
    </xf>
    <xf numFmtId="0" fontId="16" fillId="0" borderId="0" xfId="61" applyFont="1" applyBorder="1" applyAlignment="1">
      <alignment horizontal="center"/>
      <protection/>
    </xf>
    <xf numFmtId="0" fontId="17" fillId="0" borderId="0" xfId="61" applyFont="1" applyBorder="1">
      <alignment/>
      <protection/>
    </xf>
    <xf numFmtId="0" fontId="24" fillId="0" borderId="0" xfId="61" applyFont="1" applyBorder="1">
      <alignment/>
      <protection/>
    </xf>
    <xf numFmtId="0" fontId="24" fillId="0" borderId="0" xfId="61" applyFont="1">
      <alignment/>
      <protection/>
    </xf>
    <xf numFmtId="0" fontId="21" fillId="0" borderId="0" xfId="61" applyFont="1" applyBorder="1">
      <alignment/>
      <protection/>
    </xf>
    <xf numFmtId="0" fontId="25" fillId="0" borderId="0" xfId="61" applyFont="1" applyBorder="1">
      <alignment/>
      <protection/>
    </xf>
    <xf numFmtId="0" fontId="26" fillId="0" borderId="0" xfId="61" applyFont="1" applyBorder="1">
      <alignment/>
      <protection/>
    </xf>
    <xf numFmtId="0" fontId="27" fillId="0" borderId="0" xfId="61" applyFont="1" applyBorder="1">
      <alignment/>
      <protection/>
    </xf>
    <xf numFmtId="0" fontId="14" fillId="34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28" fillId="0" borderId="10" xfId="0" applyFont="1" applyFill="1" applyBorder="1" applyAlignment="1">
      <alignment vertical="center"/>
    </xf>
    <xf numFmtId="0" fontId="28" fillId="0" borderId="10" xfId="0" applyNumberFormat="1" applyFont="1" applyFill="1" applyBorder="1" applyAlignment="1">
      <alignment vertical="center"/>
    </xf>
    <xf numFmtId="0" fontId="28" fillId="0" borderId="10" xfId="0" applyFont="1" applyBorder="1" applyAlignment="1">
      <alignment/>
    </xf>
    <xf numFmtId="0" fontId="82" fillId="0" borderId="10" xfId="0" applyFont="1" applyBorder="1" applyAlignment="1">
      <alignment/>
    </xf>
    <xf numFmtId="165" fontId="28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vertical="center" wrapText="1"/>
    </xf>
    <xf numFmtId="165" fontId="2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 wrapText="1"/>
    </xf>
    <xf numFmtId="0" fontId="28" fillId="35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35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/>
    </xf>
    <xf numFmtId="0" fontId="32" fillId="36" borderId="10" xfId="0" applyFont="1" applyFill="1" applyBorder="1" applyAlignment="1">
      <alignment/>
    </xf>
    <xf numFmtId="164" fontId="28" fillId="0" borderId="10" xfId="0" applyNumberFormat="1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29" fillId="37" borderId="10" xfId="0" applyFont="1" applyFill="1" applyBorder="1" applyAlignment="1">
      <alignment horizontal="left" vertical="center"/>
    </xf>
    <xf numFmtId="165" fontId="29" fillId="37" borderId="10" xfId="0" applyNumberFormat="1" applyFont="1" applyFill="1" applyBorder="1" applyAlignment="1">
      <alignment vertical="center"/>
    </xf>
    <xf numFmtId="0" fontId="30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/>
    </xf>
    <xf numFmtId="0" fontId="31" fillId="37" borderId="10" xfId="0" applyFont="1" applyFill="1" applyBorder="1" applyAlignment="1">
      <alignment horizontal="left" vertical="center"/>
    </xf>
    <xf numFmtId="0" fontId="29" fillId="37" borderId="10" xfId="0" applyFont="1" applyFill="1" applyBorder="1" applyAlignment="1">
      <alignment horizontal="left" vertical="center" wrapText="1"/>
    </xf>
    <xf numFmtId="0" fontId="29" fillId="34" borderId="10" xfId="0" applyFont="1" applyFill="1" applyBorder="1" applyAlignment="1">
      <alignment/>
    </xf>
    <xf numFmtId="0" fontId="28" fillId="34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right" wrapText="1"/>
    </xf>
    <xf numFmtId="0" fontId="14" fillId="0" borderId="10" xfId="0" applyFont="1" applyBorder="1" applyAlignment="1">
      <alignment/>
    </xf>
    <xf numFmtId="0" fontId="82" fillId="0" borderId="10" xfId="0" applyNumberFormat="1" applyFont="1" applyBorder="1" applyAlignment="1">
      <alignment wrapText="1"/>
    </xf>
    <xf numFmtId="0" fontId="82" fillId="0" borderId="0" xfId="0" applyNumberFormat="1" applyFont="1" applyAlignment="1">
      <alignment wrapText="1"/>
    </xf>
    <xf numFmtId="0" fontId="28" fillId="0" borderId="10" xfId="0" applyNumberFormat="1" applyFont="1" applyFill="1" applyBorder="1" applyAlignment="1">
      <alignment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0" fontId="29" fillId="0" borderId="10" xfId="0" applyNumberFormat="1" applyFont="1" applyFill="1" applyBorder="1" applyAlignment="1">
      <alignment horizontal="left" vertical="center" wrapText="1"/>
    </xf>
    <xf numFmtId="0" fontId="30" fillId="0" borderId="10" xfId="0" applyNumberFormat="1" applyFont="1" applyFill="1" applyBorder="1" applyAlignment="1">
      <alignment horizontal="left" vertical="center" wrapText="1"/>
    </xf>
    <xf numFmtId="0" fontId="31" fillId="0" borderId="10" xfId="0" applyNumberFormat="1" applyFont="1" applyFill="1" applyBorder="1" applyAlignment="1">
      <alignment horizontal="left" vertical="center" wrapText="1"/>
    </xf>
    <xf numFmtId="0" fontId="31" fillId="37" borderId="10" xfId="0" applyNumberFormat="1" applyFont="1" applyFill="1" applyBorder="1" applyAlignment="1">
      <alignment horizontal="left" vertical="center" wrapText="1"/>
    </xf>
    <xf numFmtId="0" fontId="29" fillId="37" borderId="10" xfId="0" applyNumberFormat="1" applyFont="1" applyFill="1" applyBorder="1" applyAlignment="1">
      <alignment horizontal="left" vertical="center" wrapText="1"/>
    </xf>
    <xf numFmtId="0" fontId="29" fillId="38" borderId="10" xfId="0" applyNumberFormat="1" applyFont="1" applyFill="1" applyBorder="1" applyAlignment="1">
      <alignment wrapText="1"/>
    </xf>
    <xf numFmtId="0" fontId="29" fillId="38" borderId="10" xfId="0" applyNumberFormat="1" applyFont="1" applyFill="1" applyBorder="1" applyAlignment="1">
      <alignment horizontal="left" vertical="center" wrapText="1"/>
    </xf>
    <xf numFmtId="0" fontId="29" fillId="34" borderId="10" xfId="0" applyNumberFormat="1" applyFont="1" applyFill="1" applyBorder="1" applyAlignment="1">
      <alignment wrapText="1"/>
    </xf>
    <xf numFmtId="0" fontId="28" fillId="34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28" fillId="0" borderId="10" xfId="61" applyFont="1" applyBorder="1">
      <alignment/>
      <protection/>
    </xf>
    <xf numFmtId="0" fontId="33" fillId="0" borderId="10" xfId="61" applyFont="1" applyFill="1" applyBorder="1" applyAlignment="1">
      <alignment/>
      <protection/>
    </xf>
    <xf numFmtId="0" fontId="34" fillId="0" borderId="10" xfId="61" applyFont="1" applyFill="1" applyBorder="1" applyAlignment="1">
      <alignment/>
      <protection/>
    </xf>
    <xf numFmtId="0" fontId="28" fillId="0" borderId="10" xfId="61" applyFont="1" applyBorder="1" applyAlignment="1">
      <alignment horizontal="center"/>
      <protection/>
    </xf>
    <xf numFmtId="0" fontId="28" fillId="0" borderId="10" xfId="61" applyFont="1" applyFill="1" applyBorder="1" applyAlignment="1">
      <alignment/>
      <protection/>
    </xf>
    <xf numFmtId="178" fontId="28" fillId="0" borderId="10" xfId="40" applyNumberFormat="1" applyFont="1" applyBorder="1" applyAlignment="1">
      <alignment horizontal="right"/>
    </xf>
    <xf numFmtId="178" fontId="28" fillId="0" borderId="10" xfId="40" applyNumberFormat="1" applyFont="1" applyBorder="1" applyAlignment="1">
      <alignment/>
    </xf>
    <xf numFmtId="0" fontId="33" fillId="0" borderId="10" xfId="61" applyFont="1" applyBorder="1">
      <alignment/>
      <protection/>
    </xf>
    <xf numFmtId="0" fontId="28" fillId="35" borderId="10" xfId="61" applyFont="1" applyFill="1" applyBorder="1">
      <alignment/>
      <protection/>
    </xf>
    <xf numFmtId="178" fontId="28" fillId="35" borderId="10" xfId="40" applyNumberFormat="1" applyFont="1" applyFill="1" applyBorder="1" applyAlignment="1">
      <alignment/>
    </xf>
    <xf numFmtId="0" fontId="28" fillId="0" borderId="10" xfId="61" applyFont="1" applyFill="1" applyBorder="1">
      <alignment/>
      <protection/>
    </xf>
    <xf numFmtId="178" fontId="30" fillId="0" borderId="10" xfId="40" applyNumberFormat="1" applyFont="1" applyFill="1" applyBorder="1" applyAlignment="1">
      <alignment/>
    </xf>
    <xf numFmtId="0" fontId="29" fillId="0" borderId="10" xfId="61" applyFont="1" applyBorder="1">
      <alignment/>
      <protection/>
    </xf>
    <xf numFmtId="178" fontId="29" fillId="0" borderId="10" xfId="40" applyNumberFormat="1" applyFont="1" applyBorder="1" applyAlignment="1">
      <alignment/>
    </xf>
    <xf numFmtId="178" fontId="31" fillId="0" borderId="10" xfId="40" applyNumberFormat="1" applyFont="1" applyBorder="1" applyAlignment="1">
      <alignment/>
    </xf>
    <xf numFmtId="0" fontId="31" fillId="0" borderId="10" xfId="61" applyFont="1" applyBorder="1">
      <alignment/>
      <protection/>
    </xf>
    <xf numFmtId="178" fontId="28" fillId="0" borderId="10" xfId="40" applyNumberFormat="1" applyFont="1" applyFill="1" applyBorder="1" applyAlignment="1">
      <alignment/>
    </xf>
    <xf numFmtId="0" fontId="29" fillId="0" borderId="10" xfId="61" applyFont="1" applyFill="1" applyBorder="1">
      <alignment/>
      <protection/>
    </xf>
    <xf numFmtId="178" fontId="29" fillId="0" borderId="10" xfId="40" applyNumberFormat="1" applyFont="1" applyFill="1" applyBorder="1" applyAlignment="1">
      <alignment/>
    </xf>
    <xf numFmtId="0" fontId="30" fillId="0" borderId="10" xfId="61" applyFont="1" applyFill="1" applyBorder="1">
      <alignment/>
      <protection/>
    </xf>
    <xf numFmtId="0" fontId="0" fillId="0" borderId="0" xfId="0" applyAlignment="1">
      <alignment horizontal="center"/>
    </xf>
    <xf numFmtId="0" fontId="19" fillId="0" borderId="13" xfId="61" applyFont="1" applyFill="1" applyBorder="1">
      <alignment/>
      <protection/>
    </xf>
    <xf numFmtId="0" fontId="17" fillId="0" borderId="13" xfId="61" applyFont="1" applyFill="1" applyBorder="1" applyAlignment="1">
      <alignment horizontal="center"/>
      <protection/>
    </xf>
    <xf numFmtId="0" fontId="21" fillId="0" borderId="14" xfId="61" applyFont="1" applyFill="1" applyBorder="1" applyAlignment="1">
      <alignment horizontal="center"/>
      <protection/>
    </xf>
    <xf numFmtId="0" fontId="19" fillId="0" borderId="14" xfId="61" applyFont="1" applyFill="1" applyBorder="1" applyAlignment="1">
      <alignment horizontal="center"/>
      <protection/>
    </xf>
    <xf numFmtId="0" fontId="19" fillId="0" borderId="15" xfId="61" applyFont="1" applyFill="1" applyBorder="1">
      <alignment/>
      <protection/>
    </xf>
    <xf numFmtId="0" fontId="20" fillId="0" borderId="15" xfId="61" applyFont="1" applyFill="1" applyBorder="1">
      <alignment/>
      <protection/>
    </xf>
    <xf numFmtId="0" fontId="16" fillId="0" borderId="15" xfId="61" applyFont="1" applyFill="1" applyBorder="1" applyAlignment="1">
      <alignment horizontal="center"/>
      <protection/>
    </xf>
    <xf numFmtId="0" fontId="17" fillId="0" borderId="0" xfId="61" applyFont="1" applyFill="1" applyBorder="1">
      <alignment/>
      <protection/>
    </xf>
    <xf numFmtId="0" fontId="24" fillId="0" borderId="0" xfId="61" applyFont="1" applyFill="1" applyBorder="1">
      <alignment/>
      <protection/>
    </xf>
    <xf numFmtId="0" fontId="14" fillId="0" borderId="16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83" fillId="0" borderId="0" xfId="0" applyFont="1" applyAlignment="1">
      <alignment/>
    </xf>
    <xf numFmtId="0" fontId="16" fillId="0" borderId="20" xfId="61" applyFont="1" applyFill="1" applyBorder="1" applyAlignment="1">
      <alignment horizontal="center"/>
      <protection/>
    </xf>
    <xf numFmtId="0" fontId="35" fillId="0" borderId="0" xfId="61" applyFont="1" applyAlignment="1">
      <alignment/>
      <protection/>
    </xf>
    <xf numFmtId="0" fontId="0" fillId="0" borderId="0" xfId="0" applyAlignment="1">
      <alignment horizontal="center" wrapText="1"/>
    </xf>
    <xf numFmtId="0" fontId="9" fillId="0" borderId="10" xfId="0" applyFont="1" applyBorder="1" applyAlignment="1">
      <alignment horizontal="center"/>
    </xf>
    <xf numFmtId="0" fontId="37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8" fillId="33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40" fillId="0" borderId="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84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14" xfId="0" applyBorder="1" applyAlignment="1">
      <alignment horizontal="center"/>
    </xf>
    <xf numFmtId="0" fontId="85" fillId="0" borderId="0" xfId="0" applyFont="1" applyAlignment="1">
      <alignment horizontal="center"/>
    </xf>
    <xf numFmtId="0" fontId="17" fillId="0" borderId="0" xfId="61" applyFont="1" applyAlignment="1">
      <alignment horizontal="center"/>
      <protection/>
    </xf>
    <xf numFmtId="0" fontId="18" fillId="0" borderId="0" xfId="61" applyFont="1" applyAlignment="1">
      <alignment horizontal="center"/>
      <protection/>
    </xf>
    <xf numFmtId="0" fontId="21" fillId="0" borderId="21" xfId="61" applyFont="1" applyFill="1" applyBorder="1" applyAlignment="1">
      <alignment horizontal="center"/>
      <protection/>
    </xf>
    <xf numFmtId="0" fontId="21" fillId="0" borderId="22" xfId="61" applyFont="1" applyFill="1" applyBorder="1" applyAlignment="1">
      <alignment horizontal="center"/>
      <protection/>
    </xf>
    <xf numFmtId="0" fontId="16" fillId="0" borderId="0" xfId="61" applyFont="1" applyAlignment="1">
      <alignment horizontal="center"/>
      <protection/>
    </xf>
    <xf numFmtId="0" fontId="38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Normál 2" xfId="58"/>
    <cellStyle name="Normál 2 2" xfId="59"/>
    <cellStyle name="Normál 3" xfId="60"/>
    <cellStyle name="Normál 4" xfId="61"/>
    <cellStyle name="Normal_KTRSZJ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  <cellStyle name="Százalék 2" xfId="70"/>
    <cellStyle name="Százalék 2 2" xfId="71"/>
    <cellStyle name="Százalék 3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view="pageBreakPreview" zoomScaleSheetLayoutView="100" zoomScalePageLayoutView="60" workbookViewId="0" topLeftCell="A5">
      <selection activeCell="K13" sqref="K13"/>
    </sheetView>
  </sheetViews>
  <sheetFormatPr defaultColWidth="9.140625" defaultRowHeight="15"/>
  <cols>
    <col min="1" max="1" width="78.140625" style="0" customWidth="1"/>
    <col min="2" max="3" width="13.140625" style="0" customWidth="1"/>
    <col min="4" max="5" width="10.7109375" style="0" customWidth="1"/>
  </cols>
  <sheetData>
    <row r="1" spans="1:3" ht="18.75">
      <c r="A1" s="137" t="s">
        <v>580</v>
      </c>
      <c r="B1" s="137"/>
      <c r="C1" s="137"/>
    </row>
    <row r="2" spans="1:5" ht="18">
      <c r="A2" s="154" t="s">
        <v>572</v>
      </c>
      <c r="B2" s="154"/>
      <c r="C2" s="154"/>
      <c r="D2" s="154"/>
      <c r="E2" s="154"/>
    </row>
    <row r="3" ht="50.25" customHeight="1">
      <c r="A3" s="31" t="s">
        <v>126</v>
      </c>
    </row>
    <row r="4" spans="2:5" ht="15">
      <c r="B4" s="152" t="s">
        <v>565</v>
      </c>
      <c r="C4" s="153"/>
      <c r="D4" s="152" t="s">
        <v>566</v>
      </c>
      <c r="E4" s="153"/>
    </row>
    <row r="5" spans="1:6" ht="15">
      <c r="A5" s="19" t="s">
        <v>545</v>
      </c>
      <c r="B5" s="97" t="s">
        <v>543</v>
      </c>
      <c r="C5" s="97" t="s">
        <v>544</v>
      </c>
      <c r="D5" s="97" t="s">
        <v>543</v>
      </c>
      <c r="E5" s="97" t="s">
        <v>544</v>
      </c>
      <c r="F5" s="3"/>
    </row>
    <row r="6" spans="1:6" ht="15.75">
      <c r="A6" s="81" t="s">
        <v>226</v>
      </c>
      <c r="B6" s="82">
        <v>6505</v>
      </c>
      <c r="C6" s="82">
        <f aca="true" t="shared" si="0" ref="C6:C13">SUM(B6)</f>
        <v>6505</v>
      </c>
      <c r="D6" s="82">
        <v>9286</v>
      </c>
      <c r="E6" s="82">
        <v>9286</v>
      </c>
      <c r="F6" s="3"/>
    </row>
    <row r="7" spans="1:6" ht="15.75">
      <c r="A7" s="81" t="s">
        <v>227</v>
      </c>
      <c r="B7" s="81">
        <v>1671</v>
      </c>
      <c r="C7" s="81">
        <f t="shared" si="0"/>
        <v>1671</v>
      </c>
      <c r="D7" s="81">
        <v>2165</v>
      </c>
      <c r="E7" s="81">
        <v>2165</v>
      </c>
      <c r="F7" s="3"/>
    </row>
    <row r="8" spans="1:6" ht="15.75">
      <c r="A8" s="81" t="s">
        <v>228</v>
      </c>
      <c r="B8" s="81">
        <v>11577</v>
      </c>
      <c r="C8" s="81">
        <f t="shared" si="0"/>
        <v>11577</v>
      </c>
      <c r="D8" s="81">
        <v>7977</v>
      </c>
      <c r="E8" s="81">
        <f aca="true" t="shared" si="1" ref="E8:E13">SUM(D8)</f>
        <v>7977</v>
      </c>
      <c r="F8" s="3"/>
    </row>
    <row r="9" spans="1:6" ht="15.75">
      <c r="A9" s="81" t="s">
        <v>229</v>
      </c>
      <c r="B9" s="81">
        <v>2224</v>
      </c>
      <c r="C9" s="81">
        <f t="shared" si="0"/>
        <v>2224</v>
      </c>
      <c r="D9" s="81">
        <v>2083</v>
      </c>
      <c r="E9" s="81">
        <f t="shared" si="1"/>
        <v>2083</v>
      </c>
      <c r="F9" s="3"/>
    </row>
    <row r="10" spans="1:6" ht="15.75">
      <c r="A10" s="81" t="s">
        <v>230</v>
      </c>
      <c r="B10" s="81">
        <v>10552</v>
      </c>
      <c r="C10" s="81">
        <f t="shared" si="0"/>
        <v>10552</v>
      </c>
      <c r="D10" s="81">
        <v>10454</v>
      </c>
      <c r="E10" s="81">
        <v>10454</v>
      </c>
      <c r="F10" s="3"/>
    </row>
    <row r="11" spans="1:6" ht="15.75">
      <c r="A11" s="81" t="s">
        <v>231</v>
      </c>
      <c r="B11" s="81">
        <v>600</v>
      </c>
      <c r="C11" s="81">
        <f t="shared" si="0"/>
        <v>600</v>
      </c>
      <c r="D11" s="81">
        <v>2318</v>
      </c>
      <c r="E11" s="81">
        <v>2318</v>
      </c>
      <c r="F11" s="3"/>
    </row>
    <row r="12" spans="1:6" ht="15.75">
      <c r="A12" s="81" t="s">
        <v>232</v>
      </c>
      <c r="B12" s="81">
        <v>1000</v>
      </c>
      <c r="C12" s="81">
        <f t="shared" si="0"/>
        <v>1000</v>
      </c>
      <c r="D12" s="81"/>
      <c r="E12" s="81">
        <f t="shared" si="1"/>
        <v>0</v>
      </c>
      <c r="F12" s="3"/>
    </row>
    <row r="13" spans="1:6" ht="15.75">
      <c r="A13" s="81" t="s">
        <v>233</v>
      </c>
      <c r="B13" s="81"/>
      <c r="C13" s="81">
        <f t="shared" si="0"/>
        <v>0</v>
      </c>
      <c r="D13" s="81">
        <v>100</v>
      </c>
      <c r="E13" s="81">
        <f t="shared" si="1"/>
        <v>100</v>
      </c>
      <c r="F13" s="3"/>
    </row>
    <row r="14" spans="1:6" ht="15.75">
      <c r="A14" s="83" t="s">
        <v>225</v>
      </c>
      <c r="B14" s="81">
        <f>SUM(B6:B13)</f>
        <v>34129</v>
      </c>
      <c r="C14" s="81">
        <f>SUM(C6:C13)</f>
        <v>34129</v>
      </c>
      <c r="D14" s="81">
        <f>SUM(D6:D13)</f>
        <v>34383</v>
      </c>
      <c r="E14" s="81">
        <f>SUM(E6:E13)</f>
        <v>34383</v>
      </c>
      <c r="F14" s="3"/>
    </row>
    <row r="15" spans="1:6" ht="15.75">
      <c r="A15" s="83" t="s">
        <v>234</v>
      </c>
      <c r="B15" s="81">
        <v>853</v>
      </c>
      <c r="C15" s="81">
        <f>SUM(B15)</f>
        <v>853</v>
      </c>
      <c r="D15" s="81">
        <v>853</v>
      </c>
      <c r="E15" s="81">
        <f>SUM(D15)</f>
        <v>853</v>
      </c>
      <c r="F15" s="3"/>
    </row>
    <row r="16" spans="1:6" ht="15.75">
      <c r="A16" s="47" t="s">
        <v>124</v>
      </c>
      <c r="B16" s="83">
        <f>SUM(B14:B15)</f>
        <v>34982</v>
      </c>
      <c r="C16" s="83">
        <f>SUM(C14:C15)</f>
        <v>34982</v>
      </c>
      <c r="D16" s="83">
        <f>SUM(D14:D15)</f>
        <v>35236</v>
      </c>
      <c r="E16" s="83">
        <f>SUM(E14:E15)</f>
        <v>35236</v>
      </c>
      <c r="F16" s="3"/>
    </row>
    <row r="17" spans="1:6" ht="15.75">
      <c r="A17" s="81" t="s">
        <v>236</v>
      </c>
      <c r="B17" s="81">
        <v>23353</v>
      </c>
      <c r="C17" s="81">
        <v>23353</v>
      </c>
      <c r="D17" s="81">
        <v>25403</v>
      </c>
      <c r="E17" s="81">
        <v>25403</v>
      </c>
      <c r="F17" s="3"/>
    </row>
    <row r="18" spans="1:6" ht="15.75">
      <c r="A18" s="81" t="s">
        <v>237</v>
      </c>
      <c r="B18" s="81">
        <v>0</v>
      </c>
      <c r="C18" s="81">
        <v>0</v>
      </c>
      <c r="D18" s="81">
        <v>0</v>
      </c>
      <c r="E18" s="81">
        <v>0</v>
      </c>
      <c r="F18" s="3"/>
    </row>
    <row r="19" spans="1:6" ht="15.75">
      <c r="A19" s="81" t="s">
        <v>238</v>
      </c>
      <c r="B19" s="81">
        <v>2600</v>
      </c>
      <c r="C19" s="81">
        <v>2600</v>
      </c>
      <c r="D19" s="81">
        <v>3000</v>
      </c>
      <c r="E19" s="81">
        <v>2600</v>
      </c>
      <c r="F19" s="30"/>
    </row>
    <row r="20" spans="1:6" ht="15.75">
      <c r="A20" s="81" t="s">
        <v>239</v>
      </c>
      <c r="B20" s="81">
        <v>1076</v>
      </c>
      <c r="C20" s="81">
        <v>1076</v>
      </c>
      <c r="D20" s="81">
        <v>1470</v>
      </c>
      <c r="E20" s="81">
        <v>1076</v>
      </c>
      <c r="F20" s="3"/>
    </row>
    <row r="21" spans="1:6" ht="15.75">
      <c r="A21" s="81" t="s">
        <v>240</v>
      </c>
      <c r="B21" s="81"/>
      <c r="C21" s="81"/>
      <c r="D21" s="81"/>
      <c r="E21" s="81"/>
      <c r="F21" s="3"/>
    </row>
    <row r="22" spans="1:6" ht="15.75">
      <c r="A22" s="81" t="s">
        <v>241</v>
      </c>
      <c r="B22" s="81"/>
      <c r="C22" s="81"/>
      <c r="D22" s="81">
        <v>30</v>
      </c>
      <c r="E22" s="81">
        <v>30</v>
      </c>
      <c r="F22" s="3"/>
    </row>
    <row r="23" spans="1:6" ht="15.75">
      <c r="A23" s="81" t="s">
        <v>242</v>
      </c>
      <c r="B23" s="81"/>
      <c r="C23" s="81"/>
      <c r="D23" s="81"/>
      <c r="E23" s="81"/>
      <c r="F23" s="3"/>
    </row>
    <row r="24" spans="1:6" ht="15.75">
      <c r="A24" s="83" t="s">
        <v>235</v>
      </c>
      <c r="B24" s="81">
        <f>SUM(B17:B23)</f>
        <v>27029</v>
      </c>
      <c r="C24" s="81">
        <f>SUM(C17:C23)</f>
        <v>27029</v>
      </c>
      <c r="D24" s="81">
        <f>SUM(D17:D23)</f>
        <v>29903</v>
      </c>
      <c r="E24" s="81">
        <v>29903</v>
      </c>
      <c r="F24" s="3"/>
    </row>
    <row r="25" spans="1:6" ht="15.75">
      <c r="A25" s="83" t="s">
        <v>243</v>
      </c>
      <c r="B25" s="81">
        <v>7953</v>
      </c>
      <c r="C25" s="81">
        <v>7953</v>
      </c>
      <c r="D25" s="81">
        <v>5333</v>
      </c>
      <c r="E25" s="81">
        <v>5333</v>
      </c>
      <c r="F25" s="3"/>
    </row>
    <row r="26" spans="1:6" ht="15.75">
      <c r="A26" s="47" t="s">
        <v>125</v>
      </c>
      <c r="B26" s="83">
        <f>SUM(B24:B25)</f>
        <v>34982</v>
      </c>
      <c r="C26" s="83">
        <f>SUM(C24:C25)</f>
        <v>34982</v>
      </c>
      <c r="D26" s="83">
        <f>SUM(D24:D25)</f>
        <v>35236</v>
      </c>
      <c r="E26" s="83">
        <f>SUM(E24:E25)</f>
        <v>35236</v>
      </c>
      <c r="F26" s="3"/>
    </row>
    <row r="27" spans="1:2" ht="15.75">
      <c r="A27" s="51"/>
      <c r="B27" s="51"/>
    </row>
  </sheetData>
  <sheetProtection/>
  <mergeCells count="3">
    <mergeCell ref="B4:C4"/>
    <mergeCell ref="D4:E4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view="pageBreakPreview" zoomScale="60" workbookViewId="0" topLeftCell="A1">
      <selection activeCell="A1" sqref="A1:H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7109375" style="0" customWidth="1"/>
    <col min="6" max="8" width="18.8515625" style="0" customWidth="1"/>
  </cols>
  <sheetData>
    <row r="1" spans="1:8" ht="15">
      <c r="A1" s="159" t="s">
        <v>645</v>
      </c>
      <c r="B1" s="159"/>
      <c r="C1" s="159"/>
      <c r="D1" s="159"/>
      <c r="E1" s="159"/>
      <c r="F1" s="159"/>
      <c r="G1" s="159"/>
      <c r="H1" s="159"/>
    </row>
    <row r="2" spans="1:5" ht="49.5" customHeight="1">
      <c r="A2" s="155" t="s">
        <v>567</v>
      </c>
      <c r="B2" s="156"/>
      <c r="C2" s="156"/>
      <c r="D2" s="156"/>
      <c r="E2" s="156"/>
    </row>
    <row r="3" spans="1:5" ht="23.25" customHeight="1">
      <c r="A3" s="163" t="s">
        <v>219</v>
      </c>
      <c r="B3" s="162"/>
      <c r="C3" s="162"/>
      <c r="D3" s="162"/>
      <c r="E3" s="162"/>
    </row>
    <row r="4" ht="18">
      <c r="A4" s="22"/>
    </row>
    <row r="5" spans="3:8" ht="15">
      <c r="C5" s="152" t="s">
        <v>575</v>
      </c>
      <c r="D5" s="164"/>
      <c r="E5" s="153"/>
      <c r="F5" s="152" t="s">
        <v>576</v>
      </c>
      <c r="G5" s="164"/>
      <c r="H5" s="153"/>
    </row>
    <row r="6" spans="1:8" ht="30">
      <c r="A6" s="1" t="s">
        <v>244</v>
      </c>
      <c r="B6" s="2" t="s">
        <v>245</v>
      </c>
      <c r="C6" s="23" t="s">
        <v>215</v>
      </c>
      <c r="D6" s="23" t="s">
        <v>216</v>
      </c>
      <c r="E6" s="27" t="s">
        <v>217</v>
      </c>
      <c r="F6" s="23" t="s">
        <v>215</v>
      </c>
      <c r="G6" s="23" t="s">
        <v>216</v>
      </c>
      <c r="H6" s="27" t="s">
        <v>217</v>
      </c>
    </row>
    <row r="7" spans="1:8" ht="15">
      <c r="A7" s="19"/>
      <c r="B7" s="19"/>
      <c r="C7" s="19"/>
      <c r="D7" s="19"/>
      <c r="E7" s="19"/>
      <c r="F7" s="19"/>
      <c r="G7" s="19"/>
      <c r="H7" s="19"/>
    </row>
    <row r="8" spans="1:8" ht="15">
      <c r="A8" s="19"/>
      <c r="B8" s="19"/>
      <c r="C8" s="19"/>
      <c r="D8" s="19"/>
      <c r="E8" s="19"/>
      <c r="F8" s="19"/>
      <c r="G8" s="19"/>
      <c r="H8" s="19"/>
    </row>
    <row r="9" spans="1:8" ht="15">
      <c r="A9" s="19"/>
      <c r="B9" s="19"/>
      <c r="C9" s="19"/>
      <c r="D9" s="19"/>
      <c r="E9" s="19"/>
      <c r="F9" s="19"/>
      <c r="G9" s="19"/>
      <c r="H9" s="19"/>
    </row>
    <row r="10" spans="1:8" ht="15">
      <c r="A10" s="19"/>
      <c r="B10" s="19"/>
      <c r="C10" s="19"/>
      <c r="D10" s="19"/>
      <c r="E10" s="19"/>
      <c r="F10" s="19"/>
      <c r="G10" s="19"/>
      <c r="H10" s="19"/>
    </row>
    <row r="11" spans="1:8" ht="15">
      <c r="A11" s="11" t="s">
        <v>209</v>
      </c>
      <c r="B11" s="7" t="s">
        <v>345</v>
      </c>
      <c r="C11" s="19">
        <v>8323</v>
      </c>
      <c r="D11" s="19"/>
      <c r="E11" s="19">
        <v>8323</v>
      </c>
      <c r="F11" s="19">
        <v>3073</v>
      </c>
      <c r="G11" s="19"/>
      <c r="H11" s="19">
        <f>SUM(F11:G11)</f>
        <v>3073</v>
      </c>
    </row>
    <row r="12" spans="1:8" ht="15">
      <c r="A12" s="11"/>
      <c r="B12" s="7"/>
      <c r="C12" s="19"/>
      <c r="D12" s="19"/>
      <c r="E12" s="19"/>
      <c r="F12" s="19"/>
      <c r="G12" s="19"/>
      <c r="H12" s="19"/>
    </row>
    <row r="13" spans="1:8" ht="15">
      <c r="A13" s="11"/>
      <c r="B13" s="7"/>
      <c r="C13" s="19"/>
      <c r="D13" s="19"/>
      <c r="E13" s="19"/>
      <c r="F13" s="19"/>
      <c r="G13" s="19"/>
      <c r="H13" s="19"/>
    </row>
    <row r="14" spans="1:8" ht="15">
      <c r="A14" s="11"/>
      <c r="B14" s="7"/>
      <c r="C14" s="19"/>
      <c r="D14" s="19"/>
      <c r="E14" s="19"/>
      <c r="F14" s="19"/>
      <c r="G14" s="19"/>
      <c r="H14" s="19"/>
    </row>
    <row r="15" spans="1:8" ht="15">
      <c r="A15" s="11"/>
      <c r="B15" s="7"/>
      <c r="C15" s="19"/>
      <c r="D15" s="19"/>
      <c r="E15" s="19"/>
      <c r="F15" s="19"/>
      <c r="G15" s="19"/>
      <c r="H15" s="19"/>
    </row>
    <row r="16" spans="1:8" ht="15">
      <c r="A16" s="11" t="s">
        <v>208</v>
      </c>
      <c r="B16" s="7" t="s">
        <v>345</v>
      </c>
      <c r="C16" s="19"/>
      <c r="D16" s="19"/>
      <c r="E16" s="19"/>
      <c r="F16" s="19"/>
      <c r="G16" s="19"/>
      <c r="H16" s="19"/>
    </row>
  </sheetData>
  <sheetProtection/>
  <mergeCells count="5">
    <mergeCell ref="A2:E2"/>
    <mergeCell ref="A3:E3"/>
    <mergeCell ref="C5:E5"/>
    <mergeCell ref="F5:H5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view="pageBreakPreview" zoomScale="60" zoomScalePageLayoutView="75" workbookViewId="0" topLeftCell="A61">
      <selection activeCell="P36" sqref="P36"/>
    </sheetView>
  </sheetViews>
  <sheetFormatPr defaultColWidth="9.140625" defaultRowHeight="15"/>
  <cols>
    <col min="1" max="1" width="92.57421875" style="0" customWidth="1"/>
    <col min="3" max="10" width="10.7109375" style="0" customWidth="1"/>
  </cols>
  <sheetData>
    <row r="1" spans="1:10" ht="30" customHeight="1">
      <c r="A1" s="161" t="s">
        <v>579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6" ht="27" customHeight="1">
      <c r="A2" s="155" t="s">
        <v>567</v>
      </c>
      <c r="B2" s="156"/>
      <c r="C2" s="156"/>
      <c r="D2" s="156"/>
      <c r="E2" s="156"/>
      <c r="F2" s="157"/>
    </row>
    <row r="3" spans="1:6" ht="23.25" customHeight="1">
      <c r="A3" s="158" t="s">
        <v>152</v>
      </c>
      <c r="B3" s="159"/>
      <c r="C3" s="159"/>
      <c r="D3" s="159"/>
      <c r="E3" s="159"/>
      <c r="F3" s="160"/>
    </row>
    <row r="4" ht="18">
      <c r="A4" s="22"/>
    </row>
    <row r="5" spans="3:10" ht="19.5" customHeight="1">
      <c r="C5" s="131"/>
      <c r="D5" s="132" t="s">
        <v>560</v>
      </c>
      <c r="E5" s="132"/>
      <c r="F5" s="133"/>
      <c r="G5" s="134"/>
      <c r="H5" s="135" t="s">
        <v>561</v>
      </c>
      <c r="I5" s="135"/>
      <c r="J5" s="136"/>
    </row>
    <row r="6" spans="1:11" ht="63">
      <c r="A6" s="48" t="s">
        <v>244</v>
      </c>
      <c r="B6" s="129" t="s">
        <v>224</v>
      </c>
      <c r="C6" s="49" t="s">
        <v>156</v>
      </c>
      <c r="D6" s="49" t="s">
        <v>157</v>
      </c>
      <c r="E6" s="49" t="s">
        <v>158</v>
      </c>
      <c r="F6" s="50" t="s">
        <v>220</v>
      </c>
      <c r="G6" s="130" t="s">
        <v>156</v>
      </c>
      <c r="H6" s="49" t="s">
        <v>157</v>
      </c>
      <c r="I6" s="49" t="s">
        <v>158</v>
      </c>
      <c r="J6" s="50" t="s">
        <v>220</v>
      </c>
      <c r="K6" s="119"/>
    </row>
    <row r="7" spans="1:10" ht="19.5" customHeight="1">
      <c r="A7" s="86" t="s">
        <v>416</v>
      </c>
      <c r="B7" s="87" t="s">
        <v>417</v>
      </c>
      <c r="C7" s="84">
        <v>14854</v>
      </c>
      <c r="D7" s="85"/>
      <c r="E7" s="84"/>
      <c r="F7" s="84">
        <f>SUM(C7:E7)</f>
        <v>14854</v>
      </c>
      <c r="G7" s="84">
        <v>15446</v>
      </c>
      <c r="H7" s="85"/>
      <c r="I7" s="84"/>
      <c r="J7" s="84">
        <f>SUM(G7:I7)</f>
        <v>15446</v>
      </c>
    </row>
    <row r="8" spans="1:10" ht="19.5" customHeight="1">
      <c r="A8" s="87" t="s">
        <v>418</v>
      </c>
      <c r="B8" s="87" t="s">
        <v>419</v>
      </c>
      <c r="C8" s="84"/>
      <c r="D8" s="84"/>
      <c r="E8" s="84"/>
      <c r="F8" s="84"/>
      <c r="G8" s="84"/>
      <c r="H8" s="84"/>
      <c r="I8" s="84"/>
      <c r="J8" s="84"/>
    </row>
    <row r="9" spans="1:10" ht="19.5" customHeight="1">
      <c r="A9" s="87" t="s">
        <v>420</v>
      </c>
      <c r="B9" s="87" t="s">
        <v>421</v>
      </c>
      <c r="C9" s="84">
        <v>5325</v>
      </c>
      <c r="D9" s="84"/>
      <c r="E9" s="84"/>
      <c r="F9" s="84">
        <f>SUM(C9:E9)</f>
        <v>5325</v>
      </c>
      <c r="G9" s="84">
        <v>5712</v>
      </c>
      <c r="H9" s="84"/>
      <c r="I9" s="84"/>
      <c r="J9" s="84">
        <f>SUM(G9:I9)</f>
        <v>5712</v>
      </c>
    </row>
    <row r="10" spans="1:10" ht="19.5" customHeight="1">
      <c r="A10" s="87" t="s">
        <v>422</v>
      </c>
      <c r="B10" s="87" t="s">
        <v>423</v>
      </c>
      <c r="C10" s="84">
        <v>1200</v>
      </c>
      <c r="D10" s="84"/>
      <c r="E10" s="84"/>
      <c r="F10" s="84">
        <v>1200</v>
      </c>
      <c r="G10" s="84">
        <v>1200</v>
      </c>
      <c r="H10" s="84"/>
      <c r="I10" s="84"/>
      <c r="J10" s="84">
        <v>1200</v>
      </c>
    </row>
    <row r="11" spans="1:10" ht="19.5" customHeight="1">
      <c r="A11" s="87" t="s">
        <v>424</v>
      </c>
      <c r="B11" s="87" t="s">
        <v>425</v>
      </c>
      <c r="C11" s="84"/>
      <c r="D11" s="84"/>
      <c r="E11" s="84"/>
      <c r="F11" s="84"/>
      <c r="G11" s="84">
        <v>545</v>
      </c>
      <c r="H11" s="84"/>
      <c r="I11" s="84"/>
      <c r="J11" s="84">
        <v>545</v>
      </c>
    </row>
    <row r="12" spans="1:10" ht="19.5" customHeight="1">
      <c r="A12" s="87" t="s">
        <v>214</v>
      </c>
      <c r="B12" s="87" t="s">
        <v>426</v>
      </c>
      <c r="C12" s="84"/>
      <c r="D12" s="84"/>
      <c r="E12" s="84"/>
      <c r="F12" s="84"/>
      <c r="G12" s="84"/>
      <c r="H12" s="84"/>
      <c r="I12" s="84"/>
      <c r="J12" s="84"/>
    </row>
    <row r="13" spans="1:10" ht="19.5" customHeight="1">
      <c r="A13" s="88" t="s">
        <v>127</v>
      </c>
      <c r="B13" s="88" t="s">
        <v>427</v>
      </c>
      <c r="C13" s="84">
        <f>SUM($C$7:$C$12)</f>
        <v>21379</v>
      </c>
      <c r="D13" s="84"/>
      <c r="E13" s="84"/>
      <c r="F13" s="84">
        <f>SUM($C$7:$C$12)</f>
        <v>21379</v>
      </c>
      <c r="G13" s="84">
        <f>SUM($G$7:$G$12)</f>
        <v>22903</v>
      </c>
      <c r="H13" s="84"/>
      <c r="I13" s="84"/>
      <c r="J13" s="84">
        <f>SUM($J$7:$J$12)</f>
        <v>22903</v>
      </c>
    </row>
    <row r="14" spans="1:10" ht="19.5" customHeight="1">
      <c r="A14" s="87" t="s">
        <v>428</v>
      </c>
      <c r="B14" s="87" t="s">
        <v>429</v>
      </c>
      <c r="C14" s="84"/>
      <c r="D14" s="84"/>
      <c r="E14" s="84"/>
      <c r="F14" s="84"/>
      <c r="G14" s="84"/>
      <c r="H14" s="84"/>
      <c r="I14" s="84"/>
      <c r="J14" s="84"/>
    </row>
    <row r="15" spans="1:10" ht="19.5" customHeight="1">
      <c r="A15" s="87" t="s">
        <v>430</v>
      </c>
      <c r="B15" s="87" t="s">
        <v>431</v>
      </c>
      <c r="C15" s="84"/>
      <c r="D15" s="84"/>
      <c r="E15" s="84"/>
      <c r="F15" s="84"/>
      <c r="G15" s="84"/>
      <c r="H15" s="84"/>
      <c r="I15" s="84"/>
      <c r="J15" s="84"/>
    </row>
    <row r="16" spans="1:10" ht="19.5" customHeight="1">
      <c r="A16" s="87" t="s">
        <v>89</v>
      </c>
      <c r="B16" s="87" t="s">
        <v>432</v>
      </c>
      <c r="C16" s="84"/>
      <c r="D16" s="84"/>
      <c r="E16" s="84"/>
      <c r="F16" s="84"/>
      <c r="G16" s="84"/>
      <c r="H16" s="84"/>
      <c r="I16" s="84"/>
      <c r="J16" s="84"/>
    </row>
    <row r="17" spans="1:10" ht="19.5" customHeight="1">
      <c r="A17" s="87" t="s">
        <v>90</v>
      </c>
      <c r="B17" s="87" t="s">
        <v>433</v>
      </c>
      <c r="C17" s="84"/>
      <c r="D17" s="84"/>
      <c r="E17" s="84"/>
      <c r="F17" s="84"/>
      <c r="G17" s="84"/>
      <c r="H17" s="84"/>
      <c r="I17" s="84"/>
      <c r="J17" s="84"/>
    </row>
    <row r="18" spans="1:10" ht="19.5" customHeight="1">
      <c r="A18" s="87" t="s">
        <v>91</v>
      </c>
      <c r="B18" s="87" t="s">
        <v>434</v>
      </c>
      <c r="C18" s="84">
        <v>1974</v>
      </c>
      <c r="D18" s="84"/>
      <c r="E18" s="84"/>
      <c r="F18" s="84">
        <v>1974</v>
      </c>
      <c r="G18" s="84">
        <v>2500</v>
      </c>
      <c r="H18" s="84"/>
      <c r="I18" s="84"/>
      <c r="J18" s="84">
        <f>SUM(G18:I18)</f>
        <v>2500</v>
      </c>
    </row>
    <row r="19" spans="1:10" ht="19.5" customHeight="1">
      <c r="A19" s="88" t="s">
        <v>128</v>
      </c>
      <c r="B19" s="88" t="s">
        <v>435</v>
      </c>
      <c r="C19" s="84">
        <f>SUM($C$13:$C$18)</f>
        <v>23353</v>
      </c>
      <c r="D19" s="84"/>
      <c r="E19" s="84"/>
      <c r="F19" s="84">
        <f>SUM($C$13:$C$18)</f>
        <v>23353</v>
      </c>
      <c r="G19" s="84">
        <f>SUM($G$13:$G$18)</f>
        <v>25403</v>
      </c>
      <c r="H19" s="84"/>
      <c r="I19" s="84"/>
      <c r="J19" s="84">
        <f>SUM($G$13:$G$18)</f>
        <v>25403</v>
      </c>
    </row>
    <row r="20" spans="1:10" ht="19.5" customHeight="1">
      <c r="A20" s="87" t="s">
        <v>436</v>
      </c>
      <c r="B20" s="87" t="s">
        <v>437</v>
      </c>
      <c r="C20" s="84"/>
      <c r="D20" s="84"/>
      <c r="E20" s="84"/>
      <c r="F20" s="84"/>
      <c r="G20" s="84"/>
      <c r="H20" s="84"/>
      <c r="I20" s="84"/>
      <c r="J20" s="84"/>
    </row>
    <row r="21" spans="1:10" ht="19.5" customHeight="1">
      <c r="A21" s="87" t="s">
        <v>438</v>
      </c>
      <c r="B21" s="87" t="s">
        <v>439</v>
      </c>
      <c r="C21" s="84"/>
      <c r="D21" s="84"/>
      <c r="E21" s="84"/>
      <c r="F21" s="84"/>
      <c r="G21" s="84"/>
      <c r="H21" s="84"/>
      <c r="I21" s="84"/>
      <c r="J21" s="84"/>
    </row>
    <row r="22" spans="1:10" ht="19.5" customHeight="1">
      <c r="A22" s="87" t="s">
        <v>92</v>
      </c>
      <c r="B22" s="87" t="s">
        <v>440</v>
      </c>
      <c r="C22" s="84"/>
      <c r="D22" s="84"/>
      <c r="E22" s="84"/>
      <c r="F22" s="84"/>
      <c r="G22" s="84"/>
      <c r="H22" s="84"/>
      <c r="I22" s="84"/>
      <c r="J22" s="84"/>
    </row>
    <row r="23" spans="1:10" ht="19.5" customHeight="1">
      <c r="A23" s="87" t="s">
        <v>93</v>
      </c>
      <c r="B23" s="87" t="s">
        <v>441</v>
      </c>
      <c r="C23" s="84"/>
      <c r="D23" s="84"/>
      <c r="E23" s="84"/>
      <c r="F23" s="84"/>
      <c r="G23" s="84"/>
      <c r="H23" s="84"/>
      <c r="I23" s="84"/>
      <c r="J23" s="84"/>
    </row>
    <row r="24" spans="1:10" ht="19.5" customHeight="1">
      <c r="A24" s="87" t="s">
        <v>94</v>
      </c>
      <c r="B24" s="87" t="s">
        <v>442</v>
      </c>
      <c r="C24" s="84"/>
      <c r="D24" s="84"/>
      <c r="E24" s="84"/>
      <c r="F24" s="84"/>
      <c r="G24" s="84"/>
      <c r="H24" s="84"/>
      <c r="I24" s="84"/>
      <c r="J24" s="84"/>
    </row>
    <row r="25" spans="1:10" ht="19.5" customHeight="1">
      <c r="A25" s="88" t="s">
        <v>129</v>
      </c>
      <c r="B25" s="88" t="s">
        <v>443</v>
      </c>
      <c r="C25" s="84">
        <f>SUM(C20:C24)</f>
        <v>0</v>
      </c>
      <c r="D25" s="84"/>
      <c r="E25" s="84"/>
      <c r="F25" s="84">
        <f>SUM(F20:F24)</f>
        <v>0</v>
      </c>
      <c r="G25" s="84">
        <f>SUM(G20:G24)</f>
        <v>0</v>
      </c>
      <c r="H25" s="84"/>
      <c r="I25" s="84"/>
      <c r="J25" s="84">
        <f>SUM(J20:J24)</f>
        <v>0</v>
      </c>
    </row>
    <row r="26" spans="1:10" ht="19.5" customHeight="1">
      <c r="A26" s="87" t="s">
        <v>95</v>
      </c>
      <c r="B26" s="87" t="s">
        <v>444</v>
      </c>
      <c r="C26" s="84"/>
      <c r="D26" s="84"/>
      <c r="E26" s="84"/>
      <c r="F26" s="84"/>
      <c r="G26" s="84"/>
      <c r="H26" s="84"/>
      <c r="I26" s="84"/>
      <c r="J26" s="84"/>
    </row>
    <row r="27" spans="1:10" ht="19.5" customHeight="1">
      <c r="A27" s="87" t="s">
        <v>96</v>
      </c>
      <c r="B27" s="87" t="s">
        <v>445</v>
      </c>
      <c r="C27" s="84"/>
      <c r="D27" s="84"/>
      <c r="E27" s="84"/>
      <c r="F27" s="84"/>
      <c r="G27" s="84"/>
      <c r="H27" s="84"/>
      <c r="I27" s="84"/>
      <c r="J27" s="84"/>
    </row>
    <row r="28" spans="1:10" ht="19.5" customHeight="1">
      <c r="A28" s="88" t="s">
        <v>130</v>
      </c>
      <c r="B28" s="88" t="s">
        <v>446</v>
      </c>
      <c r="C28" s="84">
        <f>SUM(C26:C27)</f>
        <v>0</v>
      </c>
      <c r="D28" s="84"/>
      <c r="E28" s="84"/>
      <c r="F28" s="84">
        <f>SUM(F26:F27)</f>
        <v>0</v>
      </c>
      <c r="G28" s="84">
        <f>SUM(G26:G27)</f>
        <v>0</v>
      </c>
      <c r="H28" s="84"/>
      <c r="I28" s="84"/>
      <c r="J28" s="84">
        <f>SUM(J26:J27)</f>
        <v>0</v>
      </c>
    </row>
    <row r="29" spans="1:10" ht="19.5" customHeight="1">
      <c r="A29" s="87" t="s">
        <v>97</v>
      </c>
      <c r="B29" s="87" t="s">
        <v>447</v>
      </c>
      <c r="C29" s="84"/>
      <c r="D29" s="84"/>
      <c r="E29" s="84"/>
      <c r="F29" s="84"/>
      <c r="G29" s="84"/>
      <c r="H29" s="84"/>
      <c r="I29" s="84"/>
      <c r="J29" s="84"/>
    </row>
    <row r="30" spans="1:10" ht="19.5" customHeight="1">
      <c r="A30" s="87" t="s">
        <v>98</v>
      </c>
      <c r="B30" s="87" t="s">
        <v>448</v>
      </c>
      <c r="C30" s="84"/>
      <c r="D30" s="84"/>
      <c r="E30" s="84"/>
      <c r="F30" s="84"/>
      <c r="G30" s="84"/>
      <c r="H30" s="84"/>
      <c r="I30" s="84"/>
      <c r="J30" s="84"/>
    </row>
    <row r="31" spans="1:10" ht="19.5" customHeight="1">
      <c r="A31" s="87" t="s">
        <v>99</v>
      </c>
      <c r="B31" s="87" t="s">
        <v>449</v>
      </c>
      <c r="C31" s="84"/>
      <c r="D31" s="84"/>
      <c r="E31" s="84"/>
      <c r="F31" s="84"/>
      <c r="G31" s="84"/>
      <c r="H31" s="84"/>
      <c r="I31" s="84"/>
      <c r="J31" s="84"/>
    </row>
    <row r="32" spans="1:10" ht="19.5" customHeight="1">
      <c r="A32" s="87" t="s">
        <v>100</v>
      </c>
      <c r="B32" s="87" t="s">
        <v>450</v>
      </c>
      <c r="C32" s="84">
        <v>1600</v>
      </c>
      <c r="D32" s="84"/>
      <c r="E32" s="84"/>
      <c r="F32" s="84">
        <v>1600</v>
      </c>
      <c r="G32" s="84">
        <v>2000</v>
      </c>
      <c r="H32" s="84"/>
      <c r="I32" s="84"/>
      <c r="J32" s="84">
        <f>SUM(G32:I32)</f>
        <v>2000</v>
      </c>
    </row>
    <row r="33" spans="1:10" ht="19.5" customHeight="1">
      <c r="A33" s="87" t="s">
        <v>101</v>
      </c>
      <c r="B33" s="87" t="s">
        <v>451</v>
      </c>
      <c r="C33" s="84"/>
      <c r="D33" s="84"/>
      <c r="E33" s="84"/>
      <c r="F33" s="84"/>
      <c r="G33" s="84"/>
      <c r="H33" s="84"/>
      <c r="I33" s="84"/>
      <c r="J33" s="84"/>
    </row>
    <row r="34" spans="1:10" ht="19.5" customHeight="1">
      <c r="A34" s="87" t="s">
        <v>452</v>
      </c>
      <c r="B34" s="87" t="s">
        <v>453</v>
      </c>
      <c r="C34" s="84"/>
      <c r="D34" s="84"/>
      <c r="E34" s="84"/>
      <c r="F34" s="84"/>
      <c r="G34" s="84"/>
      <c r="H34" s="84"/>
      <c r="I34" s="84"/>
      <c r="J34" s="84"/>
    </row>
    <row r="35" spans="1:10" ht="19.5" customHeight="1">
      <c r="A35" s="87" t="s">
        <v>102</v>
      </c>
      <c r="B35" s="87" t="s">
        <v>454</v>
      </c>
      <c r="C35" s="84">
        <v>700</v>
      </c>
      <c r="D35" s="84"/>
      <c r="E35" s="84"/>
      <c r="F35" s="84">
        <v>700</v>
      </c>
      <c r="G35" s="84">
        <v>700</v>
      </c>
      <c r="H35" s="84"/>
      <c r="I35" s="84"/>
      <c r="J35" s="84">
        <v>700</v>
      </c>
    </row>
    <row r="36" spans="1:10" ht="19.5" customHeight="1">
      <c r="A36" s="87" t="s">
        <v>103</v>
      </c>
      <c r="B36" s="87" t="s">
        <v>455</v>
      </c>
      <c r="C36" s="84">
        <v>300</v>
      </c>
      <c r="D36" s="84"/>
      <c r="E36" s="84"/>
      <c r="F36" s="84">
        <v>300</v>
      </c>
      <c r="G36" s="84">
        <v>300</v>
      </c>
      <c r="H36" s="84"/>
      <c r="I36" s="84"/>
      <c r="J36" s="84">
        <v>300</v>
      </c>
    </row>
    <row r="37" spans="1:10" ht="19.5" customHeight="1">
      <c r="A37" s="88" t="s">
        <v>131</v>
      </c>
      <c r="B37" s="88" t="s">
        <v>456</v>
      </c>
      <c r="C37" s="84">
        <f>SUM($C$31:$C$36)</f>
        <v>2600</v>
      </c>
      <c r="D37" s="84"/>
      <c r="E37" s="84"/>
      <c r="F37" s="84">
        <f>SUM($C$31:$C$36)</f>
        <v>2600</v>
      </c>
      <c r="G37" s="84">
        <f>SUM($G$31:$G$36)</f>
        <v>3000</v>
      </c>
      <c r="H37" s="84"/>
      <c r="I37" s="84"/>
      <c r="J37" s="84">
        <f>SUM(G37:I37)</f>
        <v>3000</v>
      </c>
    </row>
    <row r="38" spans="1:10" ht="19.5" customHeight="1">
      <c r="A38" s="87" t="s">
        <v>104</v>
      </c>
      <c r="B38" s="87" t="s">
        <v>457</v>
      </c>
      <c r="C38" s="84"/>
      <c r="D38" s="84"/>
      <c r="E38" s="84"/>
      <c r="F38" s="84"/>
      <c r="G38" s="84"/>
      <c r="H38" s="84"/>
      <c r="I38" s="84"/>
      <c r="J38" s="84"/>
    </row>
    <row r="39" spans="1:10" ht="19.5" customHeight="1">
      <c r="A39" s="88" t="s">
        <v>132</v>
      </c>
      <c r="B39" s="88" t="s">
        <v>458</v>
      </c>
      <c r="C39" s="84">
        <f>C28+C29+C30+C31+C37+C38</f>
        <v>2600</v>
      </c>
      <c r="D39" s="84"/>
      <c r="E39" s="84"/>
      <c r="F39" s="84">
        <f>F28+F29+F30+F31+F37+F38</f>
        <v>2600</v>
      </c>
      <c r="G39" s="84">
        <f>G28+G29+G30+G31+G37+G38</f>
        <v>3000</v>
      </c>
      <c r="H39" s="84"/>
      <c r="I39" s="84"/>
      <c r="J39" s="84">
        <f>J28+J29+J30+J31+J37+J38</f>
        <v>3000</v>
      </c>
    </row>
    <row r="40" spans="1:10" ht="19.5" customHeight="1">
      <c r="A40" s="89" t="s">
        <v>459</v>
      </c>
      <c r="B40" s="87" t="s">
        <v>460</v>
      </c>
      <c r="C40" s="84"/>
      <c r="D40" s="84"/>
      <c r="E40" s="84"/>
      <c r="F40" s="84"/>
      <c r="G40" s="84"/>
      <c r="H40" s="84"/>
      <c r="I40" s="84"/>
      <c r="J40" s="84"/>
    </row>
    <row r="41" spans="1:10" ht="19.5" customHeight="1">
      <c r="A41" s="89" t="s">
        <v>105</v>
      </c>
      <c r="B41" s="87" t="s">
        <v>461</v>
      </c>
      <c r="C41" s="84"/>
      <c r="D41" s="84"/>
      <c r="E41" s="84"/>
      <c r="F41" s="84"/>
      <c r="G41" s="84"/>
      <c r="H41" s="84"/>
      <c r="I41" s="84"/>
      <c r="J41" s="84"/>
    </row>
    <row r="42" spans="1:10" ht="19.5" customHeight="1">
      <c r="A42" s="89" t="s">
        <v>106</v>
      </c>
      <c r="B42" s="87" t="s">
        <v>462</v>
      </c>
      <c r="C42" s="84"/>
      <c r="D42" s="84"/>
      <c r="E42" s="84"/>
      <c r="F42" s="84"/>
      <c r="G42" s="84"/>
      <c r="H42" s="84"/>
      <c r="I42" s="84"/>
      <c r="J42" s="84"/>
    </row>
    <row r="43" spans="1:10" ht="19.5" customHeight="1">
      <c r="A43" s="89" t="s">
        <v>107</v>
      </c>
      <c r="B43" s="87" t="s">
        <v>463</v>
      </c>
      <c r="C43" s="84">
        <v>1076</v>
      </c>
      <c r="D43" s="84"/>
      <c r="E43" s="84"/>
      <c r="F43" s="84">
        <v>1076</v>
      </c>
      <c r="G43" s="84">
        <v>1470</v>
      </c>
      <c r="H43" s="84"/>
      <c r="I43" s="84"/>
      <c r="J43" s="84">
        <v>1076</v>
      </c>
    </row>
    <row r="44" spans="1:10" ht="19.5" customHeight="1">
      <c r="A44" s="89" t="s">
        <v>464</v>
      </c>
      <c r="B44" s="87" t="s">
        <v>465</v>
      </c>
      <c r="C44" s="84"/>
      <c r="D44" s="84"/>
      <c r="E44" s="84"/>
      <c r="F44" s="84"/>
      <c r="G44" s="84"/>
      <c r="H44" s="84"/>
      <c r="I44" s="84"/>
      <c r="J44" s="84"/>
    </row>
    <row r="45" spans="1:10" ht="19.5" customHeight="1">
      <c r="A45" s="89" t="s">
        <v>466</v>
      </c>
      <c r="B45" s="87" t="s">
        <v>467</v>
      </c>
      <c r="C45" s="84"/>
      <c r="D45" s="84"/>
      <c r="E45" s="84"/>
      <c r="F45" s="84"/>
      <c r="G45" s="84"/>
      <c r="H45" s="84"/>
      <c r="I45" s="84"/>
      <c r="J45" s="84"/>
    </row>
    <row r="46" spans="1:10" ht="19.5" customHeight="1">
      <c r="A46" s="89" t="s">
        <v>468</v>
      </c>
      <c r="B46" s="87" t="s">
        <v>469</v>
      </c>
      <c r="C46" s="84"/>
      <c r="D46" s="84"/>
      <c r="E46" s="84"/>
      <c r="F46" s="84"/>
      <c r="G46" s="84"/>
      <c r="H46" s="84"/>
      <c r="I46" s="84"/>
      <c r="J46" s="84"/>
    </row>
    <row r="47" spans="1:10" ht="19.5" customHeight="1">
      <c r="A47" s="89" t="s">
        <v>108</v>
      </c>
      <c r="B47" s="87" t="s">
        <v>470</v>
      </c>
      <c r="C47" s="84"/>
      <c r="D47" s="84"/>
      <c r="E47" s="84"/>
      <c r="F47" s="84"/>
      <c r="G47" s="84"/>
      <c r="H47" s="84"/>
      <c r="I47" s="84"/>
      <c r="J47" s="84"/>
    </row>
    <row r="48" spans="1:10" ht="19.5" customHeight="1">
      <c r="A48" s="89" t="s">
        <v>109</v>
      </c>
      <c r="B48" s="87" t="s">
        <v>471</v>
      </c>
      <c r="C48" s="84"/>
      <c r="D48" s="84"/>
      <c r="E48" s="84"/>
      <c r="F48" s="84"/>
      <c r="G48" s="84"/>
      <c r="H48" s="84"/>
      <c r="I48" s="84"/>
      <c r="J48" s="84"/>
    </row>
    <row r="49" spans="1:10" ht="19.5" customHeight="1">
      <c r="A49" s="89" t="s">
        <v>110</v>
      </c>
      <c r="B49" s="87" t="s">
        <v>472</v>
      </c>
      <c r="C49" s="84"/>
      <c r="D49" s="84"/>
      <c r="E49" s="84"/>
      <c r="F49" s="84"/>
      <c r="G49" s="84"/>
      <c r="H49" s="84"/>
      <c r="I49" s="84"/>
      <c r="J49" s="84"/>
    </row>
    <row r="50" spans="1:10" ht="19.5" customHeight="1">
      <c r="A50" s="90" t="s">
        <v>133</v>
      </c>
      <c r="B50" s="88" t="s">
        <v>473</v>
      </c>
      <c r="C50" s="84">
        <f>SUM($C$40:$C$49)</f>
        <v>1076</v>
      </c>
      <c r="D50" s="84"/>
      <c r="E50" s="84"/>
      <c r="F50" s="84">
        <f>SUM($C$40:$C$49)</f>
        <v>1076</v>
      </c>
      <c r="G50" s="84">
        <f>SUM($G$40:$G$49)</f>
        <v>1470</v>
      </c>
      <c r="H50" s="84"/>
      <c r="I50" s="84"/>
      <c r="J50" s="84">
        <f>SUM(G50:I50)</f>
        <v>1470</v>
      </c>
    </row>
    <row r="51" spans="1:10" ht="19.5" customHeight="1">
      <c r="A51" s="89" t="s">
        <v>111</v>
      </c>
      <c r="B51" s="87" t="s">
        <v>474</v>
      </c>
      <c r="C51" s="84"/>
      <c r="D51" s="84"/>
      <c r="E51" s="84"/>
      <c r="F51" s="84"/>
      <c r="G51" s="84"/>
      <c r="H51" s="84"/>
      <c r="I51" s="84"/>
      <c r="J51" s="84"/>
    </row>
    <row r="52" spans="1:10" ht="19.5" customHeight="1">
      <c r="A52" s="89" t="s">
        <v>112</v>
      </c>
      <c r="B52" s="87" t="s">
        <v>475</v>
      </c>
      <c r="C52" s="84"/>
      <c r="D52" s="84"/>
      <c r="E52" s="84"/>
      <c r="F52" s="84"/>
      <c r="G52" s="84"/>
      <c r="H52" s="84"/>
      <c r="I52" s="84"/>
      <c r="J52" s="84"/>
    </row>
    <row r="53" spans="1:10" ht="19.5" customHeight="1">
      <c r="A53" s="89" t="s">
        <v>476</v>
      </c>
      <c r="B53" s="87" t="s">
        <v>477</v>
      </c>
      <c r="C53" s="84"/>
      <c r="D53" s="84"/>
      <c r="E53" s="84"/>
      <c r="F53" s="84"/>
      <c r="G53" s="84"/>
      <c r="H53" s="84"/>
      <c r="I53" s="84"/>
      <c r="J53" s="84">
        <f>SUM(G53:I53)</f>
        <v>0</v>
      </c>
    </row>
    <row r="54" spans="1:10" ht="19.5" customHeight="1">
      <c r="A54" s="89" t="s">
        <v>113</v>
      </c>
      <c r="B54" s="87" t="s">
        <v>478</v>
      </c>
      <c r="C54" s="84"/>
      <c r="D54" s="84"/>
      <c r="E54" s="84"/>
      <c r="F54" s="84"/>
      <c r="G54" s="84"/>
      <c r="H54" s="84"/>
      <c r="I54" s="84"/>
      <c r="J54" s="84"/>
    </row>
    <row r="55" spans="1:10" ht="19.5" customHeight="1">
      <c r="A55" s="89" t="s">
        <v>479</v>
      </c>
      <c r="B55" s="87" t="s">
        <v>480</v>
      </c>
      <c r="C55" s="84"/>
      <c r="D55" s="84"/>
      <c r="E55" s="84"/>
      <c r="F55" s="84"/>
      <c r="G55" s="84"/>
      <c r="H55" s="84"/>
      <c r="I55" s="84"/>
      <c r="J55" s="84"/>
    </row>
    <row r="56" spans="1:10" ht="19.5" customHeight="1">
      <c r="A56" s="88" t="s">
        <v>134</v>
      </c>
      <c r="B56" s="88" t="s">
        <v>481</v>
      </c>
      <c r="C56" s="84">
        <f>SUM($C$52:C55)</f>
        <v>0</v>
      </c>
      <c r="D56" s="84"/>
      <c r="E56" s="84"/>
      <c r="F56" s="84">
        <f>SUM($C$52:F55)</f>
        <v>0</v>
      </c>
      <c r="G56" s="84">
        <f>SUM($C$52:G55)</f>
        <v>0</v>
      </c>
      <c r="H56" s="84"/>
      <c r="I56" s="84"/>
      <c r="J56" s="84">
        <f>SUM($G$52:G55)</f>
        <v>0</v>
      </c>
    </row>
    <row r="57" spans="1:10" ht="19.5" customHeight="1">
      <c r="A57" s="89" t="s">
        <v>482</v>
      </c>
      <c r="B57" s="87" t="s">
        <v>483</v>
      </c>
      <c r="C57" s="84"/>
      <c r="D57" s="84"/>
      <c r="E57" s="84"/>
      <c r="F57" s="84"/>
      <c r="G57" s="84"/>
      <c r="H57" s="84"/>
      <c r="I57" s="84"/>
      <c r="J57" s="84"/>
    </row>
    <row r="58" spans="1:10" ht="19.5" customHeight="1">
      <c r="A58" s="87" t="s">
        <v>114</v>
      </c>
      <c r="B58" s="87" t="s">
        <v>484</v>
      </c>
      <c r="C58" s="84"/>
      <c r="D58" s="84"/>
      <c r="E58" s="84"/>
      <c r="F58" s="84"/>
      <c r="G58" s="84"/>
      <c r="H58" s="84"/>
      <c r="I58" s="84"/>
      <c r="J58" s="84"/>
    </row>
    <row r="59" spans="1:10" ht="19.5" customHeight="1">
      <c r="A59" s="89" t="s">
        <v>115</v>
      </c>
      <c r="B59" s="87" t="s">
        <v>562</v>
      </c>
      <c r="C59" s="84"/>
      <c r="D59" s="84"/>
      <c r="E59" s="84"/>
      <c r="F59" s="84"/>
      <c r="G59" s="84">
        <v>30</v>
      </c>
      <c r="H59" s="84"/>
      <c r="I59" s="84"/>
      <c r="J59" s="84">
        <f>SUM(G59:I59)</f>
        <v>30</v>
      </c>
    </row>
    <row r="60" spans="1:10" ht="19.5" customHeight="1">
      <c r="A60" s="88" t="s">
        <v>135</v>
      </c>
      <c r="B60" s="88" t="s">
        <v>486</v>
      </c>
      <c r="C60" s="84">
        <f>SUM($C$57:$C$59)</f>
        <v>0</v>
      </c>
      <c r="D60" s="84"/>
      <c r="E60" s="84"/>
      <c r="F60" s="84">
        <f>SUM($C$57:$C$59)</f>
        <v>0</v>
      </c>
      <c r="G60" s="84">
        <f>SUM($G$57:$G$59)</f>
        <v>30</v>
      </c>
      <c r="H60" s="84"/>
      <c r="I60" s="84"/>
      <c r="J60" s="84">
        <f>SUM($J$57:$J$59)</f>
        <v>30</v>
      </c>
    </row>
    <row r="61" spans="1:10" ht="19.5" customHeight="1">
      <c r="A61" s="89" t="s">
        <v>487</v>
      </c>
      <c r="B61" s="87" t="s">
        <v>488</v>
      </c>
      <c r="C61" s="84"/>
      <c r="D61" s="84"/>
      <c r="E61" s="84"/>
      <c r="F61" s="84"/>
      <c r="G61" s="84"/>
      <c r="H61" s="84"/>
      <c r="I61" s="84"/>
      <c r="J61" s="84"/>
    </row>
    <row r="62" spans="1:10" ht="19.5" customHeight="1">
      <c r="A62" s="87" t="s">
        <v>116</v>
      </c>
      <c r="B62" s="87" t="s">
        <v>489</v>
      </c>
      <c r="C62" s="84"/>
      <c r="D62" s="84"/>
      <c r="E62" s="84"/>
      <c r="F62" s="84"/>
      <c r="G62" s="84"/>
      <c r="H62" s="84"/>
      <c r="I62" s="84"/>
      <c r="J62" s="84"/>
    </row>
    <row r="63" spans="1:10" ht="19.5" customHeight="1">
      <c r="A63" s="89" t="s">
        <v>117</v>
      </c>
      <c r="B63" s="87" t="s">
        <v>563</v>
      </c>
      <c r="C63" s="84"/>
      <c r="D63" s="84"/>
      <c r="E63" s="84"/>
      <c r="F63" s="84"/>
      <c r="G63" s="84"/>
      <c r="H63" s="84"/>
      <c r="I63" s="84"/>
      <c r="J63" s="84">
        <f>SUM(G63:I63)</f>
        <v>0</v>
      </c>
    </row>
    <row r="64" spans="1:10" ht="19.5" customHeight="1">
      <c r="A64" s="88" t="s">
        <v>137</v>
      </c>
      <c r="B64" s="88" t="s">
        <v>491</v>
      </c>
      <c r="C64" s="85">
        <f>SUM(C61:C63)</f>
        <v>0</v>
      </c>
      <c r="D64" s="84"/>
      <c r="E64" s="84"/>
      <c r="F64" s="85">
        <f>SUM(F61:F63)</f>
        <v>0</v>
      </c>
      <c r="G64" s="85">
        <f>SUM(G61:G63)</f>
        <v>0</v>
      </c>
      <c r="H64" s="84"/>
      <c r="I64" s="84"/>
      <c r="J64" s="85">
        <f>SUM(J61:J63)</f>
        <v>0</v>
      </c>
    </row>
    <row r="65" spans="1:10" ht="19.5" customHeight="1">
      <c r="A65" s="91" t="s">
        <v>136</v>
      </c>
      <c r="B65" s="92" t="s">
        <v>492</v>
      </c>
      <c r="C65" s="84">
        <f>C19+C25+C39+C50+C56+C60+C64</f>
        <v>27029</v>
      </c>
      <c r="D65" s="84"/>
      <c r="E65" s="84"/>
      <c r="F65" s="84">
        <f>F19+F25+F39+F50+F56+F60+F64</f>
        <v>27029</v>
      </c>
      <c r="G65" s="84">
        <f>G19+G25+G39+G50+G56+G60+G64</f>
        <v>29903</v>
      </c>
      <c r="H65" s="84"/>
      <c r="I65" s="84"/>
      <c r="J65" s="84">
        <f>J19+J25+J39+J50+J56+J60+J64</f>
        <v>29903</v>
      </c>
    </row>
    <row r="66" spans="1:10" ht="18.75">
      <c r="A66" s="93" t="s">
        <v>206</v>
      </c>
      <c r="B66" s="94"/>
      <c r="C66" s="84"/>
      <c r="D66" s="84"/>
      <c r="E66" s="84"/>
      <c r="F66" s="84"/>
      <c r="G66" s="84"/>
      <c r="H66" s="84"/>
      <c r="I66" s="84"/>
      <c r="J66" s="84"/>
    </row>
    <row r="67" spans="1:10" ht="18.75">
      <c r="A67" s="93" t="s">
        <v>207</v>
      </c>
      <c r="B67" s="94"/>
      <c r="C67" s="84"/>
      <c r="D67" s="84"/>
      <c r="E67" s="84"/>
      <c r="F67" s="84"/>
      <c r="G67" s="84"/>
      <c r="H67" s="84"/>
      <c r="I67" s="84"/>
      <c r="J67" s="84"/>
    </row>
    <row r="68" spans="1:10" ht="18.75">
      <c r="A68" s="89" t="s">
        <v>118</v>
      </c>
      <c r="B68" s="87" t="s">
        <v>493</v>
      </c>
      <c r="C68" s="84"/>
      <c r="D68" s="84"/>
      <c r="E68" s="84"/>
      <c r="F68" s="84"/>
      <c r="G68" s="84"/>
      <c r="H68" s="84"/>
      <c r="I68" s="84"/>
      <c r="J68" s="84"/>
    </row>
    <row r="69" spans="1:10" ht="18.75">
      <c r="A69" s="89" t="s">
        <v>494</v>
      </c>
      <c r="B69" s="87" t="s">
        <v>495</v>
      </c>
      <c r="C69" s="84"/>
      <c r="D69" s="84"/>
      <c r="E69" s="84"/>
      <c r="F69" s="84"/>
      <c r="G69" s="84"/>
      <c r="H69" s="84"/>
      <c r="I69" s="84"/>
      <c r="J69" s="84"/>
    </row>
    <row r="70" spans="1:10" ht="18.75">
      <c r="A70" s="89" t="s">
        <v>119</v>
      </c>
      <c r="B70" s="87" t="s">
        <v>496</v>
      </c>
      <c r="C70" s="84"/>
      <c r="D70" s="84"/>
      <c r="E70" s="84"/>
      <c r="F70" s="84"/>
      <c r="G70" s="84"/>
      <c r="H70" s="84"/>
      <c r="I70" s="84"/>
      <c r="J70" s="84"/>
    </row>
    <row r="71" spans="1:10" ht="18.75">
      <c r="A71" s="90" t="s">
        <v>138</v>
      </c>
      <c r="B71" s="88" t="s">
        <v>497</v>
      </c>
      <c r="C71" s="84">
        <f>SUM($C$68:$C$70)</f>
        <v>0</v>
      </c>
      <c r="D71" s="84"/>
      <c r="E71" s="84"/>
      <c r="F71" s="84">
        <f>SUM($C$68:$C$70)</f>
        <v>0</v>
      </c>
      <c r="G71" s="84">
        <f>SUM($C$68:$C$70)</f>
        <v>0</v>
      </c>
      <c r="H71" s="84"/>
      <c r="I71" s="84"/>
      <c r="J71" s="84">
        <f>SUM($C$68:$C$70)</f>
        <v>0</v>
      </c>
    </row>
    <row r="72" spans="1:10" ht="18.75">
      <c r="A72" s="89" t="s">
        <v>120</v>
      </c>
      <c r="B72" s="87" t="s">
        <v>498</v>
      </c>
      <c r="C72" s="84"/>
      <c r="D72" s="84"/>
      <c r="E72" s="84"/>
      <c r="F72" s="84"/>
      <c r="G72" s="84"/>
      <c r="H72" s="84"/>
      <c r="I72" s="84"/>
      <c r="J72" s="84"/>
    </row>
    <row r="73" spans="1:10" ht="18.75">
      <c r="A73" s="89" t="s">
        <v>499</v>
      </c>
      <c r="B73" s="87" t="s">
        <v>500</v>
      </c>
      <c r="C73" s="84"/>
      <c r="D73" s="84"/>
      <c r="E73" s="84"/>
      <c r="F73" s="84"/>
      <c r="G73" s="84"/>
      <c r="H73" s="84"/>
      <c r="I73" s="84"/>
      <c r="J73" s="84"/>
    </row>
    <row r="74" spans="1:10" ht="18.75">
      <c r="A74" s="89" t="s">
        <v>121</v>
      </c>
      <c r="B74" s="87" t="s">
        <v>501</v>
      </c>
      <c r="C74" s="84"/>
      <c r="D74" s="84"/>
      <c r="E74" s="84"/>
      <c r="F74" s="84"/>
      <c r="G74" s="84"/>
      <c r="H74" s="84"/>
      <c r="I74" s="84"/>
      <c r="J74" s="84"/>
    </row>
    <row r="75" spans="1:10" ht="18.75">
      <c r="A75" s="89" t="s">
        <v>502</v>
      </c>
      <c r="B75" s="87" t="s">
        <v>503</v>
      </c>
      <c r="C75" s="84"/>
      <c r="D75" s="84"/>
      <c r="E75" s="84"/>
      <c r="F75" s="84"/>
      <c r="G75" s="84"/>
      <c r="H75" s="84"/>
      <c r="I75" s="84"/>
      <c r="J75" s="84"/>
    </row>
    <row r="76" spans="1:10" ht="18.75">
      <c r="A76" s="90" t="s">
        <v>139</v>
      </c>
      <c r="B76" s="88" t="s">
        <v>504</v>
      </c>
      <c r="C76" s="84"/>
      <c r="D76" s="84"/>
      <c r="E76" s="84"/>
      <c r="F76" s="84"/>
      <c r="G76" s="84"/>
      <c r="H76" s="84"/>
      <c r="I76" s="84"/>
      <c r="J76" s="84"/>
    </row>
    <row r="77" spans="1:10" ht="18.75">
      <c r="A77" s="87" t="s">
        <v>204</v>
      </c>
      <c r="B77" s="87" t="s">
        <v>505</v>
      </c>
      <c r="C77" s="84">
        <v>3953</v>
      </c>
      <c r="D77" s="84"/>
      <c r="E77" s="84"/>
      <c r="F77" s="84">
        <f>SUM(C77:E77)</f>
        <v>3953</v>
      </c>
      <c r="G77" s="84">
        <v>1333</v>
      </c>
      <c r="H77" s="84"/>
      <c r="I77" s="84"/>
      <c r="J77" s="84">
        <f>SUM(G77:I77)</f>
        <v>1333</v>
      </c>
    </row>
    <row r="78" spans="1:10" ht="18.75">
      <c r="A78" s="87" t="s">
        <v>205</v>
      </c>
      <c r="B78" s="87" t="s">
        <v>505</v>
      </c>
      <c r="C78" s="84">
        <v>4000</v>
      </c>
      <c r="D78" s="84"/>
      <c r="E78" s="84"/>
      <c r="F78" s="84">
        <v>4000</v>
      </c>
      <c r="G78" s="84">
        <v>4000</v>
      </c>
      <c r="H78" s="84"/>
      <c r="I78" s="84"/>
      <c r="J78" s="84">
        <v>4000</v>
      </c>
    </row>
    <row r="79" spans="1:10" ht="18.75">
      <c r="A79" s="87" t="s">
        <v>202</v>
      </c>
      <c r="B79" s="87" t="s">
        <v>506</v>
      </c>
      <c r="C79" s="84"/>
      <c r="D79" s="84"/>
      <c r="E79" s="84"/>
      <c r="F79" s="84"/>
      <c r="G79" s="84"/>
      <c r="H79" s="84"/>
      <c r="I79" s="84"/>
      <c r="J79" s="84"/>
    </row>
    <row r="80" spans="1:10" ht="18.75">
      <c r="A80" s="87" t="s">
        <v>203</v>
      </c>
      <c r="B80" s="87" t="s">
        <v>506</v>
      </c>
      <c r="C80" s="84"/>
      <c r="D80" s="84"/>
      <c r="E80" s="84"/>
      <c r="F80" s="84"/>
      <c r="G80" s="84"/>
      <c r="H80" s="84"/>
      <c r="I80" s="84"/>
      <c r="J80" s="84"/>
    </row>
    <row r="81" spans="1:10" ht="18.75">
      <c r="A81" s="88" t="s">
        <v>140</v>
      </c>
      <c r="B81" s="88" t="s">
        <v>507</v>
      </c>
      <c r="C81" s="84">
        <f>SUM($C$77:$C$80)</f>
        <v>7953</v>
      </c>
      <c r="D81" s="84"/>
      <c r="E81" s="84"/>
      <c r="F81" s="84">
        <f>SUM($C$77:$C$80)</f>
        <v>7953</v>
      </c>
      <c r="G81" s="84">
        <f>SUM(G77:G80)</f>
        <v>5333</v>
      </c>
      <c r="H81" s="84"/>
      <c r="I81" s="84"/>
      <c r="J81" s="84">
        <f>SUM(J77:J80)</f>
        <v>5333</v>
      </c>
    </row>
    <row r="82" spans="1:10" ht="18.75">
      <c r="A82" s="89" t="s">
        <v>508</v>
      </c>
      <c r="B82" s="87" t="s">
        <v>509</v>
      </c>
      <c r="C82" s="84"/>
      <c r="D82" s="84"/>
      <c r="E82" s="84"/>
      <c r="F82" s="84"/>
      <c r="G82" s="84"/>
      <c r="H82" s="84"/>
      <c r="I82" s="84"/>
      <c r="J82" s="84"/>
    </row>
    <row r="83" spans="1:10" ht="18.75">
      <c r="A83" s="89" t="s">
        <v>510</v>
      </c>
      <c r="B83" s="87" t="s">
        <v>511</v>
      </c>
      <c r="C83" s="84"/>
      <c r="D83" s="84"/>
      <c r="E83" s="84"/>
      <c r="F83" s="84"/>
      <c r="G83" s="84"/>
      <c r="H83" s="84"/>
      <c r="I83" s="84"/>
      <c r="J83" s="84"/>
    </row>
    <row r="84" spans="1:10" ht="18.75">
      <c r="A84" s="89" t="s">
        <v>512</v>
      </c>
      <c r="B84" s="87" t="s">
        <v>513</v>
      </c>
      <c r="C84" s="84"/>
      <c r="D84" s="84"/>
      <c r="E84" s="84"/>
      <c r="F84" s="84"/>
      <c r="G84" s="84"/>
      <c r="H84" s="84"/>
      <c r="I84" s="84"/>
      <c r="J84" s="84"/>
    </row>
    <row r="85" spans="1:10" ht="18.75">
      <c r="A85" s="89" t="s">
        <v>514</v>
      </c>
      <c r="B85" s="87" t="s">
        <v>515</v>
      </c>
      <c r="C85" s="84"/>
      <c r="D85" s="84"/>
      <c r="E85" s="84"/>
      <c r="F85" s="84"/>
      <c r="G85" s="84"/>
      <c r="H85" s="84"/>
      <c r="I85" s="84"/>
      <c r="J85" s="84"/>
    </row>
    <row r="86" spans="1:10" ht="18.75">
      <c r="A86" s="89" t="s">
        <v>122</v>
      </c>
      <c r="B86" s="87" t="s">
        <v>516</v>
      </c>
      <c r="C86" s="84"/>
      <c r="D86" s="84"/>
      <c r="E86" s="84"/>
      <c r="F86" s="84"/>
      <c r="G86" s="84"/>
      <c r="H86" s="84"/>
      <c r="I86" s="84"/>
      <c r="J86" s="84"/>
    </row>
    <row r="87" spans="1:10" ht="18.75">
      <c r="A87" s="90" t="s">
        <v>141</v>
      </c>
      <c r="B87" s="88" t="s">
        <v>517</v>
      </c>
      <c r="C87" s="84">
        <f>SUM($C$71+$C$76+$C$81,$C$86)</f>
        <v>7953</v>
      </c>
      <c r="D87" s="84"/>
      <c r="E87" s="84"/>
      <c r="F87" s="84">
        <f>SUM($C$71+$C$76+$C$81,$C$86)</f>
        <v>7953</v>
      </c>
      <c r="G87" s="84">
        <f>SUM($G$71+$G$76+$G$81,$G$86)</f>
        <v>5333</v>
      </c>
      <c r="H87" s="84"/>
      <c r="I87" s="84"/>
      <c r="J87" s="84">
        <f>SUM($J$71+$J$76+$J$81,$J$86)</f>
        <v>5333</v>
      </c>
    </row>
    <row r="88" spans="1:10" ht="18.75">
      <c r="A88" s="89" t="s">
        <v>518</v>
      </c>
      <c r="B88" s="87" t="s">
        <v>519</v>
      </c>
      <c r="C88" s="84"/>
      <c r="D88" s="84"/>
      <c r="E88" s="84"/>
      <c r="F88" s="84"/>
      <c r="G88" s="84"/>
      <c r="H88" s="84"/>
      <c r="I88" s="84"/>
      <c r="J88" s="84"/>
    </row>
    <row r="89" spans="1:10" ht="18.75">
      <c r="A89" s="89" t="s">
        <v>520</v>
      </c>
      <c r="B89" s="87" t="s">
        <v>521</v>
      </c>
      <c r="C89" s="84"/>
      <c r="D89" s="84"/>
      <c r="E89" s="84"/>
      <c r="F89" s="84"/>
      <c r="G89" s="84"/>
      <c r="H89" s="84"/>
      <c r="I89" s="84"/>
      <c r="J89" s="84"/>
    </row>
    <row r="90" spans="1:10" ht="18.75">
      <c r="A90" s="89" t="s">
        <v>522</v>
      </c>
      <c r="B90" s="87" t="s">
        <v>523</v>
      </c>
      <c r="C90" s="84"/>
      <c r="D90" s="84"/>
      <c r="E90" s="84"/>
      <c r="F90" s="84"/>
      <c r="G90" s="84"/>
      <c r="H90" s="84"/>
      <c r="I90" s="84"/>
      <c r="J90" s="84"/>
    </row>
    <row r="91" spans="1:10" ht="18.75">
      <c r="A91" s="89" t="s">
        <v>123</v>
      </c>
      <c r="B91" s="87" t="s">
        <v>524</v>
      </c>
      <c r="C91" s="84"/>
      <c r="D91" s="84"/>
      <c r="E91" s="84"/>
      <c r="F91" s="84"/>
      <c r="G91" s="84"/>
      <c r="H91" s="84"/>
      <c r="I91" s="84"/>
      <c r="J91" s="84"/>
    </row>
    <row r="92" spans="1:10" ht="18.75">
      <c r="A92" s="90" t="s">
        <v>142</v>
      </c>
      <c r="B92" s="88" t="s">
        <v>525</v>
      </c>
      <c r="C92" s="84">
        <f>SUM(C88:C91)</f>
        <v>0</v>
      </c>
      <c r="D92" s="84"/>
      <c r="E92" s="84"/>
      <c r="F92" s="84">
        <f>SUM(F88:F91)</f>
        <v>0</v>
      </c>
      <c r="G92" s="84">
        <f>SUM(G88:G91)</f>
        <v>0</v>
      </c>
      <c r="H92" s="84"/>
      <c r="I92" s="84"/>
      <c r="J92" s="84">
        <f>SUM(J88:J91)</f>
        <v>0</v>
      </c>
    </row>
    <row r="93" spans="1:10" ht="18.75">
      <c r="A93" s="90" t="s">
        <v>526</v>
      </c>
      <c r="B93" s="88" t="s">
        <v>527</v>
      </c>
      <c r="C93" s="84"/>
      <c r="D93" s="84"/>
      <c r="E93" s="84"/>
      <c r="F93" s="84"/>
      <c r="G93" s="84"/>
      <c r="H93" s="84"/>
      <c r="I93" s="84"/>
      <c r="J93" s="84"/>
    </row>
    <row r="94" spans="1:10" ht="18.75">
      <c r="A94" s="91" t="s">
        <v>143</v>
      </c>
      <c r="B94" s="92" t="s">
        <v>528</v>
      </c>
      <c r="C94" s="84">
        <f>SUM($C$87+$C$92+$C$93)</f>
        <v>7953</v>
      </c>
      <c r="D94" s="84"/>
      <c r="E94" s="84"/>
      <c r="F94" s="84">
        <f>SUM($C$87+$C$92+$C$93)</f>
        <v>7953</v>
      </c>
      <c r="G94" s="84">
        <f>SUM($G$87+$G$92+$G$93)</f>
        <v>5333</v>
      </c>
      <c r="H94" s="84"/>
      <c r="I94" s="84"/>
      <c r="J94" s="84">
        <f>SUM($J$87+$J$92+$J$93)</f>
        <v>5333</v>
      </c>
    </row>
    <row r="95" spans="1:10" ht="18.75">
      <c r="A95" s="95" t="s">
        <v>125</v>
      </c>
      <c r="B95" s="96"/>
      <c r="C95" s="84">
        <f>SUM($C$65+$C$94)</f>
        <v>34982</v>
      </c>
      <c r="D95" s="84">
        <f>SUM(D65+D94)</f>
        <v>0</v>
      </c>
      <c r="E95" s="84">
        <f>SUM(E65+E94)</f>
        <v>0</v>
      </c>
      <c r="F95" s="84">
        <f>SUM($C$65+$C$94)</f>
        <v>34982</v>
      </c>
      <c r="G95" s="84">
        <f>SUM($G$65+$G$94)</f>
        <v>35236</v>
      </c>
      <c r="H95" s="84">
        <f>SUM(H65+H94)</f>
        <v>0</v>
      </c>
      <c r="I95" s="84">
        <f>SUM(I65+I94)</f>
        <v>0</v>
      </c>
      <c r="J95" s="84">
        <f>SUM($J$65+$J$94)</f>
        <v>35236</v>
      </c>
    </row>
    <row r="96" spans="1:6" ht="15">
      <c r="A96" s="52"/>
      <c r="B96" s="52"/>
      <c r="C96" s="52"/>
      <c r="D96" s="52"/>
      <c r="E96" s="52"/>
      <c r="F96" s="52"/>
    </row>
  </sheetData>
  <sheetProtection/>
  <mergeCells count="3">
    <mergeCell ref="A2:F2"/>
    <mergeCell ref="A3:F3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view="pageBreakPreview" zoomScale="60" zoomScalePageLayoutView="75" workbookViewId="0" topLeftCell="A91">
      <selection activeCell="M19" sqref="M19"/>
    </sheetView>
  </sheetViews>
  <sheetFormatPr defaultColWidth="9.140625" defaultRowHeight="15"/>
  <cols>
    <col min="1" max="1" width="105.140625" style="0" customWidth="1"/>
    <col min="3" max="10" width="10.7109375" style="0" customWidth="1"/>
  </cols>
  <sheetData>
    <row r="1" spans="1:10" ht="18.75">
      <c r="A1" s="165" t="s">
        <v>578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6" ht="21" customHeight="1">
      <c r="A2" s="155" t="s">
        <v>567</v>
      </c>
      <c r="B2" s="162"/>
      <c r="C2" s="162"/>
      <c r="D2" s="162"/>
      <c r="E2" s="162"/>
      <c r="F2" s="157"/>
    </row>
    <row r="3" spans="1:6" ht="18.75" customHeight="1">
      <c r="A3" s="163" t="s">
        <v>153</v>
      </c>
      <c r="B3" s="162"/>
      <c r="C3" s="162"/>
      <c r="D3" s="162"/>
      <c r="E3" s="162"/>
      <c r="F3" s="157"/>
    </row>
    <row r="4" ht="18">
      <c r="A4" s="22"/>
    </row>
    <row r="5" spans="1:10" ht="19.5" customHeight="1">
      <c r="A5" s="3" t="s">
        <v>215</v>
      </c>
      <c r="C5" s="152" t="s">
        <v>559</v>
      </c>
      <c r="D5" s="164"/>
      <c r="E5" s="164"/>
      <c r="F5" s="153"/>
      <c r="G5" s="152" t="s">
        <v>561</v>
      </c>
      <c r="H5" s="164"/>
      <c r="I5" s="164"/>
      <c r="J5" s="153"/>
    </row>
    <row r="6" spans="1:10" ht="60">
      <c r="A6" s="1" t="s">
        <v>244</v>
      </c>
      <c r="B6" s="2" t="s">
        <v>245</v>
      </c>
      <c r="C6" s="24" t="s">
        <v>156</v>
      </c>
      <c r="D6" s="24" t="s">
        <v>157</v>
      </c>
      <c r="E6" s="24" t="s">
        <v>158</v>
      </c>
      <c r="F6" s="29" t="s">
        <v>220</v>
      </c>
      <c r="G6" s="24" t="s">
        <v>156</v>
      </c>
      <c r="H6" s="24" t="s">
        <v>157</v>
      </c>
      <c r="I6" s="24" t="s">
        <v>158</v>
      </c>
      <c r="J6" s="29" t="s">
        <v>220</v>
      </c>
    </row>
    <row r="7" spans="1:10" ht="19.5" customHeight="1">
      <c r="A7" s="53" t="s">
        <v>246</v>
      </c>
      <c r="B7" s="54" t="s">
        <v>247</v>
      </c>
      <c r="C7" s="55">
        <v>3963</v>
      </c>
      <c r="D7" s="55"/>
      <c r="E7" s="55"/>
      <c r="F7" s="56">
        <f>C7+D7+E7</f>
        <v>3963</v>
      </c>
      <c r="G7" s="55">
        <v>5854</v>
      </c>
      <c r="H7" s="55"/>
      <c r="I7" s="55"/>
      <c r="J7" s="56">
        <f>SUM(G7:I7)</f>
        <v>5854</v>
      </c>
    </row>
    <row r="8" spans="1:10" ht="19.5" customHeight="1">
      <c r="A8" s="53" t="s">
        <v>248</v>
      </c>
      <c r="B8" s="57" t="s">
        <v>249</v>
      </c>
      <c r="C8" s="55"/>
      <c r="D8" s="55"/>
      <c r="E8" s="55"/>
      <c r="F8" s="56">
        <f aca="true" t="shared" si="0" ref="F8:F27">C8+D8+E8</f>
        <v>0</v>
      </c>
      <c r="G8" s="55"/>
      <c r="H8" s="55"/>
      <c r="I8" s="55"/>
      <c r="J8" s="56">
        <f aca="true" t="shared" si="1" ref="J8:J18">G8+H8+I8</f>
        <v>0</v>
      </c>
    </row>
    <row r="9" spans="1:10" ht="19.5" customHeight="1">
      <c r="A9" s="53" t="s">
        <v>250</v>
      </c>
      <c r="B9" s="57" t="s">
        <v>251</v>
      </c>
      <c r="C9" s="55"/>
      <c r="D9" s="55"/>
      <c r="E9" s="55"/>
      <c r="F9" s="56">
        <f t="shared" si="0"/>
        <v>0</v>
      </c>
      <c r="G9" s="55"/>
      <c r="H9" s="55"/>
      <c r="I9" s="55"/>
      <c r="J9" s="56">
        <f t="shared" si="1"/>
        <v>0</v>
      </c>
    </row>
    <row r="10" spans="1:10" ht="19.5" customHeight="1">
      <c r="A10" s="58" t="s">
        <v>252</v>
      </c>
      <c r="B10" s="57" t="s">
        <v>253</v>
      </c>
      <c r="C10" s="55"/>
      <c r="D10" s="55"/>
      <c r="E10" s="55"/>
      <c r="F10" s="56">
        <f t="shared" si="0"/>
        <v>0</v>
      </c>
      <c r="G10" s="55"/>
      <c r="H10" s="55"/>
      <c r="I10" s="55"/>
      <c r="J10" s="56">
        <f t="shared" si="1"/>
        <v>0</v>
      </c>
    </row>
    <row r="11" spans="1:10" ht="19.5" customHeight="1">
      <c r="A11" s="58" t="s">
        <v>254</v>
      </c>
      <c r="B11" s="57" t="s">
        <v>255</v>
      </c>
      <c r="C11" s="55"/>
      <c r="D11" s="55"/>
      <c r="E11" s="55"/>
      <c r="F11" s="56">
        <f t="shared" si="0"/>
        <v>0</v>
      </c>
      <c r="G11" s="55"/>
      <c r="H11" s="55"/>
      <c r="I11" s="55"/>
      <c r="J11" s="56">
        <f t="shared" si="1"/>
        <v>0</v>
      </c>
    </row>
    <row r="12" spans="1:10" ht="19.5" customHeight="1">
      <c r="A12" s="58" t="s">
        <v>256</v>
      </c>
      <c r="B12" s="57" t="s">
        <v>257</v>
      </c>
      <c r="C12" s="55"/>
      <c r="D12" s="55"/>
      <c r="E12" s="55"/>
      <c r="F12" s="56">
        <f t="shared" si="0"/>
        <v>0</v>
      </c>
      <c r="G12" s="55">
        <v>500</v>
      </c>
      <c r="H12" s="55"/>
      <c r="I12" s="55"/>
      <c r="J12" s="56">
        <v>500</v>
      </c>
    </row>
    <row r="13" spans="1:10" ht="19.5" customHeight="1">
      <c r="A13" s="58" t="s">
        <v>258</v>
      </c>
      <c r="B13" s="57" t="s">
        <v>259</v>
      </c>
      <c r="C13" s="55">
        <v>180</v>
      </c>
      <c r="D13" s="55"/>
      <c r="E13" s="55"/>
      <c r="F13" s="56">
        <f t="shared" si="0"/>
        <v>180</v>
      </c>
      <c r="G13" s="55">
        <v>180</v>
      </c>
      <c r="H13" s="55"/>
      <c r="I13" s="55"/>
      <c r="J13" s="56">
        <f t="shared" si="1"/>
        <v>180</v>
      </c>
    </row>
    <row r="14" spans="1:10" ht="19.5" customHeight="1">
      <c r="A14" s="58" t="s">
        <v>260</v>
      </c>
      <c r="B14" s="57" t="s">
        <v>261</v>
      </c>
      <c r="C14" s="55">
        <v>70</v>
      </c>
      <c r="D14" s="55"/>
      <c r="E14" s="55"/>
      <c r="F14" s="56">
        <f t="shared" si="0"/>
        <v>70</v>
      </c>
      <c r="G14" s="55">
        <v>75</v>
      </c>
      <c r="H14" s="55"/>
      <c r="I14" s="55"/>
      <c r="J14" s="56">
        <v>75</v>
      </c>
    </row>
    <row r="15" spans="1:10" ht="19.5" customHeight="1">
      <c r="A15" s="59" t="s">
        <v>262</v>
      </c>
      <c r="B15" s="57" t="s">
        <v>263</v>
      </c>
      <c r="C15" s="55"/>
      <c r="D15" s="55"/>
      <c r="E15" s="55"/>
      <c r="F15" s="56">
        <f t="shared" si="0"/>
        <v>0</v>
      </c>
      <c r="G15" s="55"/>
      <c r="H15" s="55"/>
      <c r="I15" s="55"/>
      <c r="J15" s="56">
        <f t="shared" si="1"/>
        <v>0</v>
      </c>
    </row>
    <row r="16" spans="1:10" ht="19.5" customHeight="1">
      <c r="A16" s="59" t="s">
        <v>264</v>
      </c>
      <c r="B16" s="57" t="s">
        <v>265</v>
      </c>
      <c r="C16" s="55"/>
      <c r="D16" s="55"/>
      <c r="E16" s="55"/>
      <c r="F16" s="56">
        <f t="shared" si="0"/>
        <v>0</v>
      </c>
      <c r="G16" s="55"/>
      <c r="H16" s="55"/>
      <c r="I16" s="55"/>
      <c r="J16" s="56">
        <f t="shared" si="1"/>
        <v>0</v>
      </c>
    </row>
    <row r="17" spans="1:10" ht="19.5" customHeight="1">
      <c r="A17" s="59" t="s">
        <v>266</v>
      </c>
      <c r="B17" s="57" t="s">
        <v>267</v>
      </c>
      <c r="C17" s="55"/>
      <c r="D17" s="55"/>
      <c r="E17" s="55"/>
      <c r="F17" s="56">
        <f t="shared" si="0"/>
        <v>0</v>
      </c>
      <c r="G17" s="55"/>
      <c r="H17" s="55"/>
      <c r="I17" s="55"/>
      <c r="J17" s="56">
        <f t="shared" si="1"/>
        <v>0</v>
      </c>
    </row>
    <row r="18" spans="1:10" ht="19.5" customHeight="1">
      <c r="A18" s="59" t="s">
        <v>268</v>
      </c>
      <c r="B18" s="57" t="s">
        <v>269</v>
      </c>
      <c r="C18" s="55"/>
      <c r="D18" s="55"/>
      <c r="E18" s="55"/>
      <c r="F18" s="56">
        <f t="shared" si="0"/>
        <v>0</v>
      </c>
      <c r="G18" s="55"/>
      <c r="H18" s="55"/>
      <c r="I18" s="55"/>
      <c r="J18" s="56">
        <f t="shared" si="1"/>
        <v>0</v>
      </c>
    </row>
    <row r="19" spans="1:10" ht="19.5" customHeight="1">
      <c r="A19" s="59" t="s">
        <v>55</v>
      </c>
      <c r="B19" s="57" t="s">
        <v>270</v>
      </c>
      <c r="C19" s="55"/>
      <c r="D19" s="55"/>
      <c r="E19" s="55"/>
      <c r="F19" s="56">
        <f t="shared" si="0"/>
        <v>0</v>
      </c>
      <c r="G19" s="55">
        <v>469</v>
      </c>
      <c r="H19" s="55"/>
      <c r="I19" s="55"/>
      <c r="J19" s="56">
        <v>469</v>
      </c>
    </row>
    <row r="20" spans="1:10" ht="19.5" customHeight="1">
      <c r="A20" s="60" t="s">
        <v>529</v>
      </c>
      <c r="B20" s="61" t="s">
        <v>271</v>
      </c>
      <c r="C20" s="55">
        <f aca="true" t="shared" si="2" ref="C20:J20">SUM(C7:C19)</f>
        <v>4213</v>
      </c>
      <c r="D20" s="55">
        <f t="shared" si="2"/>
        <v>0</v>
      </c>
      <c r="E20" s="55">
        <f t="shared" si="2"/>
        <v>0</v>
      </c>
      <c r="F20" s="55">
        <f t="shared" si="2"/>
        <v>4213</v>
      </c>
      <c r="G20" s="55">
        <f t="shared" si="2"/>
        <v>7078</v>
      </c>
      <c r="H20" s="55">
        <f t="shared" si="2"/>
        <v>0</v>
      </c>
      <c r="I20" s="55">
        <f t="shared" si="2"/>
        <v>0</v>
      </c>
      <c r="J20" s="55">
        <f t="shared" si="2"/>
        <v>7078</v>
      </c>
    </row>
    <row r="21" spans="1:10" ht="19.5" customHeight="1">
      <c r="A21" s="59" t="s">
        <v>272</v>
      </c>
      <c r="B21" s="57" t="s">
        <v>273</v>
      </c>
      <c r="C21" s="55">
        <v>2292</v>
      </c>
      <c r="D21" s="55"/>
      <c r="E21" s="55"/>
      <c r="F21" s="56">
        <f t="shared" si="0"/>
        <v>2292</v>
      </c>
      <c r="G21" s="55">
        <v>1884</v>
      </c>
      <c r="H21" s="55"/>
      <c r="I21" s="55"/>
      <c r="J21" s="56">
        <v>1884</v>
      </c>
    </row>
    <row r="22" spans="1:10" ht="19.5" customHeight="1">
      <c r="A22" s="59" t="s">
        <v>274</v>
      </c>
      <c r="B22" s="57" t="s">
        <v>275</v>
      </c>
      <c r="C22" s="55"/>
      <c r="D22" s="55"/>
      <c r="E22" s="55"/>
      <c r="F22" s="56">
        <f t="shared" si="0"/>
        <v>0</v>
      </c>
      <c r="G22" s="55">
        <v>23</v>
      </c>
      <c r="H22" s="55"/>
      <c r="I22" s="55"/>
      <c r="J22" s="56">
        <v>23</v>
      </c>
    </row>
    <row r="23" spans="1:10" ht="19.5" customHeight="1">
      <c r="A23" s="62" t="s">
        <v>276</v>
      </c>
      <c r="B23" s="57" t="s">
        <v>277</v>
      </c>
      <c r="C23" s="55"/>
      <c r="D23" s="55"/>
      <c r="E23" s="55"/>
      <c r="F23" s="56">
        <f t="shared" si="0"/>
        <v>0</v>
      </c>
      <c r="G23" s="55">
        <v>301</v>
      </c>
      <c r="H23" s="55"/>
      <c r="I23" s="55"/>
      <c r="J23" s="56">
        <f>G23+H23+I23</f>
        <v>301</v>
      </c>
    </row>
    <row r="24" spans="1:10" ht="19.5" customHeight="1">
      <c r="A24" s="63" t="s">
        <v>530</v>
      </c>
      <c r="B24" s="61" t="s">
        <v>278</v>
      </c>
      <c r="C24" s="55">
        <v>2292</v>
      </c>
      <c r="D24" s="55">
        <f aca="true" t="shared" si="3" ref="D24:J24">SUM(D21:D23)</f>
        <v>0</v>
      </c>
      <c r="E24" s="55">
        <f t="shared" si="3"/>
        <v>0</v>
      </c>
      <c r="F24" s="55">
        <f t="shared" si="3"/>
        <v>2292</v>
      </c>
      <c r="G24" s="55">
        <f t="shared" si="3"/>
        <v>2208</v>
      </c>
      <c r="H24" s="55">
        <f t="shared" si="3"/>
        <v>0</v>
      </c>
      <c r="I24" s="55">
        <f t="shared" si="3"/>
        <v>0</v>
      </c>
      <c r="J24" s="55">
        <f t="shared" si="3"/>
        <v>2208</v>
      </c>
    </row>
    <row r="25" spans="1:10" ht="19.5" customHeight="1">
      <c r="A25" s="60" t="s">
        <v>85</v>
      </c>
      <c r="B25" s="61" t="s">
        <v>279</v>
      </c>
      <c r="C25" s="55">
        <f aca="true" t="shared" si="4" ref="C25:J25">SUM(C20+C24)</f>
        <v>6505</v>
      </c>
      <c r="D25" s="55">
        <f t="shared" si="4"/>
        <v>0</v>
      </c>
      <c r="E25" s="55">
        <f t="shared" si="4"/>
        <v>0</v>
      </c>
      <c r="F25" s="55">
        <f t="shared" si="4"/>
        <v>6505</v>
      </c>
      <c r="G25" s="55">
        <f t="shared" si="4"/>
        <v>9286</v>
      </c>
      <c r="H25" s="55">
        <f t="shared" si="4"/>
        <v>0</v>
      </c>
      <c r="I25" s="55">
        <f t="shared" si="4"/>
        <v>0</v>
      </c>
      <c r="J25" s="55">
        <f t="shared" si="4"/>
        <v>9286</v>
      </c>
    </row>
    <row r="26" spans="1:10" ht="19.5" customHeight="1">
      <c r="A26" s="63" t="s">
        <v>56</v>
      </c>
      <c r="B26" s="61" t="s">
        <v>280</v>
      </c>
      <c r="C26" s="55">
        <v>1671</v>
      </c>
      <c r="D26" s="55"/>
      <c r="E26" s="55"/>
      <c r="F26" s="56">
        <f t="shared" si="0"/>
        <v>1671</v>
      </c>
      <c r="G26" s="55">
        <v>1949</v>
      </c>
      <c r="H26" s="55"/>
      <c r="I26" s="55"/>
      <c r="J26" s="56">
        <v>2165</v>
      </c>
    </row>
    <row r="27" spans="1:10" ht="19.5" customHeight="1">
      <c r="A27" s="59" t="s">
        <v>281</v>
      </c>
      <c r="B27" s="57" t="s">
        <v>282</v>
      </c>
      <c r="C27" s="55"/>
      <c r="D27" s="55"/>
      <c r="E27" s="55"/>
      <c r="F27" s="56">
        <f t="shared" si="0"/>
        <v>0</v>
      </c>
      <c r="G27" s="55">
        <v>34</v>
      </c>
      <c r="H27" s="55"/>
      <c r="I27" s="55"/>
      <c r="J27" s="56">
        <v>34</v>
      </c>
    </row>
    <row r="28" spans="1:10" ht="19.5" customHeight="1">
      <c r="A28" s="59" t="s">
        <v>283</v>
      </c>
      <c r="B28" s="57" t="s">
        <v>284</v>
      </c>
      <c r="C28" s="55">
        <v>1489</v>
      </c>
      <c r="D28" s="55"/>
      <c r="E28" s="55"/>
      <c r="F28" s="56">
        <f aca="true" t="shared" si="5" ref="F28:F71">C28+D28+E28</f>
        <v>1489</v>
      </c>
      <c r="G28" s="55">
        <v>1110</v>
      </c>
      <c r="H28" s="55"/>
      <c r="I28" s="55"/>
      <c r="J28" s="56">
        <v>1110</v>
      </c>
    </row>
    <row r="29" spans="1:10" ht="19.5" customHeight="1">
      <c r="A29" s="59" t="s">
        <v>285</v>
      </c>
      <c r="B29" s="57" t="s">
        <v>286</v>
      </c>
      <c r="C29" s="55"/>
      <c r="D29" s="55"/>
      <c r="E29" s="55"/>
      <c r="F29" s="56">
        <f t="shared" si="5"/>
        <v>0</v>
      </c>
      <c r="G29" s="55"/>
      <c r="H29" s="55"/>
      <c r="I29" s="55"/>
      <c r="J29" s="56">
        <f>G29+H29+I29</f>
        <v>0</v>
      </c>
    </row>
    <row r="30" spans="1:10" ht="19.5" customHeight="1">
      <c r="A30" s="63" t="s">
        <v>531</v>
      </c>
      <c r="B30" s="61" t="s">
        <v>287</v>
      </c>
      <c r="C30" s="55">
        <f aca="true" t="shared" si="6" ref="C30:J30">SUM(C27:C29)</f>
        <v>1489</v>
      </c>
      <c r="D30" s="55">
        <f t="shared" si="6"/>
        <v>0</v>
      </c>
      <c r="E30" s="55">
        <f t="shared" si="6"/>
        <v>0</v>
      </c>
      <c r="F30" s="55">
        <f t="shared" si="6"/>
        <v>1489</v>
      </c>
      <c r="G30" s="55">
        <f t="shared" si="6"/>
        <v>1144</v>
      </c>
      <c r="H30" s="55">
        <f t="shared" si="6"/>
        <v>0</v>
      </c>
      <c r="I30" s="55">
        <f t="shared" si="6"/>
        <v>0</v>
      </c>
      <c r="J30" s="55">
        <f t="shared" si="6"/>
        <v>1144</v>
      </c>
    </row>
    <row r="31" spans="1:10" ht="19.5" customHeight="1">
      <c r="A31" s="59" t="s">
        <v>288</v>
      </c>
      <c r="B31" s="57" t="s">
        <v>289</v>
      </c>
      <c r="C31" s="55">
        <v>228</v>
      </c>
      <c r="D31" s="55"/>
      <c r="E31" s="55"/>
      <c r="F31" s="56">
        <f t="shared" si="5"/>
        <v>228</v>
      </c>
      <c r="G31" s="55">
        <v>187</v>
      </c>
      <c r="H31" s="55"/>
      <c r="I31" s="55"/>
      <c r="J31" s="56">
        <v>187</v>
      </c>
    </row>
    <row r="32" spans="1:10" ht="19.5" customHeight="1">
      <c r="A32" s="59" t="s">
        <v>290</v>
      </c>
      <c r="B32" s="57" t="s">
        <v>291</v>
      </c>
      <c r="C32" s="55">
        <v>314</v>
      </c>
      <c r="D32" s="55"/>
      <c r="E32" s="55"/>
      <c r="F32" s="56">
        <f t="shared" si="5"/>
        <v>314</v>
      </c>
      <c r="G32" s="55">
        <v>180</v>
      </c>
      <c r="H32" s="55"/>
      <c r="I32" s="55"/>
      <c r="J32" s="56">
        <v>180</v>
      </c>
    </row>
    <row r="33" spans="1:10" ht="19.5" customHeight="1">
      <c r="A33" s="63" t="s">
        <v>86</v>
      </c>
      <c r="B33" s="61" t="s">
        <v>292</v>
      </c>
      <c r="C33" s="55">
        <f aca="true" t="shared" si="7" ref="C33:J33">SUM(C31:C32)</f>
        <v>542</v>
      </c>
      <c r="D33" s="55">
        <f t="shared" si="7"/>
        <v>0</v>
      </c>
      <c r="E33" s="55">
        <f t="shared" si="7"/>
        <v>0</v>
      </c>
      <c r="F33" s="55">
        <f t="shared" si="7"/>
        <v>542</v>
      </c>
      <c r="G33" s="55">
        <v>367</v>
      </c>
      <c r="H33" s="55">
        <f t="shared" si="7"/>
        <v>0</v>
      </c>
      <c r="I33" s="55">
        <f t="shared" si="7"/>
        <v>0</v>
      </c>
      <c r="J33" s="55">
        <f t="shared" si="7"/>
        <v>367</v>
      </c>
    </row>
    <row r="34" spans="1:10" ht="19.5" customHeight="1">
      <c r="A34" s="59" t="s">
        <v>293</v>
      </c>
      <c r="B34" s="57" t="s">
        <v>294</v>
      </c>
      <c r="C34" s="55">
        <v>1501</v>
      </c>
      <c r="D34" s="55"/>
      <c r="E34" s="55"/>
      <c r="F34" s="56">
        <f t="shared" si="5"/>
        <v>1501</v>
      </c>
      <c r="G34" s="55">
        <v>1023</v>
      </c>
      <c r="H34" s="55"/>
      <c r="I34" s="55"/>
      <c r="J34" s="56">
        <v>1023</v>
      </c>
    </row>
    <row r="35" spans="1:10" ht="19.5" customHeight="1">
      <c r="A35" s="59" t="s">
        <v>295</v>
      </c>
      <c r="B35" s="57" t="s">
        <v>296</v>
      </c>
      <c r="C35" s="55"/>
      <c r="D35" s="55"/>
      <c r="E35" s="55"/>
      <c r="F35" s="56">
        <f t="shared" si="5"/>
        <v>0</v>
      </c>
      <c r="G35" s="55"/>
      <c r="H35" s="55"/>
      <c r="I35" s="55"/>
      <c r="J35" s="56">
        <f>G35+H35+I35</f>
        <v>0</v>
      </c>
    </row>
    <row r="36" spans="1:10" ht="19.5" customHeight="1">
      <c r="A36" s="59" t="s">
        <v>57</v>
      </c>
      <c r="B36" s="57" t="s">
        <v>297</v>
      </c>
      <c r="C36" s="55"/>
      <c r="D36" s="55"/>
      <c r="E36" s="55"/>
      <c r="F36" s="56">
        <f t="shared" si="5"/>
        <v>0</v>
      </c>
      <c r="G36" s="55"/>
      <c r="H36" s="55"/>
      <c r="I36" s="55"/>
      <c r="J36" s="56">
        <f>G36+H36+I36</f>
        <v>0</v>
      </c>
    </row>
    <row r="37" spans="1:10" ht="19.5" customHeight="1">
      <c r="A37" s="59" t="s">
        <v>298</v>
      </c>
      <c r="B37" s="57" t="s">
        <v>299</v>
      </c>
      <c r="C37" s="55">
        <v>3040</v>
      </c>
      <c r="D37" s="55"/>
      <c r="E37" s="55"/>
      <c r="F37" s="56">
        <f t="shared" si="5"/>
        <v>3040</v>
      </c>
      <c r="G37" s="55">
        <v>1946</v>
      </c>
      <c r="H37" s="55"/>
      <c r="I37" s="55"/>
      <c r="J37" s="56">
        <v>1946</v>
      </c>
    </row>
    <row r="38" spans="1:10" ht="19.5" customHeight="1">
      <c r="A38" s="64" t="s">
        <v>58</v>
      </c>
      <c r="B38" s="57" t="s">
        <v>300</v>
      </c>
      <c r="C38" s="55"/>
      <c r="D38" s="55"/>
      <c r="E38" s="55"/>
      <c r="F38" s="56">
        <f t="shared" si="5"/>
        <v>0</v>
      </c>
      <c r="G38" s="55"/>
      <c r="H38" s="55"/>
      <c r="I38" s="55"/>
      <c r="J38" s="56">
        <f>G38+H38+I38</f>
        <v>0</v>
      </c>
    </row>
    <row r="39" spans="1:10" ht="19.5" customHeight="1">
      <c r="A39" s="62" t="s">
        <v>301</v>
      </c>
      <c r="B39" s="57" t="s">
        <v>302</v>
      </c>
      <c r="C39" s="55"/>
      <c r="D39" s="55"/>
      <c r="E39" s="55"/>
      <c r="F39" s="56">
        <f t="shared" si="5"/>
        <v>0</v>
      </c>
      <c r="G39" s="55"/>
      <c r="H39" s="55"/>
      <c r="I39" s="55"/>
      <c r="J39" s="56">
        <f>G39+H39+I39</f>
        <v>0</v>
      </c>
    </row>
    <row r="40" spans="1:10" ht="19.5" customHeight="1">
      <c r="A40" s="59" t="s">
        <v>59</v>
      </c>
      <c r="B40" s="57" t="s">
        <v>303</v>
      </c>
      <c r="C40" s="55">
        <v>2086</v>
      </c>
      <c r="D40" s="55"/>
      <c r="E40" s="55"/>
      <c r="F40" s="56">
        <f t="shared" si="5"/>
        <v>2086</v>
      </c>
      <c r="G40" s="55">
        <v>1806</v>
      </c>
      <c r="H40" s="55"/>
      <c r="I40" s="55"/>
      <c r="J40" s="56">
        <v>1806</v>
      </c>
    </row>
    <row r="41" spans="1:10" ht="19.5" customHeight="1">
      <c r="A41" s="63" t="s">
        <v>532</v>
      </c>
      <c r="B41" s="61" t="s">
        <v>304</v>
      </c>
      <c r="C41" s="55">
        <f aca="true" t="shared" si="8" ref="C41:J41">SUM(C34:C40)</f>
        <v>6627</v>
      </c>
      <c r="D41" s="55">
        <f t="shared" si="8"/>
        <v>0</v>
      </c>
      <c r="E41" s="55">
        <f t="shared" si="8"/>
        <v>0</v>
      </c>
      <c r="F41" s="55">
        <f t="shared" si="8"/>
        <v>6627</v>
      </c>
      <c r="G41" s="55">
        <f t="shared" si="8"/>
        <v>4775</v>
      </c>
      <c r="H41" s="55">
        <f t="shared" si="8"/>
        <v>0</v>
      </c>
      <c r="I41" s="55">
        <f t="shared" si="8"/>
        <v>0</v>
      </c>
      <c r="J41" s="55">
        <f t="shared" si="8"/>
        <v>4775</v>
      </c>
    </row>
    <row r="42" spans="1:10" ht="19.5" customHeight="1">
      <c r="A42" s="59" t="s">
        <v>305</v>
      </c>
      <c r="B42" s="57" t="s">
        <v>306</v>
      </c>
      <c r="C42" s="55"/>
      <c r="D42" s="55"/>
      <c r="E42" s="55"/>
      <c r="F42" s="56">
        <f t="shared" si="5"/>
        <v>0</v>
      </c>
      <c r="G42" s="55"/>
      <c r="H42" s="55"/>
      <c r="I42" s="55"/>
      <c r="J42" s="56">
        <f>G42+H42+I42</f>
        <v>0</v>
      </c>
    </row>
    <row r="43" spans="1:10" ht="19.5" customHeight="1">
      <c r="A43" s="59" t="s">
        <v>307</v>
      </c>
      <c r="B43" s="57" t="s">
        <v>308</v>
      </c>
      <c r="C43" s="55"/>
      <c r="D43" s="55"/>
      <c r="E43" s="55"/>
      <c r="F43" s="56">
        <f t="shared" si="5"/>
        <v>0</v>
      </c>
      <c r="G43" s="55"/>
      <c r="H43" s="55"/>
      <c r="I43" s="55"/>
      <c r="J43" s="56">
        <f>G43+H43+I43</f>
        <v>0</v>
      </c>
    </row>
    <row r="44" spans="1:10" ht="19.5" customHeight="1">
      <c r="A44" s="63" t="s">
        <v>533</v>
      </c>
      <c r="B44" s="61" t="s">
        <v>309</v>
      </c>
      <c r="C44" s="55">
        <f aca="true" t="shared" si="9" ref="C44:J44">SUM(C42:C43)</f>
        <v>0</v>
      </c>
      <c r="D44" s="55">
        <f t="shared" si="9"/>
        <v>0</v>
      </c>
      <c r="E44" s="55">
        <f t="shared" si="9"/>
        <v>0</v>
      </c>
      <c r="F44" s="55">
        <f t="shared" si="9"/>
        <v>0</v>
      </c>
      <c r="G44" s="55">
        <f t="shared" si="9"/>
        <v>0</v>
      </c>
      <c r="H44" s="55">
        <f t="shared" si="9"/>
        <v>0</v>
      </c>
      <c r="I44" s="55">
        <f t="shared" si="9"/>
        <v>0</v>
      </c>
      <c r="J44" s="55">
        <f t="shared" si="9"/>
        <v>0</v>
      </c>
    </row>
    <row r="45" spans="1:10" ht="19.5" customHeight="1">
      <c r="A45" s="59" t="s">
        <v>310</v>
      </c>
      <c r="B45" s="57" t="s">
        <v>311</v>
      </c>
      <c r="C45" s="55">
        <v>1481</v>
      </c>
      <c r="D45" s="55"/>
      <c r="E45" s="55"/>
      <c r="F45" s="56">
        <f t="shared" si="5"/>
        <v>1481</v>
      </c>
      <c r="G45" s="55">
        <v>1627</v>
      </c>
      <c r="H45" s="55"/>
      <c r="I45" s="55"/>
      <c r="J45" s="56">
        <v>1627</v>
      </c>
    </row>
    <row r="46" spans="1:10" ht="19.5" customHeight="1">
      <c r="A46" s="59" t="s">
        <v>312</v>
      </c>
      <c r="B46" s="57" t="s">
        <v>313</v>
      </c>
      <c r="C46" s="55"/>
      <c r="D46" s="55"/>
      <c r="E46" s="55"/>
      <c r="F46" s="56">
        <f t="shared" si="5"/>
        <v>0</v>
      </c>
      <c r="G46" s="55"/>
      <c r="H46" s="55"/>
      <c r="I46" s="55"/>
      <c r="J46" s="56">
        <f>G46+H46+I46</f>
        <v>0</v>
      </c>
    </row>
    <row r="47" spans="1:10" ht="19.5" customHeight="1">
      <c r="A47" s="59" t="s">
        <v>60</v>
      </c>
      <c r="B47" s="57" t="s">
        <v>314</v>
      </c>
      <c r="C47" s="55"/>
      <c r="D47" s="55"/>
      <c r="E47" s="55"/>
      <c r="F47" s="56">
        <f t="shared" si="5"/>
        <v>0</v>
      </c>
      <c r="G47" s="55"/>
      <c r="H47" s="55"/>
      <c r="I47" s="55"/>
      <c r="J47" s="56">
        <f>G47+H47+I47</f>
        <v>0</v>
      </c>
    </row>
    <row r="48" spans="1:10" ht="19.5" customHeight="1">
      <c r="A48" s="59" t="s">
        <v>61</v>
      </c>
      <c r="B48" s="57" t="s">
        <v>315</v>
      </c>
      <c r="C48" s="55"/>
      <c r="D48" s="55"/>
      <c r="E48" s="55"/>
      <c r="F48" s="56">
        <f t="shared" si="5"/>
        <v>0</v>
      </c>
      <c r="G48" s="55"/>
      <c r="H48" s="55"/>
      <c r="I48" s="55"/>
      <c r="J48" s="56">
        <f>G48+H48+I48</f>
        <v>0</v>
      </c>
    </row>
    <row r="49" spans="1:10" ht="19.5" customHeight="1">
      <c r="A49" s="59" t="s">
        <v>316</v>
      </c>
      <c r="B49" s="57" t="s">
        <v>317</v>
      </c>
      <c r="C49" s="55">
        <v>1438</v>
      </c>
      <c r="D49" s="55"/>
      <c r="E49" s="55"/>
      <c r="F49" s="56">
        <f t="shared" si="5"/>
        <v>1438</v>
      </c>
      <c r="G49" s="55">
        <v>64</v>
      </c>
      <c r="H49" s="55"/>
      <c r="I49" s="55"/>
      <c r="J49" s="56">
        <v>64</v>
      </c>
    </row>
    <row r="50" spans="1:10" ht="19.5" customHeight="1">
      <c r="A50" s="63" t="s">
        <v>534</v>
      </c>
      <c r="B50" s="61" t="s">
        <v>318</v>
      </c>
      <c r="C50" s="55">
        <f aca="true" t="shared" si="10" ref="C50:J50">SUM(C45:C49)</f>
        <v>2919</v>
      </c>
      <c r="D50" s="55">
        <f t="shared" si="10"/>
        <v>0</v>
      </c>
      <c r="E50" s="55">
        <f t="shared" si="10"/>
        <v>0</v>
      </c>
      <c r="F50" s="55">
        <f t="shared" si="10"/>
        <v>2919</v>
      </c>
      <c r="G50" s="55">
        <f t="shared" si="10"/>
        <v>1691</v>
      </c>
      <c r="H50" s="55">
        <f t="shared" si="10"/>
        <v>0</v>
      </c>
      <c r="I50" s="55">
        <f t="shared" si="10"/>
        <v>0</v>
      </c>
      <c r="J50" s="55">
        <f t="shared" si="10"/>
        <v>1691</v>
      </c>
    </row>
    <row r="51" spans="1:10" ht="19.5" customHeight="1">
      <c r="A51" s="63" t="s">
        <v>535</v>
      </c>
      <c r="B51" s="61" t="s">
        <v>319</v>
      </c>
      <c r="C51" s="55">
        <f aca="true" t="shared" si="11" ref="C51:J51">SUM(C30+C33+C41+C44+C50)</f>
        <v>11577</v>
      </c>
      <c r="D51" s="55">
        <f t="shared" si="11"/>
        <v>0</v>
      </c>
      <c r="E51" s="55">
        <f t="shared" si="11"/>
        <v>0</v>
      </c>
      <c r="F51" s="55">
        <f t="shared" si="11"/>
        <v>11577</v>
      </c>
      <c r="G51" s="55">
        <f t="shared" si="11"/>
        <v>7977</v>
      </c>
      <c r="H51" s="55">
        <f t="shared" si="11"/>
        <v>0</v>
      </c>
      <c r="I51" s="55">
        <f t="shared" si="11"/>
        <v>0</v>
      </c>
      <c r="J51" s="55">
        <f t="shared" si="11"/>
        <v>7977</v>
      </c>
    </row>
    <row r="52" spans="1:10" ht="19.5" customHeight="1">
      <c r="A52" s="65" t="s">
        <v>320</v>
      </c>
      <c r="B52" s="57" t="s">
        <v>321</v>
      </c>
      <c r="C52" s="55"/>
      <c r="D52" s="55"/>
      <c r="E52" s="55"/>
      <c r="F52" s="56">
        <f t="shared" si="5"/>
        <v>0</v>
      </c>
      <c r="G52" s="55"/>
      <c r="H52" s="55"/>
      <c r="I52" s="55"/>
      <c r="J52" s="56">
        <f aca="true" t="shared" si="12" ref="J52:J57">G52+H52+I52</f>
        <v>0</v>
      </c>
    </row>
    <row r="53" spans="1:10" ht="19.5" customHeight="1">
      <c r="A53" s="65" t="s">
        <v>536</v>
      </c>
      <c r="B53" s="57" t="s">
        <v>322</v>
      </c>
      <c r="C53" s="55"/>
      <c r="D53" s="55"/>
      <c r="E53" s="55"/>
      <c r="F53" s="56">
        <f t="shared" si="5"/>
        <v>0</v>
      </c>
      <c r="G53" s="55"/>
      <c r="H53" s="55"/>
      <c r="I53" s="55"/>
      <c r="J53" s="56">
        <f t="shared" si="12"/>
        <v>0</v>
      </c>
    </row>
    <row r="54" spans="1:10" ht="19.5" customHeight="1">
      <c r="A54" s="66" t="s">
        <v>62</v>
      </c>
      <c r="B54" s="57" t="s">
        <v>323</v>
      </c>
      <c r="C54" s="55"/>
      <c r="D54" s="55"/>
      <c r="E54" s="55"/>
      <c r="F54" s="56">
        <f t="shared" si="5"/>
        <v>0</v>
      </c>
      <c r="G54" s="55"/>
      <c r="H54" s="55"/>
      <c r="I54" s="55"/>
      <c r="J54" s="56">
        <f t="shared" si="12"/>
        <v>0</v>
      </c>
    </row>
    <row r="55" spans="1:10" ht="19.5" customHeight="1">
      <c r="A55" s="66" t="s">
        <v>63</v>
      </c>
      <c r="B55" s="57" t="s">
        <v>324</v>
      </c>
      <c r="C55" s="55"/>
      <c r="D55" s="55"/>
      <c r="E55" s="55"/>
      <c r="F55" s="56">
        <f t="shared" si="5"/>
        <v>0</v>
      </c>
      <c r="G55" s="55"/>
      <c r="H55" s="55"/>
      <c r="I55" s="55"/>
      <c r="J55" s="56">
        <f t="shared" si="12"/>
        <v>0</v>
      </c>
    </row>
    <row r="56" spans="1:10" ht="19.5" customHeight="1">
      <c r="A56" s="66" t="s">
        <v>64</v>
      </c>
      <c r="B56" s="57" t="s">
        <v>325</v>
      </c>
      <c r="C56" s="55"/>
      <c r="D56" s="55"/>
      <c r="E56" s="55"/>
      <c r="F56" s="56">
        <f t="shared" si="5"/>
        <v>0</v>
      </c>
      <c r="G56" s="55"/>
      <c r="H56" s="55"/>
      <c r="I56" s="55"/>
      <c r="J56" s="56">
        <f t="shared" si="12"/>
        <v>0</v>
      </c>
    </row>
    <row r="57" spans="1:10" ht="19.5" customHeight="1">
      <c r="A57" s="65" t="s">
        <v>65</v>
      </c>
      <c r="B57" s="57" t="s">
        <v>326</v>
      </c>
      <c r="C57" s="55"/>
      <c r="D57" s="55"/>
      <c r="E57" s="55"/>
      <c r="F57" s="56">
        <f t="shared" si="5"/>
        <v>0</v>
      </c>
      <c r="G57" s="55"/>
      <c r="H57" s="55"/>
      <c r="I57" s="55"/>
      <c r="J57" s="56">
        <f t="shared" si="12"/>
        <v>0</v>
      </c>
    </row>
    <row r="58" spans="1:10" ht="19.5" customHeight="1">
      <c r="A58" s="65" t="s">
        <v>66</v>
      </c>
      <c r="B58" s="57" t="s">
        <v>327</v>
      </c>
      <c r="C58" s="55">
        <v>490</v>
      </c>
      <c r="D58" s="55"/>
      <c r="E58" s="55"/>
      <c r="F58" s="56">
        <f t="shared" si="5"/>
        <v>490</v>
      </c>
      <c r="G58" s="55">
        <v>60</v>
      </c>
      <c r="H58" s="55"/>
      <c r="I58" s="55"/>
      <c r="J58" s="56">
        <v>60</v>
      </c>
    </row>
    <row r="59" spans="1:10" ht="19.5" customHeight="1">
      <c r="A59" s="65" t="s">
        <v>67</v>
      </c>
      <c r="B59" s="57" t="s">
        <v>328</v>
      </c>
      <c r="C59" s="55">
        <v>1734</v>
      </c>
      <c r="D59" s="55"/>
      <c r="E59" s="55"/>
      <c r="F59" s="56">
        <f t="shared" si="5"/>
        <v>1734</v>
      </c>
      <c r="G59" s="55">
        <v>2023</v>
      </c>
      <c r="H59" s="55"/>
      <c r="I59" s="55"/>
      <c r="J59" s="56">
        <v>2023</v>
      </c>
    </row>
    <row r="60" spans="1:10" ht="19.5" customHeight="1">
      <c r="A60" s="67" t="s">
        <v>0</v>
      </c>
      <c r="B60" s="61" t="s">
        <v>329</v>
      </c>
      <c r="C60" s="55">
        <f aca="true" t="shared" si="13" ref="C60:J60">SUM(C52:C59)</f>
        <v>2224</v>
      </c>
      <c r="D60" s="55">
        <f t="shared" si="13"/>
        <v>0</v>
      </c>
      <c r="E60" s="55">
        <f t="shared" si="13"/>
        <v>0</v>
      </c>
      <c r="F60" s="55">
        <f t="shared" si="13"/>
        <v>2224</v>
      </c>
      <c r="G60" s="55">
        <f t="shared" si="13"/>
        <v>2083</v>
      </c>
      <c r="H60" s="55">
        <f t="shared" si="13"/>
        <v>0</v>
      </c>
      <c r="I60" s="55">
        <f t="shared" si="13"/>
        <v>0</v>
      </c>
      <c r="J60" s="55">
        <f t="shared" si="13"/>
        <v>2083</v>
      </c>
    </row>
    <row r="61" spans="1:10" ht="19.5" customHeight="1">
      <c r="A61" s="68" t="s">
        <v>68</v>
      </c>
      <c r="B61" s="57" t="s">
        <v>330</v>
      </c>
      <c r="C61" s="55"/>
      <c r="D61" s="55"/>
      <c r="E61" s="55"/>
      <c r="F61" s="56">
        <f t="shared" si="5"/>
        <v>0</v>
      </c>
      <c r="G61" s="55"/>
      <c r="H61" s="55"/>
      <c r="I61" s="55"/>
      <c r="J61" s="56">
        <f aca="true" t="shared" si="14" ref="J61:J71">G61+H61+I61</f>
        <v>0</v>
      </c>
    </row>
    <row r="62" spans="1:10" ht="19.5" customHeight="1">
      <c r="A62" s="68" t="s">
        <v>331</v>
      </c>
      <c r="B62" s="57" t="s">
        <v>332</v>
      </c>
      <c r="C62" s="55"/>
      <c r="D62" s="55"/>
      <c r="E62" s="55"/>
      <c r="F62" s="56">
        <f t="shared" si="5"/>
        <v>0</v>
      </c>
      <c r="G62" s="55"/>
      <c r="H62" s="55"/>
      <c r="I62" s="55"/>
      <c r="J62" s="56">
        <f t="shared" si="14"/>
        <v>0</v>
      </c>
    </row>
    <row r="63" spans="1:10" ht="19.5" customHeight="1">
      <c r="A63" s="68" t="s">
        <v>333</v>
      </c>
      <c r="B63" s="57" t="s">
        <v>334</v>
      </c>
      <c r="C63" s="55"/>
      <c r="D63" s="55"/>
      <c r="E63" s="55"/>
      <c r="F63" s="56">
        <f t="shared" si="5"/>
        <v>0</v>
      </c>
      <c r="G63" s="55"/>
      <c r="H63" s="55"/>
      <c r="I63" s="55"/>
      <c r="J63" s="56">
        <f t="shared" si="14"/>
        <v>0</v>
      </c>
    </row>
    <row r="64" spans="1:10" ht="19.5" customHeight="1">
      <c r="A64" s="68" t="s">
        <v>1</v>
      </c>
      <c r="B64" s="57" t="s">
        <v>335</v>
      </c>
      <c r="C64" s="55"/>
      <c r="D64" s="55"/>
      <c r="E64" s="55"/>
      <c r="F64" s="56">
        <f t="shared" si="5"/>
        <v>0</v>
      </c>
      <c r="G64" s="55"/>
      <c r="H64" s="55"/>
      <c r="I64" s="55"/>
      <c r="J64" s="56">
        <f t="shared" si="14"/>
        <v>0</v>
      </c>
    </row>
    <row r="65" spans="1:10" ht="19.5" customHeight="1">
      <c r="A65" s="68" t="s">
        <v>69</v>
      </c>
      <c r="B65" s="57" t="s">
        <v>336</v>
      </c>
      <c r="C65" s="55"/>
      <c r="D65" s="55"/>
      <c r="E65" s="55"/>
      <c r="F65" s="56">
        <f t="shared" si="5"/>
        <v>0</v>
      </c>
      <c r="G65" s="55"/>
      <c r="H65" s="55"/>
      <c r="I65" s="55"/>
      <c r="J65" s="56">
        <f t="shared" si="14"/>
        <v>0</v>
      </c>
    </row>
    <row r="66" spans="1:10" ht="19.5" customHeight="1">
      <c r="A66" s="68" t="s">
        <v>3</v>
      </c>
      <c r="B66" s="57" t="s">
        <v>337</v>
      </c>
      <c r="C66" s="55">
        <v>2130</v>
      </c>
      <c r="D66" s="55"/>
      <c r="E66" s="55"/>
      <c r="F66" s="56">
        <f t="shared" si="5"/>
        <v>2130</v>
      </c>
      <c r="G66" s="55">
        <v>7231</v>
      </c>
      <c r="H66" s="55"/>
      <c r="I66" s="55"/>
      <c r="J66" s="56">
        <f t="shared" si="14"/>
        <v>7231</v>
      </c>
    </row>
    <row r="67" spans="1:10" ht="19.5" customHeight="1">
      <c r="A67" s="68" t="s">
        <v>70</v>
      </c>
      <c r="B67" s="57" t="s">
        <v>338</v>
      </c>
      <c r="C67" s="55"/>
      <c r="D67" s="55"/>
      <c r="E67" s="55"/>
      <c r="F67" s="56">
        <f t="shared" si="5"/>
        <v>0</v>
      </c>
      <c r="G67" s="55"/>
      <c r="H67" s="55"/>
      <c r="I67" s="55"/>
      <c r="J67" s="56">
        <f t="shared" si="14"/>
        <v>0</v>
      </c>
    </row>
    <row r="68" spans="1:10" ht="19.5" customHeight="1">
      <c r="A68" s="68" t="s">
        <v>71</v>
      </c>
      <c r="B68" s="57" t="s">
        <v>339</v>
      </c>
      <c r="C68" s="55"/>
      <c r="D68" s="55"/>
      <c r="E68" s="55"/>
      <c r="F68" s="56">
        <f t="shared" si="5"/>
        <v>0</v>
      </c>
      <c r="G68" s="55"/>
      <c r="H68" s="55"/>
      <c r="I68" s="55"/>
      <c r="J68" s="56">
        <f t="shared" si="14"/>
        <v>0</v>
      </c>
    </row>
    <row r="69" spans="1:10" ht="19.5" customHeight="1">
      <c r="A69" s="68" t="s">
        <v>340</v>
      </c>
      <c r="B69" s="57" t="s">
        <v>341</v>
      </c>
      <c r="C69" s="55"/>
      <c r="D69" s="55"/>
      <c r="E69" s="55"/>
      <c r="F69" s="56">
        <f t="shared" si="5"/>
        <v>0</v>
      </c>
      <c r="G69" s="55"/>
      <c r="H69" s="55"/>
      <c r="I69" s="55"/>
      <c r="J69" s="56">
        <f t="shared" si="14"/>
        <v>0</v>
      </c>
    </row>
    <row r="70" spans="1:10" ht="19.5" customHeight="1">
      <c r="A70" s="69" t="s">
        <v>342</v>
      </c>
      <c r="B70" s="57" t="s">
        <v>343</v>
      </c>
      <c r="C70" s="55"/>
      <c r="D70" s="55"/>
      <c r="E70" s="55"/>
      <c r="F70" s="56">
        <f t="shared" si="5"/>
        <v>0</v>
      </c>
      <c r="G70" s="55"/>
      <c r="H70" s="55"/>
      <c r="I70" s="55"/>
      <c r="J70" s="56">
        <f t="shared" si="14"/>
        <v>0</v>
      </c>
    </row>
    <row r="71" spans="1:10" ht="19.5" customHeight="1">
      <c r="A71" s="68" t="s">
        <v>571</v>
      </c>
      <c r="B71" s="57" t="s">
        <v>344</v>
      </c>
      <c r="C71" s="55"/>
      <c r="D71" s="55"/>
      <c r="E71" s="55"/>
      <c r="F71" s="56">
        <f t="shared" si="5"/>
        <v>0</v>
      </c>
      <c r="G71" s="55"/>
      <c r="H71" s="55"/>
      <c r="I71" s="55"/>
      <c r="J71" s="56">
        <f t="shared" si="14"/>
        <v>0</v>
      </c>
    </row>
    <row r="72" spans="1:10" ht="19.5" customHeight="1">
      <c r="A72" s="68" t="s">
        <v>72</v>
      </c>
      <c r="B72" s="57" t="s">
        <v>345</v>
      </c>
      <c r="C72" s="55"/>
      <c r="D72" s="55">
        <v>100</v>
      </c>
      <c r="E72" s="55"/>
      <c r="F72" s="56">
        <f>SUM(C72:E72)</f>
        <v>100</v>
      </c>
      <c r="G72" s="55"/>
      <c r="H72" s="55">
        <v>150</v>
      </c>
      <c r="I72" s="55"/>
      <c r="J72" s="56">
        <f>SUM(G72:I72)</f>
        <v>150</v>
      </c>
    </row>
    <row r="73" spans="1:10" ht="19.5" customHeight="1">
      <c r="A73" s="69" t="s">
        <v>570</v>
      </c>
      <c r="B73" s="57" t="s">
        <v>564</v>
      </c>
      <c r="C73" s="55">
        <v>8322</v>
      </c>
      <c r="D73" s="55"/>
      <c r="E73" s="55"/>
      <c r="F73" s="56">
        <f aca="true" t="shared" si="15" ref="F73:F122">C73+D73+E73</f>
        <v>8322</v>
      </c>
      <c r="G73" s="55">
        <v>3073</v>
      </c>
      <c r="H73" s="55"/>
      <c r="I73" s="55"/>
      <c r="J73" s="56">
        <f>G73+H73+I73</f>
        <v>3073</v>
      </c>
    </row>
    <row r="74" spans="1:10" ht="19.5" customHeight="1">
      <c r="A74" s="67" t="s">
        <v>40</v>
      </c>
      <c r="B74" s="61" t="s">
        <v>346</v>
      </c>
      <c r="C74" s="55">
        <f>SUM(C61:C73)</f>
        <v>10452</v>
      </c>
      <c r="D74" s="55">
        <f>SUM(D61:D73)</f>
        <v>100</v>
      </c>
      <c r="E74" s="55">
        <f>SUM(E61:E73)</f>
        <v>0</v>
      </c>
      <c r="F74" s="55">
        <f>SUM(C74:E74)</f>
        <v>10552</v>
      </c>
      <c r="G74" s="55">
        <f>SUM(G61:G73)</f>
        <v>10304</v>
      </c>
      <c r="H74" s="55">
        <f>SUM(H61:H73)</f>
        <v>150</v>
      </c>
      <c r="I74" s="55">
        <f>SUM(I61:I73)</f>
        <v>0</v>
      </c>
      <c r="J74" s="55">
        <f>SUM(G74:I74)</f>
        <v>10454</v>
      </c>
    </row>
    <row r="75" spans="1:10" ht="19.5" customHeight="1">
      <c r="A75" s="70" t="s">
        <v>155</v>
      </c>
      <c r="B75" s="61"/>
      <c r="C75" s="55">
        <f aca="true" t="shared" si="16" ref="C75:J75">SUM(C25+C26+C51+C60+C74)</f>
        <v>32429</v>
      </c>
      <c r="D75" s="55">
        <f t="shared" si="16"/>
        <v>100</v>
      </c>
      <c r="E75" s="55">
        <f t="shared" si="16"/>
        <v>0</v>
      </c>
      <c r="F75" s="55">
        <f t="shared" si="16"/>
        <v>32529</v>
      </c>
      <c r="G75" s="55">
        <f t="shared" si="16"/>
        <v>31599</v>
      </c>
      <c r="H75" s="55">
        <f t="shared" si="16"/>
        <v>150</v>
      </c>
      <c r="I75" s="55">
        <f t="shared" si="16"/>
        <v>0</v>
      </c>
      <c r="J75" s="55">
        <f t="shared" si="16"/>
        <v>31965</v>
      </c>
    </row>
    <row r="76" spans="1:10" ht="19.5" customHeight="1">
      <c r="A76" s="71" t="s">
        <v>347</v>
      </c>
      <c r="B76" s="57" t="s">
        <v>348</v>
      </c>
      <c r="C76" s="55"/>
      <c r="D76" s="55"/>
      <c r="E76" s="55"/>
      <c r="F76" s="56">
        <f t="shared" si="15"/>
        <v>0</v>
      </c>
      <c r="G76" s="55"/>
      <c r="H76" s="55"/>
      <c r="I76" s="55"/>
      <c r="J76" s="56">
        <f aca="true" t="shared" si="17" ref="J76:J82">G76+H76+I76</f>
        <v>0</v>
      </c>
    </row>
    <row r="77" spans="1:10" ht="19.5" customHeight="1">
      <c r="A77" s="71" t="s">
        <v>73</v>
      </c>
      <c r="B77" s="57" t="s">
        <v>349</v>
      </c>
      <c r="C77" s="55"/>
      <c r="D77" s="55"/>
      <c r="E77" s="55"/>
      <c r="F77" s="56">
        <f t="shared" si="15"/>
        <v>0</v>
      </c>
      <c r="G77" s="55"/>
      <c r="H77" s="55"/>
      <c r="I77" s="55"/>
      <c r="J77" s="56">
        <f t="shared" si="17"/>
        <v>0</v>
      </c>
    </row>
    <row r="78" spans="1:10" ht="19.5" customHeight="1">
      <c r="A78" s="71" t="s">
        <v>350</v>
      </c>
      <c r="B78" s="57" t="s">
        <v>351</v>
      </c>
      <c r="C78" s="55"/>
      <c r="D78" s="55"/>
      <c r="E78" s="55"/>
      <c r="F78" s="56">
        <f t="shared" si="15"/>
        <v>0</v>
      </c>
      <c r="G78" s="55"/>
      <c r="H78" s="55"/>
      <c r="I78" s="55"/>
      <c r="J78" s="56">
        <f t="shared" si="17"/>
        <v>0</v>
      </c>
    </row>
    <row r="79" spans="1:10" ht="19.5" customHeight="1">
      <c r="A79" s="71" t="s">
        <v>352</v>
      </c>
      <c r="B79" s="57" t="s">
        <v>353</v>
      </c>
      <c r="C79" s="55">
        <v>472</v>
      </c>
      <c r="D79" s="55"/>
      <c r="E79" s="55"/>
      <c r="F79" s="56">
        <f t="shared" si="15"/>
        <v>472</v>
      </c>
      <c r="G79" s="55">
        <v>1825</v>
      </c>
      <c r="H79" s="55"/>
      <c r="I79" s="55"/>
      <c r="J79" s="56">
        <f t="shared" si="17"/>
        <v>1825</v>
      </c>
    </row>
    <row r="80" spans="1:10" ht="19.5" customHeight="1">
      <c r="A80" s="62" t="s">
        <v>354</v>
      </c>
      <c r="B80" s="57" t="s">
        <v>355</v>
      </c>
      <c r="C80" s="55"/>
      <c r="D80" s="55"/>
      <c r="E80" s="55"/>
      <c r="F80" s="56">
        <f t="shared" si="15"/>
        <v>0</v>
      </c>
      <c r="G80" s="55"/>
      <c r="H80" s="55"/>
      <c r="I80" s="55"/>
      <c r="J80" s="56">
        <f t="shared" si="17"/>
        <v>0</v>
      </c>
    </row>
    <row r="81" spans="1:10" ht="19.5" customHeight="1">
      <c r="A81" s="62" t="s">
        <v>356</v>
      </c>
      <c r="B81" s="57" t="s">
        <v>357</v>
      </c>
      <c r="C81" s="55"/>
      <c r="D81" s="55"/>
      <c r="E81" s="55"/>
      <c r="F81" s="56">
        <f t="shared" si="15"/>
        <v>0</v>
      </c>
      <c r="G81" s="55"/>
      <c r="H81" s="55"/>
      <c r="I81" s="55"/>
      <c r="J81" s="56">
        <f t="shared" si="17"/>
        <v>0</v>
      </c>
    </row>
    <row r="82" spans="1:10" ht="19.5" customHeight="1">
      <c r="A82" s="62" t="s">
        <v>358</v>
      </c>
      <c r="B82" s="57" t="s">
        <v>359</v>
      </c>
      <c r="C82" s="55">
        <v>128</v>
      </c>
      <c r="D82" s="55"/>
      <c r="E82" s="55"/>
      <c r="F82" s="56">
        <f t="shared" si="15"/>
        <v>128</v>
      </c>
      <c r="G82" s="55">
        <v>493</v>
      </c>
      <c r="H82" s="55"/>
      <c r="I82" s="55"/>
      <c r="J82" s="56">
        <f t="shared" si="17"/>
        <v>493</v>
      </c>
    </row>
    <row r="83" spans="1:10" ht="19.5" customHeight="1">
      <c r="A83" s="72" t="s">
        <v>42</v>
      </c>
      <c r="B83" s="61" t="s">
        <v>360</v>
      </c>
      <c r="C83" s="55">
        <f aca="true" t="shared" si="18" ref="C83:J83">SUM(C76:C82)</f>
        <v>600</v>
      </c>
      <c r="D83" s="55">
        <f t="shared" si="18"/>
        <v>0</v>
      </c>
      <c r="E83" s="55">
        <f t="shared" si="18"/>
        <v>0</v>
      </c>
      <c r="F83" s="55">
        <f t="shared" si="18"/>
        <v>600</v>
      </c>
      <c r="G83" s="55">
        <f t="shared" si="18"/>
        <v>2318</v>
      </c>
      <c r="H83" s="55">
        <f t="shared" si="18"/>
        <v>0</v>
      </c>
      <c r="I83" s="55">
        <f t="shared" si="18"/>
        <v>0</v>
      </c>
      <c r="J83" s="55">
        <f t="shared" si="18"/>
        <v>2318</v>
      </c>
    </row>
    <row r="84" spans="1:10" ht="19.5" customHeight="1">
      <c r="A84" s="65" t="s">
        <v>361</v>
      </c>
      <c r="B84" s="57" t="s">
        <v>362</v>
      </c>
      <c r="C84" s="55">
        <v>1000</v>
      </c>
      <c r="D84" s="55"/>
      <c r="E84" s="55"/>
      <c r="F84" s="56">
        <f t="shared" si="15"/>
        <v>1000</v>
      </c>
      <c r="G84" s="55"/>
      <c r="H84" s="55"/>
      <c r="I84" s="55"/>
      <c r="J84" s="56">
        <f aca="true" t="shared" si="19" ref="J84:J96">G84+H84+I84</f>
        <v>0</v>
      </c>
    </row>
    <row r="85" spans="1:10" ht="19.5" customHeight="1">
      <c r="A85" s="65" t="s">
        <v>363</v>
      </c>
      <c r="B85" s="57" t="s">
        <v>364</v>
      </c>
      <c r="C85" s="55"/>
      <c r="D85" s="55"/>
      <c r="E85" s="55"/>
      <c r="F85" s="56">
        <f t="shared" si="15"/>
        <v>0</v>
      </c>
      <c r="G85" s="55"/>
      <c r="H85" s="55"/>
      <c r="I85" s="55"/>
      <c r="J85" s="56">
        <f t="shared" si="19"/>
        <v>0</v>
      </c>
    </row>
    <row r="86" spans="1:10" ht="19.5" customHeight="1">
      <c r="A86" s="65" t="s">
        <v>365</v>
      </c>
      <c r="B86" s="57" t="s">
        <v>366</v>
      </c>
      <c r="C86" s="55"/>
      <c r="D86" s="55"/>
      <c r="E86" s="55"/>
      <c r="F86" s="56">
        <f t="shared" si="15"/>
        <v>0</v>
      </c>
      <c r="G86" s="55"/>
      <c r="H86" s="55"/>
      <c r="I86" s="55"/>
      <c r="J86" s="56">
        <f t="shared" si="19"/>
        <v>0</v>
      </c>
    </row>
    <row r="87" spans="1:10" ht="19.5" customHeight="1">
      <c r="A87" s="65" t="s">
        <v>367</v>
      </c>
      <c r="B87" s="57" t="s">
        <v>368</v>
      </c>
      <c r="C87" s="55"/>
      <c r="D87" s="55"/>
      <c r="E87" s="55"/>
      <c r="F87" s="56">
        <f t="shared" si="15"/>
        <v>0</v>
      </c>
      <c r="G87" s="55"/>
      <c r="H87" s="55"/>
      <c r="I87" s="55"/>
      <c r="J87" s="56">
        <f t="shared" si="19"/>
        <v>0</v>
      </c>
    </row>
    <row r="88" spans="1:10" ht="19.5" customHeight="1">
      <c r="A88" s="67" t="s">
        <v>43</v>
      </c>
      <c r="B88" s="61" t="s">
        <v>369</v>
      </c>
      <c r="C88" s="55">
        <f>SUM(C84:C87)</f>
        <v>1000</v>
      </c>
      <c r="D88" s="55"/>
      <c r="E88" s="55"/>
      <c r="F88" s="56">
        <f t="shared" si="15"/>
        <v>1000</v>
      </c>
      <c r="G88" s="55">
        <f>SUM(G84:G87)</f>
        <v>0</v>
      </c>
      <c r="H88" s="55"/>
      <c r="I88" s="55"/>
      <c r="J88" s="56">
        <f t="shared" si="19"/>
        <v>0</v>
      </c>
    </row>
    <row r="89" spans="1:10" ht="19.5" customHeight="1">
      <c r="A89" s="65" t="s">
        <v>370</v>
      </c>
      <c r="B89" s="57" t="s">
        <v>371</v>
      </c>
      <c r="C89" s="55"/>
      <c r="D89" s="55"/>
      <c r="E89" s="55"/>
      <c r="F89" s="56">
        <f t="shared" si="15"/>
        <v>0</v>
      </c>
      <c r="G89" s="55"/>
      <c r="H89" s="55"/>
      <c r="I89" s="55"/>
      <c r="J89" s="56">
        <f t="shared" si="19"/>
        <v>0</v>
      </c>
    </row>
    <row r="90" spans="1:10" ht="19.5" customHeight="1">
      <c r="A90" s="65" t="s">
        <v>74</v>
      </c>
      <c r="B90" s="57" t="s">
        <v>372</v>
      </c>
      <c r="C90" s="55"/>
      <c r="D90" s="55"/>
      <c r="E90" s="55"/>
      <c r="F90" s="56">
        <f t="shared" si="15"/>
        <v>0</v>
      </c>
      <c r="G90" s="55"/>
      <c r="H90" s="55"/>
      <c r="I90" s="55"/>
      <c r="J90" s="56">
        <f t="shared" si="19"/>
        <v>0</v>
      </c>
    </row>
    <row r="91" spans="1:10" ht="19.5" customHeight="1">
      <c r="A91" s="65" t="s">
        <v>75</v>
      </c>
      <c r="B91" s="57" t="s">
        <v>373</v>
      </c>
      <c r="C91" s="55"/>
      <c r="D91" s="55"/>
      <c r="E91" s="55"/>
      <c r="F91" s="56">
        <f t="shared" si="15"/>
        <v>0</v>
      </c>
      <c r="G91" s="55"/>
      <c r="H91" s="55"/>
      <c r="I91" s="55"/>
      <c r="J91" s="56">
        <f t="shared" si="19"/>
        <v>0</v>
      </c>
    </row>
    <row r="92" spans="1:10" ht="19.5" customHeight="1">
      <c r="A92" s="65" t="s">
        <v>76</v>
      </c>
      <c r="B92" s="57" t="s">
        <v>374</v>
      </c>
      <c r="C92" s="55"/>
      <c r="D92" s="55"/>
      <c r="E92" s="55"/>
      <c r="F92" s="56">
        <f t="shared" si="15"/>
        <v>0</v>
      </c>
      <c r="G92" s="55"/>
      <c r="H92" s="55"/>
      <c r="I92" s="55"/>
      <c r="J92" s="56">
        <f t="shared" si="19"/>
        <v>0</v>
      </c>
    </row>
    <row r="93" spans="1:10" ht="19.5" customHeight="1">
      <c r="A93" s="65" t="s">
        <v>77</v>
      </c>
      <c r="B93" s="57" t="s">
        <v>375</v>
      </c>
      <c r="C93" s="55"/>
      <c r="D93" s="55"/>
      <c r="E93" s="55"/>
      <c r="F93" s="56">
        <f t="shared" si="15"/>
        <v>0</v>
      </c>
      <c r="G93" s="55"/>
      <c r="H93" s="55"/>
      <c r="I93" s="55"/>
      <c r="J93" s="56">
        <f t="shared" si="19"/>
        <v>0</v>
      </c>
    </row>
    <row r="94" spans="1:10" ht="19.5" customHeight="1">
      <c r="A94" s="65" t="s">
        <v>78</v>
      </c>
      <c r="B94" s="57" t="s">
        <v>376</v>
      </c>
      <c r="C94" s="55"/>
      <c r="D94" s="55"/>
      <c r="E94" s="55"/>
      <c r="F94" s="56">
        <f t="shared" si="15"/>
        <v>0</v>
      </c>
      <c r="G94" s="55"/>
      <c r="H94" s="55"/>
      <c r="I94" s="55"/>
      <c r="J94" s="56">
        <f t="shared" si="19"/>
        <v>0</v>
      </c>
    </row>
    <row r="95" spans="1:10" ht="19.5" customHeight="1">
      <c r="A95" s="65" t="s">
        <v>377</v>
      </c>
      <c r="B95" s="57" t="s">
        <v>378</v>
      </c>
      <c r="C95" s="55"/>
      <c r="D95" s="55"/>
      <c r="E95" s="55"/>
      <c r="F95" s="56">
        <f t="shared" si="15"/>
        <v>0</v>
      </c>
      <c r="G95" s="55"/>
      <c r="H95" s="55"/>
      <c r="I95" s="55"/>
      <c r="J95" s="56">
        <f t="shared" si="19"/>
        <v>0</v>
      </c>
    </row>
    <row r="96" spans="1:10" ht="19.5" customHeight="1">
      <c r="A96" s="65" t="s">
        <v>79</v>
      </c>
      <c r="B96" s="57" t="s">
        <v>379</v>
      </c>
      <c r="C96" s="55"/>
      <c r="D96" s="55"/>
      <c r="E96" s="55"/>
      <c r="F96" s="56">
        <f t="shared" si="15"/>
        <v>0</v>
      </c>
      <c r="G96" s="55">
        <v>100</v>
      </c>
      <c r="H96" s="55"/>
      <c r="I96" s="55"/>
      <c r="J96" s="56">
        <f t="shared" si="19"/>
        <v>100</v>
      </c>
    </row>
    <row r="97" spans="1:10" ht="19.5" customHeight="1">
      <c r="A97" s="67" t="s">
        <v>44</v>
      </c>
      <c r="B97" s="61" t="s">
        <v>380</v>
      </c>
      <c r="C97" s="55">
        <f aca="true" t="shared" si="20" ref="C97:J97">SUM(C89:C96)</f>
        <v>0</v>
      </c>
      <c r="D97" s="55">
        <f t="shared" si="20"/>
        <v>0</v>
      </c>
      <c r="E97" s="55">
        <f t="shared" si="20"/>
        <v>0</v>
      </c>
      <c r="F97" s="55">
        <f t="shared" si="20"/>
        <v>0</v>
      </c>
      <c r="G97" s="55">
        <f t="shared" si="20"/>
        <v>100</v>
      </c>
      <c r="H97" s="55">
        <f t="shared" si="20"/>
        <v>0</v>
      </c>
      <c r="I97" s="55">
        <f t="shared" si="20"/>
        <v>0</v>
      </c>
      <c r="J97" s="55">
        <f t="shared" si="20"/>
        <v>100</v>
      </c>
    </row>
    <row r="98" spans="1:10" ht="19.5" customHeight="1">
      <c r="A98" s="70" t="s">
        <v>154</v>
      </c>
      <c r="B98" s="61"/>
      <c r="C98" s="55">
        <f aca="true" t="shared" si="21" ref="C98:J98">SUM(C83+C88+C97)</f>
        <v>1600</v>
      </c>
      <c r="D98" s="55">
        <f t="shared" si="21"/>
        <v>0</v>
      </c>
      <c r="E98" s="55">
        <f t="shared" si="21"/>
        <v>0</v>
      </c>
      <c r="F98" s="55">
        <f t="shared" si="21"/>
        <v>1600</v>
      </c>
      <c r="G98" s="55">
        <f t="shared" si="21"/>
        <v>2418</v>
      </c>
      <c r="H98" s="55">
        <f t="shared" si="21"/>
        <v>0</v>
      </c>
      <c r="I98" s="55">
        <f t="shared" si="21"/>
        <v>0</v>
      </c>
      <c r="J98" s="55">
        <f t="shared" si="21"/>
        <v>2418</v>
      </c>
    </row>
    <row r="99" spans="1:10" ht="19.5" customHeight="1">
      <c r="A99" s="73" t="s">
        <v>87</v>
      </c>
      <c r="B99" s="74" t="s">
        <v>381</v>
      </c>
      <c r="C99" s="55">
        <f aca="true" t="shared" si="22" ref="C99:J99">SUM(C75+C98)</f>
        <v>34029</v>
      </c>
      <c r="D99" s="55">
        <f t="shared" si="22"/>
        <v>100</v>
      </c>
      <c r="E99" s="55">
        <f t="shared" si="22"/>
        <v>0</v>
      </c>
      <c r="F99" s="55">
        <f t="shared" si="22"/>
        <v>34129</v>
      </c>
      <c r="G99" s="55">
        <f t="shared" si="22"/>
        <v>34017</v>
      </c>
      <c r="H99" s="55">
        <f t="shared" si="22"/>
        <v>150</v>
      </c>
      <c r="I99" s="55">
        <f t="shared" si="22"/>
        <v>0</v>
      </c>
      <c r="J99" s="55">
        <f t="shared" si="22"/>
        <v>34383</v>
      </c>
    </row>
    <row r="100" spans="1:25" ht="19.5" customHeight="1">
      <c r="A100" s="65" t="s">
        <v>80</v>
      </c>
      <c r="B100" s="59" t="s">
        <v>382</v>
      </c>
      <c r="C100" s="65"/>
      <c r="D100" s="65"/>
      <c r="E100" s="65"/>
      <c r="F100" s="56">
        <f t="shared" si="15"/>
        <v>0</v>
      </c>
      <c r="G100" s="65"/>
      <c r="H100" s="65"/>
      <c r="I100" s="65"/>
      <c r="J100" s="56">
        <f aca="true" t="shared" si="23" ref="J100:J122">G100+H100+I100</f>
        <v>0</v>
      </c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5"/>
      <c r="Y100" s="15"/>
    </row>
    <row r="101" spans="1:25" ht="19.5" customHeight="1">
      <c r="A101" s="65" t="s">
        <v>383</v>
      </c>
      <c r="B101" s="59" t="s">
        <v>384</v>
      </c>
      <c r="C101" s="65"/>
      <c r="D101" s="65"/>
      <c r="E101" s="65"/>
      <c r="F101" s="56">
        <f t="shared" si="15"/>
        <v>0</v>
      </c>
      <c r="G101" s="65"/>
      <c r="H101" s="65"/>
      <c r="I101" s="65"/>
      <c r="J101" s="56">
        <f t="shared" si="23"/>
        <v>0</v>
      </c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5"/>
      <c r="Y101" s="15"/>
    </row>
    <row r="102" spans="1:25" ht="19.5" customHeight="1">
      <c r="A102" s="65" t="s">
        <v>81</v>
      </c>
      <c r="B102" s="59" t="s">
        <v>385</v>
      </c>
      <c r="C102" s="65"/>
      <c r="D102" s="65"/>
      <c r="E102" s="65"/>
      <c r="F102" s="56">
        <f t="shared" si="15"/>
        <v>0</v>
      </c>
      <c r="G102" s="65"/>
      <c r="H102" s="65"/>
      <c r="I102" s="65"/>
      <c r="J102" s="56">
        <f t="shared" si="23"/>
        <v>0</v>
      </c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5"/>
      <c r="Y102" s="15"/>
    </row>
    <row r="103" spans="1:25" ht="19.5" customHeight="1">
      <c r="A103" s="67" t="s">
        <v>49</v>
      </c>
      <c r="B103" s="63" t="s">
        <v>386</v>
      </c>
      <c r="C103" s="67"/>
      <c r="D103" s="67"/>
      <c r="E103" s="67"/>
      <c r="F103" s="56">
        <f t="shared" si="15"/>
        <v>0</v>
      </c>
      <c r="G103" s="67"/>
      <c r="H103" s="67"/>
      <c r="I103" s="67"/>
      <c r="J103" s="56">
        <f t="shared" si="23"/>
        <v>0</v>
      </c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5"/>
      <c r="Y103" s="15"/>
    </row>
    <row r="104" spans="1:25" ht="19.5" customHeight="1">
      <c r="A104" s="75" t="s">
        <v>82</v>
      </c>
      <c r="B104" s="59" t="s">
        <v>387</v>
      </c>
      <c r="C104" s="75"/>
      <c r="D104" s="75"/>
      <c r="E104" s="75"/>
      <c r="F104" s="56">
        <f t="shared" si="15"/>
        <v>0</v>
      </c>
      <c r="G104" s="75"/>
      <c r="H104" s="75"/>
      <c r="I104" s="75"/>
      <c r="J104" s="56">
        <f t="shared" si="23"/>
        <v>0</v>
      </c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5"/>
      <c r="Y104" s="15"/>
    </row>
    <row r="105" spans="1:25" ht="19.5" customHeight="1">
      <c r="A105" s="75" t="s">
        <v>52</v>
      </c>
      <c r="B105" s="59" t="s">
        <v>388</v>
      </c>
      <c r="C105" s="75"/>
      <c r="D105" s="75"/>
      <c r="E105" s="75"/>
      <c r="F105" s="56">
        <f t="shared" si="15"/>
        <v>0</v>
      </c>
      <c r="G105" s="75"/>
      <c r="H105" s="75"/>
      <c r="I105" s="75"/>
      <c r="J105" s="56">
        <f t="shared" si="23"/>
        <v>0</v>
      </c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5"/>
      <c r="Y105" s="15"/>
    </row>
    <row r="106" spans="1:25" ht="19.5" customHeight="1">
      <c r="A106" s="65" t="s">
        <v>389</v>
      </c>
      <c r="B106" s="59" t="s">
        <v>390</v>
      </c>
      <c r="C106" s="65"/>
      <c r="D106" s="65"/>
      <c r="E106" s="65"/>
      <c r="F106" s="56">
        <f t="shared" si="15"/>
        <v>0</v>
      </c>
      <c r="G106" s="65"/>
      <c r="H106" s="65"/>
      <c r="I106" s="65"/>
      <c r="J106" s="56">
        <f t="shared" si="23"/>
        <v>0</v>
      </c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5"/>
      <c r="Y106" s="15"/>
    </row>
    <row r="107" spans="1:25" ht="19.5" customHeight="1">
      <c r="A107" s="65" t="s">
        <v>83</v>
      </c>
      <c r="B107" s="59" t="s">
        <v>391</v>
      </c>
      <c r="C107" s="65"/>
      <c r="D107" s="65"/>
      <c r="E107" s="65"/>
      <c r="F107" s="56">
        <f t="shared" si="15"/>
        <v>0</v>
      </c>
      <c r="G107" s="65"/>
      <c r="H107" s="65"/>
      <c r="I107" s="65"/>
      <c r="J107" s="56">
        <f t="shared" si="23"/>
        <v>0</v>
      </c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5"/>
      <c r="Y107" s="15"/>
    </row>
    <row r="108" spans="1:25" ht="19.5" customHeight="1">
      <c r="A108" s="76" t="s">
        <v>50</v>
      </c>
      <c r="B108" s="63" t="s">
        <v>392</v>
      </c>
      <c r="C108" s="76"/>
      <c r="D108" s="76"/>
      <c r="E108" s="76"/>
      <c r="F108" s="56">
        <f t="shared" si="15"/>
        <v>0</v>
      </c>
      <c r="G108" s="76"/>
      <c r="H108" s="76"/>
      <c r="I108" s="76"/>
      <c r="J108" s="56">
        <f t="shared" si="23"/>
        <v>0</v>
      </c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5"/>
      <c r="Y108" s="15"/>
    </row>
    <row r="109" spans="1:25" ht="19.5" customHeight="1">
      <c r="A109" s="75" t="s">
        <v>393</v>
      </c>
      <c r="B109" s="59" t="s">
        <v>394</v>
      </c>
      <c r="C109" s="75"/>
      <c r="D109" s="75"/>
      <c r="E109" s="75"/>
      <c r="F109" s="56">
        <f t="shared" si="15"/>
        <v>0</v>
      </c>
      <c r="G109" s="75"/>
      <c r="H109" s="75"/>
      <c r="I109" s="75"/>
      <c r="J109" s="56">
        <f t="shared" si="23"/>
        <v>0</v>
      </c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5"/>
      <c r="Y109" s="15"/>
    </row>
    <row r="110" spans="1:25" ht="19.5" customHeight="1">
      <c r="A110" s="75" t="s">
        <v>395</v>
      </c>
      <c r="B110" s="59" t="s">
        <v>396</v>
      </c>
      <c r="C110" s="75">
        <v>853</v>
      </c>
      <c r="D110" s="75"/>
      <c r="E110" s="75"/>
      <c r="F110" s="56">
        <f t="shared" si="15"/>
        <v>853</v>
      </c>
      <c r="G110" s="75">
        <v>853</v>
      </c>
      <c r="H110" s="75"/>
      <c r="I110" s="75"/>
      <c r="J110" s="56">
        <f t="shared" si="23"/>
        <v>853</v>
      </c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5"/>
      <c r="Y110" s="15"/>
    </row>
    <row r="111" spans="1:25" ht="19.5" customHeight="1">
      <c r="A111" s="76" t="s">
        <v>397</v>
      </c>
      <c r="B111" s="63" t="s">
        <v>398</v>
      </c>
      <c r="C111" s="75"/>
      <c r="D111" s="75"/>
      <c r="E111" s="75"/>
      <c r="F111" s="56">
        <f t="shared" si="15"/>
        <v>0</v>
      </c>
      <c r="G111" s="75"/>
      <c r="H111" s="75"/>
      <c r="I111" s="75"/>
      <c r="J111" s="56">
        <f t="shared" si="23"/>
        <v>0</v>
      </c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5"/>
      <c r="Y111" s="15"/>
    </row>
    <row r="112" spans="1:25" ht="19.5" customHeight="1">
      <c r="A112" s="75" t="s">
        <v>399</v>
      </c>
      <c r="B112" s="59" t="s">
        <v>400</v>
      </c>
      <c r="C112" s="75"/>
      <c r="D112" s="75"/>
      <c r="E112" s="75"/>
      <c r="F112" s="56">
        <f t="shared" si="15"/>
        <v>0</v>
      </c>
      <c r="G112" s="75"/>
      <c r="H112" s="75"/>
      <c r="I112" s="75"/>
      <c r="J112" s="56">
        <f t="shared" si="23"/>
        <v>0</v>
      </c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5"/>
      <c r="Y112" s="15"/>
    </row>
    <row r="113" spans="1:25" ht="19.5" customHeight="1">
      <c r="A113" s="75" t="s">
        <v>401</v>
      </c>
      <c r="B113" s="59" t="s">
        <v>402</v>
      </c>
      <c r="C113" s="75"/>
      <c r="D113" s="75"/>
      <c r="E113" s="75"/>
      <c r="F113" s="56">
        <f t="shared" si="15"/>
        <v>0</v>
      </c>
      <c r="G113" s="75"/>
      <c r="H113" s="75"/>
      <c r="I113" s="75"/>
      <c r="J113" s="56">
        <f t="shared" si="23"/>
        <v>0</v>
      </c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5"/>
      <c r="Y113" s="15"/>
    </row>
    <row r="114" spans="1:25" ht="19.5" customHeight="1">
      <c r="A114" s="75" t="s">
        <v>403</v>
      </c>
      <c r="B114" s="59" t="s">
        <v>404</v>
      </c>
      <c r="C114" s="75"/>
      <c r="D114" s="75"/>
      <c r="E114" s="75"/>
      <c r="F114" s="56">
        <f t="shared" si="15"/>
        <v>0</v>
      </c>
      <c r="G114" s="75"/>
      <c r="H114" s="75"/>
      <c r="I114" s="75"/>
      <c r="J114" s="56">
        <f t="shared" si="23"/>
        <v>0</v>
      </c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5"/>
      <c r="Y114" s="15"/>
    </row>
    <row r="115" spans="1:25" ht="19.5" customHeight="1">
      <c r="A115" s="76" t="s">
        <v>51</v>
      </c>
      <c r="B115" s="63" t="s">
        <v>405</v>
      </c>
      <c r="C115" s="76">
        <f>SUM(C110:C114)</f>
        <v>853</v>
      </c>
      <c r="D115" s="76"/>
      <c r="E115" s="76"/>
      <c r="F115" s="56">
        <f t="shared" si="15"/>
        <v>853</v>
      </c>
      <c r="G115" s="76">
        <f>SUM(G110:G114)</f>
        <v>853</v>
      </c>
      <c r="H115" s="76"/>
      <c r="I115" s="76"/>
      <c r="J115" s="56">
        <f t="shared" si="23"/>
        <v>853</v>
      </c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5"/>
      <c r="Y115" s="15"/>
    </row>
    <row r="116" spans="1:25" ht="19.5" customHeight="1">
      <c r="A116" s="75" t="s">
        <v>406</v>
      </c>
      <c r="B116" s="59" t="s">
        <v>407</v>
      </c>
      <c r="C116" s="75"/>
      <c r="D116" s="75"/>
      <c r="E116" s="75"/>
      <c r="F116" s="56">
        <f t="shared" si="15"/>
        <v>0</v>
      </c>
      <c r="G116" s="75"/>
      <c r="H116" s="75"/>
      <c r="I116" s="75"/>
      <c r="J116" s="56">
        <f t="shared" si="23"/>
        <v>0</v>
      </c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5"/>
      <c r="Y116" s="15"/>
    </row>
    <row r="117" spans="1:25" ht="19.5" customHeight="1">
      <c r="A117" s="65" t="s">
        <v>408</v>
      </c>
      <c r="B117" s="59" t="s">
        <v>409</v>
      </c>
      <c r="C117" s="65"/>
      <c r="D117" s="65"/>
      <c r="E117" s="65"/>
      <c r="F117" s="56">
        <f t="shared" si="15"/>
        <v>0</v>
      </c>
      <c r="G117" s="65"/>
      <c r="H117" s="65"/>
      <c r="I117" s="65"/>
      <c r="J117" s="56">
        <f t="shared" si="23"/>
        <v>0</v>
      </c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5"/>
      <c r="Y117" s="15"/>
    </row>
    <row r="118" spans="1:25" ht="19.5" customHeight="1">
      <c r="A118" s="75" t="s">
        <v>84</v>
      </c>
      <c r="B118" s="59" t="s">
        <v>410</v>
      </c>
      <c r="C118" s="75"/>
      <c r="D118" s="75"/>
      <c r="E118" s="75"/>
      <c r="F118" s="56">
        <f t="shared" si="15"/>
        <v>0</v>
      </c>
      <c r="G118" s="75"/>
      <c r="H118" s="75"/>
      <c r="I118" s="75"/>
      <c r="J118" s="56">
        <f t="shared" si="23"/>
        <v>0</v>
      </c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5"/>
      <c r="Y118" s="15"/>
    </row>
    <row r="119" spans="1:25" ht="19.5" customHeight="1">
      <c r="A119" s="75" t="s">
        <v>53</v>
      </c>
      <c r="B119" s="59" t="s">
        <v>411</v>
      </c>
      <c r="C119" s="75"/>
      <c r="D119" s="75"/>
      <c r="E119" s="75"/>
      <c r="F119" s="56">
        <f t="shared" si="15"/>
        <v>0</v>
      </c>
      <c r="G119" s="75"/>
      <c r="H119" s="75"/>
      <c r="I119" s="75"/>
      <c r="J119" s="56">
        <f t="shared" si="23"/>
        <v>0</v>
      </c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5"/>
      <c r="Y119" s="15"/>
    </row>
    <row r="120" spans="1:25" ht="19.5" customHeight="1">
      <c r="A120" s="76" t="s">
        <v>54</v>
      </c>
      <c r="B120" s="63" t="s">
        <v>412</v>
      </c>
      <c r="C120" s="76"/>
      <c r="D120" s="76"/>
      <c r="E120" s="76"/>
      <c r="F120" s="56">
        <f t="shared" si="15"/>
        <v>0</v>
      </c>
      <c r="G120" s="76"/>
      <c r="H120" s="76"/>
      <c r="I120" s="76"/>
      <c r="J120" s="56">
        <f t="shared" si="23"/>
        <v>0</v>
      </c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5"/>
      <c r="Y120" s="15"/>
    </row>
    <row r="121" spans="1:25" ht="19.5" customHeight="1">
      <c r="A121" s="65" t="s">
        <v>413</v>
      </c>
      <c r="B121" s="59" t="s">
        <v>414</v>
      </c>
      <c r="C121" s="65"/>
      <c r="D121" s="65"/>
      <c r="E121" s="65"/>
      <c r="F121" s="56">
        <f t="shared" si="15"/>
        <v>0</v>
      </c>
      <c r="G121" s="65"/>
      <c r="H121" s="65"/>
      <c r="I121" s="65"/>
      <c r="J121" s="56">
        <f t="shared" si="23"/>
        <v>0</v>
      </c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5"/>
      <c r="Y121" s="15"/>
    </row>
    <row r="122" spans="1:25" ht="19.5" customHeight="1">
      <c r="A122" s="77" t="s">
        <v>88</v>
      </c>
      <c r="B122" s="78" t="s">
        <v>415</v>
      </c>
      <c r="C122" s="76">
        <f>SUM(C115)</f>
        <v>853</v>
      </c>
      <c r="D122" s="76"/>
      <c r="E122" s="76"/>
      <c r="F122" s="56">
        <f t="shared" si="15"/>
        <v>853</v>
      </c>
      <c r="G122" s="76">
        <f>SUM(G115)</f>
        <v>853</v>
      </c>
      <c r="H122" s="76"/>
      <c r="I122" s="76"/>
      <c r="J122" s="56">
        <f t="shared" si="23"/>
        <v>853</v>
      </c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5"/>
      <c r="Y122" s="15"/>
    </row>
    <row r="123" spans="1:25" ht="19.5" customHeight="1">
      <c r="A123" s="79" t="s">
        <v>124</v>
      </c>
      <c r="B123" s="80"/>
      <c r="C123" s="55">
        <f>SUM(C99+C103+C108+C111+C120+C122)</f>
        <v>34882</v>
      </c>
      <c r="D123" s="55">
        <f>SUM(D99+D103+D108+D111+D115+D120+D122)</f>
        <v>100</v>
      </c>
      <c r="E123" s="55">
        <f>SUM(E99+E103+E108+E111+E115+E120+E122)</f>
        <v>0</v>
      </c>
      <c r="F123" s="55">
        <f>SUM(F99+F103+F108+F111+F120+F122)</f>
        <v>34982</v>
      </c>
      <c r="G123" s="55">
        <f>SUM(G99+G103+G108+G111+G120+G122)</f>
        <v>34870</v>
      </c>
      <c r="H123" s="55">
        <f>SUM(H99+H103+H108+H111+H115+H120+H122)</f>
        <v>150</v>
      </c>
      <c r="I123" s="55">
        <f>SUM(I99+I103+I108+I111+I115+I120+I122)</f>
        <v>0</v>
      </c>
      <c r="J123" s="55">
        <f>SUM(J99+J103+J108+J111+J120+J122)</f>
        <v>35236</v>
      </c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spans="2:25" ht="1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 spans="2:25" ht="1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</row>
    <row r="126" spans="2:25" ht="1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 spans="2:25" ht="1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spans="2:25" ht="1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 spans="2:25" ht="1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 spans="2:25" ht="1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</row>
    <row r="131" spans="2:25" ht="1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 spans="2:25" ht="1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 spans="2:25" ht="1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 spans="2:25" ht="1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 spans="2:25" ht="1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spans="2:25" ht="1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 spans="2:25" ht="1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 spans="2:25" ht="1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 spans="2:25" ht="1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spans="2:25" ht="1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spans="2:25" ht="1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 spans="2:25" ht="1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2:25" ht="1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 spans="2:25" ht="1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spans="2:25" ht="1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 spans="2:25" ht="1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 spans="2:25" ht="1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 spans="2:25" ht="1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spans="2:25" ht="1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 spans="2:25" ht="1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 spans="2:25" ht="1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spans="2:25" ht="1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 spans="2:25" ht="1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 spans="2:25" ht="1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 spans="2:25" ht="1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</row>
    <row r="156" spans="2:25" ht="1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</row>
    <row r="157" spans="2:25" ht="1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spans="2:25" ht="1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spans="2:25" ht="1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spans="2:25" ht="1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spans="2:25" ht="1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 spans="2:25" ht="1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spans="2:25" ht="1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 spans="2:25" ht="1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 spans="2:25" ht="1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 spans="2:25" ht="1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 spans="2:25" ht="1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 spans="2:25" ht="1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</row>
    <row r="169" spans="2:25" ht="1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 spans="2:25" ht="1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</row>
    <row r="171" spans="2:25" ht="1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  <row r="172" spans="2:25" ht="1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</row>
  </sheetData>
  <sheetProtection/>
  <mergeCells count="5">
    <mergeCell ref="A2:F2"/>
    <mergeCell ref="A3:F3"/>
    <mergeCell ref="C5:F5"/>
    <mergeCell ref="G5:J5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F41"/>
  <sheetViews>
    <sheetView view="pageBreakPreview" zoomScale="60" workbookViewId="0" topLeftCell="A1">
      <selection activeCell="M12" sqref="M12"/>
    </sheetView>
  </sheetViews>
  <sheetFormatPr defaultColWidth="9.140625" defaultRowHeight="15"/>
  <cols>
    <col min="1" max="1" width="8.57421875" style="0" customWidth="1"/>
    <col min="2" max="2" width="84.28125" style="0" bestFit="1" customWidth="1"/>
    <col min="3" max="3" width="9.57421875" style="0" bestFit="1" customWidth="1"/>
    <col min="4" max="4" width="13.140625" style="0" bestFit="1" customWidth="1"/>
    <col min="5" max="5" width="20.57421875" style="0" bestFit="1" customWidth="1"/>
    <col min="6" max="6" width="19.7109375" style="0" customWidth="1"/>
  </cols>
  <sheetData>
    <row r="1" spans="1:6" ht="18">
      <c r="A1" s="139" t="s">
        <v>558</v>
      </c>
      <c r="B1" s="170" t="s">
        <v>581</v>
      </c>
      <c r="C1" s="170"/>
      <c r="D1" s="170"/>
      <c r="E1" s="170"/>
      <c r="F1" s="170"/>
    </row>
    <row r="2" spans="1:5" ht="18" customHeight="1">
      <c r="A2" s="166" t="s">
        <v>546</v>
      </c>
      <c r="B2" s="166"/>
      <c r="C2" s="166"/>
      <c r="D2" s="166"/>
      <c r="E2" s="166"/>
    </row>
    <row r="3" spans="1:5" ht="21" customHeight="1">
      <c r="A3" s="167" t="s">
        <v>6</v>
      </c>
      <c r="B3" s="167"/>
      <c r="C3" s="167"/>
      <c r="D3" s="167"/>
      <c r="E3" s="167"/>
    </row>
    <row r="4" spans="1:5" ht="15.75" thickBot="1">
      <c r="A4" s="32"/>
      <c r="B4" s="33"/>
      <c r="C4" s="34"/>
      <c r="D4" s="34"/>
      <c r="E4" s="35" t="s">
        <v>7</v>
      </c>
    </row>
    <row r="5" spans="1:6" ht="16.5" thickBot="1" thickTop="1">
      <c r="A5" s="120" t="s">
        <v>8</v>
      </c>
      <c r="B5" s="121" t="s">
        <v>210</v>
      </c>
      <c r="C5" s="122" t="s">
        <v>9</v>
      </c>
      <c r="D5" s="123" t="s">
        <v>10</v>
      </c>
      <c r="E5" s="168" t="s">
        <v>11</v>
      </c>
      <c r="F5" s="169"/>
    </row>
    <row r="6" spans="1:6" ht="16.5" thickBot="1" thickTop="1">
      <c r="A6" s="124" t="s">
        <v>12</v>
      </c>
      <c r="B6" s="125"/>
      <c r="C6" s="126" t="s">
        <v>13</v>
      </c>
      <c r="D6" s="126" t="s">
        <v>14</v>
      </c>
      <c r="E6" s="138" t="s">
        <v>568</v>
      </c>
      <c r="F6" s="138" t="s">
        <v>566</v>
      </c>
    </row>
    <row r="7" spans="1:6" ht="15.75" thickTop="1">
      <c r="A7" s="36" t="s">
        <v>15</v>
      </c>
      <c r="B7" s="37"/>
      <c r="C7" s="38"/>
      <c r="D7" s="39"/>
      <c r="E7" s="39"/>
      <c r="F7" s="39"/>
    </row>
    <row r="8" spans="1:6" ht="19.5">
      <c r="A8" s="99" t="s">
        <v>16</v>
      </c>
      <c r="B8" s="100" t="s">
        <v>17</v>
      </c>
      <c r="C8" s="101"/>
      <c r="D8" s="101"/>
      <c r="E8" s="102"/>
      <c r="F8" s="102"/>
    </row>
    <row r="9" spans="1:6" ht="18.75">
      <c r="A9" s="99" t="s">
        <v>18</v>
      </c>
      <c r="B9" s="103" t="s">
        <v>19</v>
      </c>
      <c r="C9" s="103"/>
      <c r="D9" s="99"/>
      <c r="E9" s="104"/>
      <c r="F9" s="104"/>
    </row>
    <row r="10" spans="1:6" ht="18.75">
      <c r="A10" s="99"/>
      <c r="B10" s="99" t="s">
        <v>20</v>
      </c>
      <c r="C10" s="99"/>
      <c r="D10" s="99"/>
      <c r="E10" s="105"/>
      <c r="F10" s="105"/>
    </row>
    <row r="11" spans="1:6" ht="18.75">
      <c r="A11" s="99"/>
      <c r="B11" s="109" t="s">
        <v>21</v>
      </c>
      <c r="C11" s="109"/>
      <c r="D11" s="109"/>
      <c r="E11" s="110">
        <f>SUM(E9:E10)</f>
        <v>0</v>
      </c>
      <c r="F11" s="110">
        <f>SUM(F9:F10)</f>
        <v>0</v>
      </c>
    </row>
    <row r="12" spans="1:6" ht="18.75">
      <c r="A12" s="99" t="s">
        <v>22</v>
      </c>
      <c r="B12" s="106" t="s">
        <v>23</v>
      </c>
      <c r="C12" s="99"/>
      <c r="D12" s="99"/>
      <c r="E12" s="105"/>
      <c r="F12" s="105"/>
    </row>
    <row r="13" spans="1:6" ht="18.75">
      <c r="A13" s="99" t="s">
        <v>24</v>
      </c>
      <c r="B13" s="99" t="s">
        <v>25</v>
      </c>
      <c r="C13" s="107"/>
      <c r="D13" s="99"/>
      <c r="E13" s="105">
        <v>1607830</v>
      </c>
      <c r="F13" s="105">
        <v>1607830</v>
      </c>
    </row>
    <row r="14" spans="1:6" ht="18.75">
      <c r="A14" s="99" t="s">
        <v>26</v>
      </c>
      <c r="B14" s="99" t="s">
        <v>27</v>
      </c>
      <c r="C14" s="99"/>
      <c r="D14" s="99"/>
      <c r="E14" s="105">
        <v>960000</v>
      </c>
      <c r="F14" s="105">
        <v>960000</v>
      </c>
    </row>
    <row r="15" spans="1:6" ht="18.75">
      <c r="A15" s="99" t="s">
        <v>28</v>
      </c>
      <c r="B15" s="99" t="s">
        <v>29</v>
      </c>
      <c r="C15" s="99"/>
      <c r="D15" s="99"/>
      <c r="E15" s="105">
        <v>476997</v>
      </c>
      <c r="F15" s="105">
        <v>476997</v>
      </c>
    </row>
    <row r="16" spans="1:6" ht="18.75">
      <c r="A16" s="99" t="s">
        <v>30</v>
      </c>
      <c r="B16" s="99" t="s">
        <v>31</v>
      </c>
      <c r="C16" s="99"/>
      <c r="D16" s="99"/>
      <c r="E16" s="105">
        <v>3797710</v>
      </c>
      <c r="F16" s="105">
        <v>3797710</v>
      </c>
    </row>
    <row r="17" spans="1:6" ht="18.75">
      <c r="A17" s="99"/>
      <c r="B17" s="99" t="s">
        <v>32</v>
      </c>
      <c r="C17" s="99"/>
      <c r="D17" s="99"/>
      <c r="E17" s="108">
        <f>SUM(E13:E16)</f>
        <v>6842537</v>
      </c>
      <c r="F17" s="108">
        <f>SUM(F13:F16)</f>
        <v>6842537</v>
      </c>
    </row>
    <row r="18" spans="1:6" ht="18.75">
      <c r="A18" s="99"/>
      <c r="B18" s="99" t="s">
        <v>20</v>
      </c>
      <c r="C18" s="99"/>
      <c r="D18" s="99"/>
      <c r="E18" s="105"/>
      <c r="F18" s="105"/>
    </row>
    <row r="19" spans="1:6" ht="18.75">
      <c r="A19" s="99"/>
      <c r="B19" s="109" t="s">
        <v>33</v>
      </c>
      <c r="C19" s="109"/>
      <c r="D19" s="109"/>
      <c r="E19" s="115">
        <f>SUM(E17:E18)</f>
        <v>6842537</v>
      </c>
      <c r="F19" s="115">
        <f>SUM(F17:F18)</f>
        <v>6842537</v>
      </c>
    </row>
    <row r="20" spans="1:6" ht="18.75">
      <c r="A20" s="99" t="s">
        <v>34</v>
      </c>
      <c r="B20" s="109" t="s">
        <v>35</v>
      </c>
      <c r="C20" s="109"/>
      <c r="D20" s="109"/>
      <c r="E20" s="115">
        <v>5000000</v>
      </c>
      <c r="F20" s="115">
        <v>5000000</v>
      </c>
    </row>
    <row r="21" spans="1:6" ht="18.75">
      <c r="A21" s="99"/>
      <c r="B21" s="109" t="s">
        <v>20</v>
      </c>
      <c r="C21" s="109"/>
      <c r="D21" s="109"/>
      <c r="E21" s="115"/>
      <c r="F21" s="115"/>
    </row>
    <row r="22" spans="1:6" ht="18.75">
      <c r="A22" s="99" t="s">
        <v>539</v>
      </c>
      <c r="B22" s="109" t="s">
        <v>538</v>
      </c>
      <c r="C22" s="109"/>
      <c r="D22" s="109"/>
      <c r="E22" s="115">
        <v>2960634</v>
      </c>
      <c r="F22" s="115">
        <v>3552761</v>
      </c>
    </row>
    <row r="23" spans="1:6" ht="18.75">
      <c r="A23" s="99" t="s">
        <v>547</v>
      </c>
      <c r="B23" s="109" t="s">
        <v>548</v>
      </c>
      <c r="C23" s="109"/>
      <c r="D23" s="109"/>
      <c r="E23" s="115">
        <v>50800</v>
      </c>
      <c r="F23" s="115">
        <v>50800</v>
      </c>
    </row>
    <row r="24" spans="1:6" ht="18.75">
      <c r="A24" s="111" t="s">
        <v>16</v>
      </c>
      <c r="B24" s="116" t="s">
        <v>554</v>
      </c>
      <c r="C24" s="116"/>
      <c r="D24" s="116"/>
      <c r="E24" s="117">
        <f>SUM(E19:E23)</f>
        <v>14853971</v>
      </c>
      <c r="F24" s="117">
        <f>SUM(F19:F23)</f>
        <v>15446098</v>
      </c>
    </row>
    <row r="25" spans="1:6" ht="18.75">
      <c r="A25" s="99" t="s">
        <v>549</v>
      </c>
      <c r="B25" s="109" t="s">
        <v>550</v>
      </c>
      <c r="C25" s="109"/>
      <c r="D25" s="118"/>
      <c r="E25" s="115">
        <v>2824571</v>
      </c>
      <c r="F25" s="115">
        <v>3212143</v>
      </c>
    </row>
    <row r="26" spans="1:6" ht="18.75">
      <c r="A26" s="99" t="s">
        <v>551</v>
      </c>
      <c r="B26" s="109" t="s">
        <v>537</v>
      </c>
      <c r="C26" s="109"/>
      <c r="D26" s="109"/>
      <c r="E26" s="110">
        <v>2500000</v>
      </c>
      <c r="F26" s="110">
        <v>2500000</v>
      </c>
    </row>
    <row r="27" spans="1:6" ht="18.75">
      <c r="A27" s="99" t="s">
        <v>552</v>
      </c>
      <c r="B27" s="111" t="s">
        <v>553</v>
      </c>
      <c r="C27" s="111"/>
      <c r="D27" s="111"/>
      <c r="E27" s="112">
        <f>SUM(E25:E26)</f>
        <v>5324571</v>
      </c>
      <c r="F27" s="112">
        <f>SUM(F25:F26)</f>
        <v>5712143</v>
      </c>
    </row>
    <row r="28" spans="1:6" ht="18.75">
      <c r="A28" s="111"/>
      <c r="B28" s="111"/>
      <c r="C28" s="111"/>
      <c r="D28" s="111"/>
      <c r="E28" s="112"/>
      <c r="F28" s="112"/>
    </row>
    <row r="29" spans="1:6" ht="18.75">
      <c r="A29" s="111" t="s">
        <v>36</v>
      </c>
      <c r="B29" s="111" t="s">
        <v>37</v>
      </c>
      <c r="C29" s="111"/>
      <c r="D29" s="111"/>
      <c r="E29" s="113">
        <v>1200000</v>
      </c>
      <c r="F29" s="113">
        <v>1200000</v>
      </c>
    </row>
    <row r="30" spans="1:6" ht="18.75">
      <c r="A30" s="111"/>
      <c r="B30" s="111"/>
      <c r="C30" s="111"/>
      <c r="D30" s="111"/>
      <c r="E30" s="113"/>
      <c r="F30" s="113"/>
    </row>
    <row r="31" spans="1:6" ht="18.75">
      <c r="A31" s="111" t="s">
        <v>539</v>
      </c>
      <c r="B31" s="114" t="s">
        <v>569</v>
      </c>
      <c r="C31" s="114"/>
      <c r="D31" s="114"/>
      <c r="E31" s="113"/>
      <c r="F31" s="113">
        <v>544830</v>
      </c>
    </row>
    <row r="32" spans="1:6" ht="18.75">
      <c r="A32" s="111"/>
      <c r="B32" s="114"/>
      <c r="C32" s="114"/>
      <c r="D32" s="114"/>
      <c r="E32" s="113"/>
      <c r="F32" s="113"/>
    </row>
    <row r="33" spans="1:6" ht="18.75">
      <c r="A33" s="111"/>
      <c r="B33" s="114"/>
      <c r="C33" s="114"/>
      <c r="D33" s="114"/>
      <c r="E33" s="113"/>
      <c r="F33" s="113"/>
    </row>
    <row r="34" spans="1:6" ht="18.75">
      <c r="A34" s="99"/>
      <c r="B34" s="116" t="s">
        <v>38</v>
      </c>
      <c r="C34" s="116"/>
      <c r="D34" s="116"/>
      <c r="E34" s="117">
        <f>SUM(E24)+E27+E29</f>
        <v>21378542</v>
      </c>
      <c r="F34" s="117">
        <f>SUM(F24)+F27+F29+F31</f>
        <v>22903071</v>
      </c>
    </row>
    <row r="35" spans="1:5" ht="15">
      <c r="A35" s="32"/>
      <c r="B35" s="127"/>
      <c r="C35" s="128"/>
      <c r="D35" s="128"/>
      <c r="E35" s="128"/>
    </row>
    <row r="36" spans="1:5" ht="15">
      <c r="A36" s="32"/>
      <c r="B36" s="42"/>
      <c r="C36" s="42"/>
      <c r="D36" s="42"/>
      <c r="E36" s="42"/>
    </row>
    <row r="37" spans="1:5" ht="15">
      <c r="A37" s="32"/>
      <c r="B37" s="42"/>
      <c r="C37" s="42"/>
      <c r="D37" s="42"/>
      <c r="E37" s="42"/>
    </row>
    <row r="38" spans="1:5" ht="15">
      <c r="A38" s="43"/>
      <c r="B38" s="44"/>
      <c r="C38" s="45"/>
      <c r="D38" s="45"/>
      <c r="E38" s="46"/>
    </row>
    <row r="39" spans="1:5" ht="15">
      <c r="A39" s="43"/>
      <c r="B39" s="40"/>
      <c r="C39" s="41"/>
      <c r="D39" s="41"/>
      <c r="E39" s="41"/>
    </row>
    <row r="40" spans="1:5" ht="15">
      <c r="A40" s="43"/>
      <c r="B40" s="40"/>
      <c r="C40" s="41"/>
      <c r="D40" s="41"/>
      <c r="E40" s="41"/>
    </row>
    <row r="41" spans="1:5" ht="15">
      <c r="A41" s="32"/>
      <c r="B41" s="33"/>
      <c r="C41" s="34"/>
      <c r="D41" s="34"/>
      <c r="E41" s="34"/>
    </row>
  </sheetData>
  <sheetProtection/>
  <mergeCells count="4">
    <mergeCell ref="A2:E2"/>
    <mergeCell ref="A3:E3"/>
    <mergeCell ref="E5:F5"/>
    <mergeCell ref="B1:F1"/>
  </mergeCells>
  <printOptions/>
  <pageMargins left="0.7" right="0.7" top="0.75" bottom="0.75" header="0.3" footer="0.3"/>
  <pageSetup horizontalDpi="300" verticalDpi="3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3"/>
  <sheetViews>
    <sheetView view="pageBreakPreview" zoomScale="60" workbookViewId="0" topLeftCell="A1">
      <selection activeCell="L15" sqref="L15"/>
    </sheetView>
  </sheetViews>
  <sheetFormatPr defaultColWidth="9.140625" defaultRowHeight="15"/>
  <cols>
    <col min="1" max="1" width="54.8515625" style="0" customWidth="1"/>
    <col min="3" max="3" width="16.8515625" style="0" customWidth="1"/>
    <col min="4" max="4" width="17.140625" style="0" customWidth="1"/>
  </cols>
  <sheetData>
    <row r="1" ht="15">
      <c r="A1" t="s">
        <v>640</v>
      </c>
    </row>
    <row r="2" spans="1:3" ht="39.75" customHeight="1">
      <c r="A2" s="171" t="s">
        <v>606</v>
      </c>
      <c r="B2" s="162"/>
      <c r="C2" s="162"/>
    </row>
    <row r="3" spans="1:3" ht="26.25" customHeight="1">
      <c r="A3" s="172" t="s">
        <v>605</v>
      </c>
      <c r="B3" s="162"/>
      <c r="C3" s="162"/>
    </row>
    <row r="5" spans="1:4" ht="25.5">
      <c r="A5" s="143" t="s">
        <v>210</v>
      </c>
      <c r="B5" s="2" t="s">
        <v>245</v>
      </c>
      <c r="C5" s="141" t="s">
        <v>221</v>
      </c>
      <c r="D5" s="141" t="s">
        <v>573</v>
      </c>
    </row>
    <row r="6" spans="1:4" ht="18.75">
      <c r="A6" s="59" t="s">
        <v>604</v>
      </c>
      <c r="B6" s="59" t="s">
        <v>449</v>
      </c>
      <c r="C6" s="56"/>
      <c r="D6" s="56"/>
    </row>
    <row r="7" spans="1:4" ht="18.75">
      <c r="A7" s="59" t="s">
        <v>603</v>
      </c>
      <c r="B7" s="59" t="s">
        <v>449</v>
      </c>
      <c r="C7" s="56"/>
      <c r="D7" s="56"/>
    </row>
    <row r="8" spans="1:4" ht="18.75">
      <c r="A8" s="59" t="s">
        <v>602</v>
      </c>
      <c r="B8" s="59" t="s">
        <v>449</v>
      </c>
      <c r="C8" s="56"/>
      <c r="D8" s="56"/>
    </row>
    <row r="9" spans="1:4" ht="18.75">
      <c r="A9" s="59" t="s">
        <v>601</v>
      </c>
      <c r="B9" s="59" t="s">
        <v>449</v>
      </c>
      <c r="C9" s="56"/>
      <c r="D9" s="56"/>
    </row>
    <row r="10" spans="1:4" ht="18.75">
      <c r="A10" s="63" t="s">
        <v>99</v>
      </c>
      <c r="B10" s="72" t="s">
        <v>449</v>
      </c>
      <c r="C10" s="56">
        <f>SUM(C6:C9)</f>
        <v>0</v>
      </c>
      <c r="D10" s="56">
        <f>SUM(D6:D9)</f>
        <v>0</v>
      </c>
    </row>
    <row r="11" spans="1:4" ht="18.75">
      <c r="A11" s="59" t="s">
        <v>100</v>
      </c>
      <c r="B11" s="62" t="s">
        <v>450</v>
      </c>
      <c r="C11" s="56">
        <v>1600</v>
      </c>
      <c r="D11" s="56">
        <v>2000</v>
      </c>
    </row>
    <row r="12" spans="1:4" ht="37.5">
      <c r="A12" s="142" t="s">
        <v>600</v>
      </c>
      <c r="B12" s="142" t="s">
        <v>450</v>
      </c>
      <c r="C12" s="56">
        <v>1600</v>
      </c>
      <c r="D12" s="56">
        <v>2000</v>
      </c>
    </row>
    <row r="13" spans="1:4" ht="37.5">
      <c r="A13" s="142" t="s">
        <v>599</v>
      </c>
      <c r="B13" s="142" t="s">
        <v>450</v>
      </c>
      <c r="C13" s="56"/>
      <c r="D13" s="56"/>
    </row>
    <row r="14" spans="1:4" ht="18.75">
      <c r="A14" s="59" t="s">
        <v>102</v>
      </c>
      <c r="B14" s="62" t="s">
        <v>454</v>
      </c>
      <c r="C14" s="56">
        <v>1750</v>
      </c>
      <c r="D14" s="56">
        <v>1750</v>
      </c>
    </row>
    <row r="15" spans="1:4" ht="37.5">
      <c r="A15" s="142" t="s">
        <v>598</v>
      </c>
      <c r="B15" s="142" t="s">
        <v>454</v>
      </c>
      <c r="C15" s="56">
        <v>1050</v>
      </c>
      <c r="D15" s="56">
        <v>1050</v>
      </c>
    </row>
    <row r="16" spans="1:4" ht="37.5">
      <c r="A16" s="142" t="s">
        <v>597</v>
      </c>
      <c r="B16" s="142" t="s">
        <v>454</v>
      </c>
      <c r="C16" s="56">
        <v>700</v>
      </c>
      <c r="D16" s="56">
        <v>700</v>
      </c>
    </row>
    <row r="17" spans="1:4" ht="18.75">
      <c r="A17" s="142" t="s">
        <v>596</v>
      </c>
      <c r="B17" s="142" t="s">
        <v>454</v>
      </c>
      <c r="C17" s="56"/>
      <c r="D17" s="56"/>
    </row>
    <row r="18" spans="1:4" ht="18.75">
      <c r="A18" s="142" t="s">
        <v>595</v>
      </c>
      <c r="B18" s="142" t="s">
        <v>454</v>
      </c>
      <c r="C18" s="56"/>
      <c r="D18" s="56"/>
    </row>
    <row r="19" spans="1:4" ht="18.75">
      <c r="A19" s="59" t="s">
        <v>594</v>
      </c>
      <c r="B19" s="62" t="s">
        <v>455</v>
      </c>
      <c r="C19" s="56">
        <v>300</v>
      </c>
      <c r="D19" s="56">
        <v>300</v>
      </c>
    </row>
    <row r="20" spans="1:4" ht="37.5">
      <c r="A20" s="142" t="s">
        <v>593</v>
      </c>
      <c r="B20" s="142" t="s">
        <v>455</v>
      </c>
      <c r="C20" s="56"/>
      <c r="D20" s="56"/>
    </row>
    <row r="21" spans="1:4" ht="18.75">
      <c r="A21" s="142" t="s">
        <v>592</v>
      </c>
      <c r="B21" s="142" t="s">
        <v>455</v>
      </c>
      <c r="C21" s="56">
        <v>300</v>
      </c>
      <c r="D21" s="56">
        <v>300</v>
      </c>
    </row>
    <row r="22" spans="1:4" ht="18.75">
      <c r="A22" s="63" t="s">
        <v>131</v>
      </c>
      <c r="B22" s="72" t="s">
        <v>456</v>
      </c>
      <c r="C22" s="56"/>
      <c r="D22" s="56"/>
    </row>
    <row r="23" spans="1:4" ht="18.75">
      <c r="A23" s="59" t="s">
        <v>591</v>
      </c>
      <c r="B23" s="59" t="s">
        <v>457</v>
      </c>
      <c r="C23" s="56"/>
      <c r="D23" s="56"/>
    </row>
    <row r="24" spans="1:4" ht="18.75">
      <c r="A24" s="59" t="s">
        <v>590</v>
      </c>
      <c r="B24" s="59" t="s">
        <v>457</v>
      </c>
      <c r="C24" s="56"/>
      <c r="D24" s="56"/>
    </row>
    <row r="25" spans="1:4" ht="18.75">
      <c r="A25" s="59" t="s">
        <v>589</v>
      </c>
      <c r="B25" s="59" t="s">
        <v>457</v>
      </c>
      <c r="C25" s="56"/>
      <c r="D25" s="56"/>
    </row>
    <row r="26" spans="1:4" ht="18.75">
      <c r="A26" s="59" t="s">
        <v>588</v>
      </c>
      <c r="B26" s="59" t="s">
        <v>457</v>
      </c>
      <c r="C26" s="56"/>
      <c r="D26" s="56"/>
    </row>
    <row r="27" spans="1:4" ht="18.75">
      <c r="A27" s="59" t="s">
        <v>587</v>
      </c>
      <c r="B27" s="59" t="s">
        <v>457</v>
      </c>
      <c r="C27" s="56"/>
      <c r="D27" s="56"/>
    </row>
    <row r="28" spans="1:4" ht="18.75">
      <c r="A28" s="59" t="s">
        <v>586</v>
      </c>
      <c r="B28" s="59" t="s">
        <v>457</v>
      </c>
      <c r="C28" s="56"/>
      <c r="D28" s="56"/>
    </row>
    <row r="29" spans="1:4" ht="18.75">
      <c r="A29" s="59" t="s">
        <v>585</v>
      </c>
      <c r="B29" s="59" t="s">
        <v>457</v>
      </c>
      <c r="C29" s="56"/>
      <c r="D29" s="56"/>
    </row>
    <row r="30" spans="1:4" ht="18.75">
      <c r="A30" s="59" t="s">
        <v>584</v>
      </c>
      <c r="B30" s="59" t="s">
        <v>457</v>
      </c>
      <c r="C30" s="56"/>
      <c r="D30" s="56"/>
    </row>
    <row r="31" spans="1:4" ht="75">
      <c r="A31" s="59" t="s">
        <v>583</v>
      </c>
      <c r="B31" s="59" t="s">
        <v>457</v>
      </c>
      <c r="C31" s="56"/>
      <c r="D31" s="56"/>
    </row>
    <row r="32" spans="1:4" ht="18.75">
      <c r="A32" s="59" t="s">
        <v>582</v>
      </c>
      <c r="B32" s="59" t="s">
        <v>457</v>
      </c>
      <c r="C32" s="56"/>
      <c r="D32" s="56"/>
    </row>
    <row r="33" spans="1:4" ht="18.75">
      <c r="A33" s="63" t="s">
        <v>104</v>
      </c>
      <c r="B33" s="72" t="s">
        <v>457</v>
      </c>
      <c r="C33" s="56">
        <f>SUM(C24:C32)</f>
        <v>0</v>
      </c>
      <c r="D33" s="56">
        <f>SUM(D24:D32)</f>
        <v>0</v>
      </c>
    </row>
  </sheetData>
  <sheetProtection/>
  <mergeCells count="2">
    <mergeCell ref="A2:C2"/>
    <mergeCell ref="A3:C3"/>
  </mergeCells>
  <printOptions/>
  <pageMargins left="0.7" right="0.7" top="0.75" bottom="0.75" header="0.3" footer="0.3"/>
  <pageSetup horizontalDpi="300" verticalDpi="3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6"/>
  <sheetViews>
    <sheetView view="pageBreakPreview" zoomScale="60" workbookViewId="0" topLeftCell="A67">
      <selection activeCell="J20" sqref="J20"/>
    </sheetView>
  </sheetViews>
  <sheetFormatPr defaultColWidth="9.140625" defaultRowHeight="15"/>
  <cols>
    <col min="1" max="1" width="82.57421875" style="0" customWidth="1"/>
    <col min="3" max="4" width="16.28125" style="0" customWidth="1"/>
  </cols>
  <sheetData>
    <row r="1" ht="15">
      <c r="A1" t="s">
        <v>641</v>
      </c>
    </row>
    <row r="2" spans="1:3" ht="27" customHeight="1">
      <c r="A2" s="155" t="s">
        <v>567</v>
      </c>
      <c r="B2" s="162"/>
      <c r="C2" s="162"/>
    </row>
    <row r="3" spans="1:3" ht="25.5" customHeight="1">
      <c r="A3" s="163" t="s">
        <v>223</v>
      </c>
      <c r="B3" s="162"/>
      <c r="C3" s="162"/>
    </row>
    <row r="4" spans="1:3" ht="15.75" customHeight="1">
      <c r="A4" s="25"/>
      <c r="B4" s="26"/>
      <c r="C4" s="26"/>
    </row>
    <row r="5" ht="21" customHeight="1">
      <c r="A5" s="3" t="s">
        <v>215</v>
      </c>
    </row>
    <row r="6" spans="1:4" ht="25.5">
      <c r="A6" s="21" t="s">
        <v>210</v>
      </c>
      <c r="B6" s="2" t="s">
        <v>245</v>
      </c>
      <c r="C6" s="28" t="s">
        <v>221</v>
      </c>
      <c r="D6" s="141" t="s">
        <v>573</v>
      </c>
    </row>
    <row r="7" spans="1:4" ht="15">
      <c r="A7" s="10" t="s">
        <v>180</v>
      </c>
      <c r="B7" s="5" t="s">
        <v>432</v>
      </c>
      <c r="C7" s="19"/>
      <c r="D7" s="19"/>
    </row>
    <row r="8" spans="1:4" ht="15">
      <c r="A8" s="10" t="s">
        <v>189</v>
      </c>
      <c r="B8" s="5" t="s">
        <v>432</v>
      </c>
      <c r="C8" s="19"/>
      <c r="D8" s="19"/>
    </row>
    <row r="9" spans="1:4" ht="30">
      <c r="A9" s="10" t="s">
        <v>190</v>
      </c>
      <c r="B9" s="5" t="s">
        <v>432</v>
      </c>
      <c r="C9" s="19"/>
      <c r="D9" s="19"/>
    </row>
    <row r="10" spans="1:4" ht="15">
      <c r="A10" s="10" t="s">
        <v>188</v>
      </c>
      <c r="B10" s="5" t="s">
        <v>432</v>
      </c>
      <c r="C10" s="19"/>
      <c r="D10" s="19"/>
    </row>
    <row r="11" spans="1:4" ht="15">
      <c r="A11" s="10" t="s">
        <v>187</v>
      </c>
      <c r="B11" s="5" t="s">
        <v>432</v>
      </c>
      <c r="C11" s="19"/>
      <c r="D11" s="19"/>
    </row>
    <row r="12" spans="1:4" ht="15">
      <c r="A12" s="10" t="s">
        <v>186</v>
      </c>
      <c r="B12" s="5" t="s">
        <v>432</v>
      </c>
      <c r="C12" s="19"/>
      <c r="D12" s="19"/>
    </row>
    <row r="13" spans="1:4" ht="15">
      <c r="A13" s="10" t="s">
        <v>181</v>
      </c>
      <c r="B13" s="5" t="s">
        <v>432</v>
      </c>
      <c r="C13" s="19"/>
      <c r="D13" s="19"/>
    </row>
    <row r="14" spans="1:4" ht="15">
      <c r="A14" s="10" t="s">
        <v>182</v>
      </c>
      <c r="B14" s="5" t="s">
        <v>432</v>
      </c>
      <c r="C14" s="19"/>
      <c r="D14" s="19"/>
    </row>
    <row r="15" spans="1:4" ht="15">
      <c r="A15" s="10" t="s">
        <v>183</v>
      </c>
      <c r="B15" s="5" t="s">
        <v>432</v>
      </c>
      <c r="C15" s="19"/>
      <c r="D15" s="19"/>
    </row>
    <row r="16" spans="1:4" ht="15">
      <c r="A16" s="10" t="s">
        <v>184</v>
      </c>
      <c r="B16" s="5" t="s">
        <v>432</v>
      </c>
      <c r="C16" s="19"/>
      <c r="D16" s="19"/>
    </row>
    <row r="17" spans="1:4" ht="25.5">
      <c r="A17" s="6" t="s">
        <v>89</v>
      </c>
      <c r="B17" s="7" t="s">
        <v>432</v>
      </c>
      <c r="C17" s="19"/>
      <c r="D17" s="19"/>
    </row>
    <row r="18" spans="1:4" ht="15">
      <c r="A18" s="10" t="s">
        <v>180</v>
      </c>
      <c r="B18" s="5" t="s">
        <v>433</v>
      </c>
      <c r="C18" s="19"/>
      <c r="D18" s="19"/>
    </row>
    <row r="19" spans="1:4" ht="15">
      <c r="A19" s="10" t="s">
        <v>189</v>
      </c>
      <c r="B19" s="5" t="s">
        <v>433</v>
      </c>
      <c r="C19" s="19"/>
      <c r="D19" s="19"/>
    </row>
    <row r="20" spans="1:4" ht="30">
      <c r="A20" s="10" t="s">
        <v>190</v>
      </c>
      <c r="B20" s="5" t="s">
        <v>433</v>
      </c>
      <c r="C20" s="19"/>
      <c r="D20" s="19"/>
    </row>
    <row r="21" spans="1:4" ht="15">
      <c r="A21" s="10" t="s">
        <v>188</v>
      </c>
      <c r="B21" s="5" t="s">
        <v>433</v>
      </c>
      <c r="C21" s="19"/>
      <c r="D21" s="19"/>
    </row>
    <row r="22" spans="1:4" ht="15">
      <c r="A22" s="10" t="s">
        <v>187</v>
      </c>
      <c r="B22" s="5" t="s">
        <v>433</v>
      </c>
      <c r="C22" s="19"/>
      <c r="D22" s="19"/>
    </row>
    <row r="23" spans="1:4" ht="15">
      <c r="A23" s="10" t="s">
        <v>186</v>
      </c>
      <c r="B23" s="5" t="s">
        <v>433</v>
      </c>
      <c r="C23" s="19"/>
      <c r="D23" s="19"/>
    </row>
    <row r="24" spans="1:4" ht="15">
      <c r="A24" s="10" t="s">
        <v>181</v>
      </c>
      <c r="B24" s="5" t="s">
        <v>433</v>
      </c>
      <c r="C24" s="19"/>
      <c r="D24" s="19"/>
    </row>
    <row r="25" spans="1:4" ht="15">
      <c r="A25" s="10" t="s">
        <v>182</v>
      </c>
      <c r="B25" s="5" t="s">
        <v>433</v>
      </c>
      <c r="C25" s="19"/>
      <c r="D25" s="19"/>
    </row>
    <row r="26" spans="1:4" ht="15">
      <c r="A26" s="10" t="s">
        <v>183</v>
      </c>
      <c r="B26" s="5" t="s">
        <v>433</v>
      </c>
      <c r="C26" s="19"/>
      <c r="D26" s="19"/>
    </row>
    <row r="27" spans="1:4" ht="15">
      <c r="A27" s="10" t="s">
        <v>184</v>
      </c>
      <c r="B27" s="5" t="s">
        <v>433</v>
      </c>
      <c r="C27" s="19"/>
      <c r="D27" s="19"/>
    </row>
    <row r="28" spans="1:4" ht="25.5">
      <c r="A28" s="6" t="s">
        <v>146</v>
      </c>
      <c r="B28" s="7" t="s">
        <v>433</v>
      </c>
      <c r="C28" s="19"/>
      <c r="D28" s="19"/>
    </row>
    <row r="29" spans="1:4" ht="15">
      <c r="A29" s="10" t="s">
        <v>180</v>
      </c>
      <c r="B29" s="5" t="s">
        <v>434</v>
      </c>
      <c r="C29" s="19"/>
      <c r="D29" s="19"/>
    </row>
    <row r="30" spans="1:4" ht="15">
      <c r="A30" s="10" t="s">
        <v>189</v>
      </c>
      <c r="B30" s="5" t="s">
        <v>434</v>
      </c>
      <c r="C30" s="19"/>
      <c r="D30" s="19"/>
    </row>
    <row r="31" spans="1:4" ht="30">
      <c r="A31" s="10" t="s">
        <v>190</v>
      </c>
      <c r="B31" s="5" t="s">
        <v>434</v>
      </c>
      <c r="C31" s="19"/>
      <c r="D31" s="19"/>
    </row>
    <row r="32" spans="1:4" ht="15">
      <c r="A32" s="10" t="s">
        <v>188</v>
      </c>
      <c r="B32" s="5" t="s">
        <v>434</v>
      </c>
      <c r="C32" s="19"/>
      <c r="D32" s="19"/>
    </row>
    <row r="33" spans="1:4" ht="15">
      <c r="A33" s="10" t="s">
        <v>187</v>
      </c>
      <c r="B33" s="5" t="s">
        <v>434</v>
      </c>
      <c r="C33" s="19"/>
      <c r="D33" s="19"/>
    </row>
    <row r="34" spans="1:4" ht="15">
      <c r="A34" s="10" t="s">
        <v>186</v>
      </c>
      <c r="B34" s="5" t="s">
        <v>434</v>
      </c>
      <c r="C34" s="19">
        <v>707</v>
      </c>
      <c r="D34" s="19">
        <v>1233</v>
      </c>
    </row>
    <row r="35" spans="1:4" ht="15">
      <c r="A35" s="10" t="s">
        <v>181</v>
      </c>
      <c r="B35" s="5" t="s">
        <v>434</v>
      </c>
      <c r="C35" s="19">
        <v>1267</v>
      </c>
      <c r="D35" s="19">
        <v>1267</v>
      </c>
    </row>
    <row r="36" spans="1:4" ht="15">
      <c r="A36" s="10" t="s">
        <v>182</v>
      </c>
      <c r="B36" s="5" t="s">
        <v>434</v>
      </c>
      <c r="C36" s="19"/>
      <c r="D36" s="19"/>
    </row>
    <row r="37" spans="1:4" ht="15">
      <c r="A37" s="10" t="s">
        <v>183</v>
      </c>
      <c r="B37" s="5" t="s">
        <v>434</v>
      </c>
      <c r="C37" s="19"/>
      <c r="D37" s="19"/>
    </row>
    <row r="38" spans="1:4" ht="15">
      <c r="A38" s="10" t="s">
        <v>184</v>
      </c>
      <c r="B38" s="5" t="s">
        <v>434</v>
      </c>
      <c r="C38" s="19"/>
      <c r="D38" s="19"/>
    </row>
    <row r="39" spans="1:4" ht="15">
      <c r="A39" s="6" t="s">
        <v>145</v>
      </c>
      <c r="B39" s="7" t="s">
        <v>434</v>
      </c>
      <c r="C39" s="19">
        <f>SUM(C29:C38)</f>
        <v>1974</v>
      </c>
      <c r="D39" s="19">
        <f>SUM(D29:D38)</f>
        <v>2500</v>
      </c>
    </row>
    <row r="40" spans="1:4" ht="15">
      <c r="A40" s="10" t="s">
        <v>180</v>
      </c>
      <c r="B40" s="5" t="s">
        <v>440</v>
      </c>
      <c r="C40" s="19"/>
      <c r="D40" s="19"/>
    </row>
    <row r="41" spans="1:4" ht="15">
      <c r="A41" s="10" t="s">
        <v>189</v>
      </c>
      <c r="B41" s="5" t="s">
        <v>440</v>
      </c>
      <c r="C41" s="19"/>
      <c r="D41" s="19"/>
    </row>
    <row r="42" spans="1:4" ht="30">
      <c r="A42" s="10" t="s">
        <v>190</v>
      </c>
      <c r="B42" s="5" t="s">
        <v>440</v>
      </c>
      <c r="C42" s="19"/>
      <c r="D42" s="19"/>
    </row>
    <row r="43" spans="1:4" ht="15">
      <c r="A43" s="10" t="s">
        <v>188</v>
      </c>
      <c r="B43" s="5" t="s">
        <v>440</v>
      </c>
      <c r="C43" s="19"/>
      <c r="D43" s="19"/>
    </row>
    <row r="44" spans="1:4" ht="15">
      <c r="A44" s="10" t="s">
        <v>187</v>
      </c>
      <c r="B44" s="5" t="s">
        <v>440</v>
      </c>
      <c r="C44" s="19"/>
      <c r="D44" s="19"/>
    </row>
    <row r="45" spans="1:4" ht="15">
      <c r="A45" s="10" t="s">
        <v>186</v>
      </c>
      <c r="B45" s="5" t="s">
        <v>440</v>
      </c>
      <c r="C45" s="19"/>
      <c r="D45" s="19"/>
    </row>
    <row r="46" spans="1:4" ht="15">
      <c r="A46" s="10" t="s">
        <v>181</v>
      </c>
      <c r="B46" s="5" t="s">
        <v>440</v>
      </c>
      <c r="C46" s="19"/>
      <c r="D46" s="19"/>
    </row>
    <row r="47" spans="1:4" ht="15">
      <c r="A47" s="10" t="s">
        <v>182</v>
      </c>
      <c r="B47" s="5" t="s">
        <v>440</v>
      </c>
      <c r="C47" s="19"/>
      <c r="D47" s="19"/>
    </row>
    <row r="48" spans="1:4" ht="15">
      <c r="A48" s="10" t="s">
        <v>183</v>
      </c>
      <c r="B48" s="5" t="s">
        <v>440</v>
      </c>
      <c r="C48" s="19"/>
      <c r="D48" s="19"/>
    </row>
    <row r="49" spans="1:4" ht="15">
      <c r="A49" s="10" t="s">
        <v>184</v>
      </c>
      <c r="B49" s="5" t="s">
        <v>440</v>
      </c>
      <c r="C49" s="19"/>
      <c r="D49" s="19"/>
    </row>
    <row r="50" spans="1:4" ht="25.5">
      <c r="A50" s="6" t="s">
        <v>144</v>
      </c>
      <c r="B50" s="7" t="s">
        <v>440</v>
      </c>
      <c r="C50" s="19"/>
      <c r="D50" s="19"/>
    </row>
    <row r="51" spans="1:4" ht="15">
      <c r="A51" s="10" t="s">
        <v>185</v>
      </c>
      <c r="B51" s="5" t="s">
        <v>441</v>
      </c>
      <c r="C51" s="19"/>
      <c r="D51" s="19"/>
    </row>
    <row r="52" spans="1:4" ht="15">
      <c r="A52" s="10" t="s">
        <v>189</v>
      </c>
      <c r="B52" s="5" t="s">
        <v>441</v>
      </c>
      <c r="C52" s="19"/>
      <c r="D52" s="19"/>
    </row>
    <row r="53" spans="1:4" ht="30">
      <c r="A53" s="10" t="s">
        <v>190</v>
      </c>
      <c r="B53" s="5" t="s">
        <v>441</v>
      </c>
      <c r="C53" s="19"/>
      <c r="D53" s="19"/>
    </row>
    <row r="54" spans="1:4" ht="15">
      <c r="A54" s="10" t="s">
        <v>188</v>
      </c>
      <c r="B54" s="5" t="s">
        <v>441</v>
      </c>
      <c r="C54" s="19"/>
      <c r="D54" s="19"/>
    </row>
    <row r="55" spans="1:4" ht="15">
      <c r="A55" s="10" t="s">
        <v>187</v>
      </c>
      <c r="B55" s="5" t="s">
        <v>441</v>
      </c>
      <c r="C55" s="19"/>
      <c r="D55" s="19"/>
    </row>
    <row r="56" spans="1:4" ht="15">
      <c r="A56" s="10" t="s">
        <v>186</v>
      </c>
      <c r="B56" s="5" t="s">
        <v>441</v>
      </c>
      <c r="C56" s="19"/>
      <c r="D56" s="19"/>
    </row>
    <row r="57" spans="1:4" ht="15">
      <c r="A57" s="10" t="s">
        <v>181</v>
      </c>
      <c r="B57" s="5" t="s">
        <v>441</v>
      </c>
      <c r="C57" s="19"/>
      <c r="D57" s="19"/>
    </row>
    <row r="58" spans="1:4" ht="15">
      <c r="A58" s="10" t="s">
        <v>182</v>
      </c>
      <c r="B58" s="5" t="s">
        <v>441</v>
      </c>
      <c r="C58" s="19"/>
      <c r="D58" s="19"/>
    </row>
    <row r="59" spans="1:4" ht="15">
      <c r="A59" s="10" t="s">
        <v>183</v>
      </c>
      <c r="B59" s="5" t="s">
        <v>441</v>
      </c>
      <c r="C59" s="19"/>
      <c r="D59" s="19"/>
    </row>
    <row r="60" spans="1:4" ht="15">
      <c r="A60" s="10" t="s">
        <v>184</v>
      </c>
      <c r="B60" s="5" t="s">
        <v>441</v>
      </c>
      <c r="C60" s="19"/>
      <c r="D60" s="19"/>
    </row>
    <row r="61" spans="1:4" ht="25.5">
      <c r="A61" s="6" t="s">
        <v>147</v>
      </c>
      <c r="B61" s="7" t="s">
        <v>441</v>
      </c>
      <c r="C61" s="19"/>
      <c r="D61" s="19"/>
    </row>
    <row r="62" spans="1:4" ht="15">
      <c r="A62" s="10" t="s">
        <v>180</v>
      </c>
      <c r="B62" s="5" t="s">
        <v>442</v>
      </c>
      <c r="C62" s="19"/>
      <c r="D62" s="19"/>
    </row>
    <row r="63" spans="1:4" ht="15">
      <c r="A63" s="10" t="s">
        <v>189</v>
      </c>
      <c r="B63" s="5" t="s">
        <v>442</v>
      </c>
      <c r="C63" s="19"/>
      <c r="D63" s="19"/>
    </row>
    <row r="64" spans="1:4" ht="30">
      <c r="A64" s="10" t="s">
        <v>190</v>
      </c>
      <c r="B64" s="5" t="s">
        <v>442</v>
      </c>
      <c r="C64" s="19"/>
      <c r="D64" s="19"/>
    </row>
    <row r="65" spans="1:4" ht="15">
      <c r="A65" s="10" t="s">
        <v>188</v>
      </c>
      <c r="B65" s="5" t="s">
        <v>442</v>
      </c>
      <c r="C65" s="19"/>
      <c r="D65" s="19"/>
    </row>
    <row r="66" spans="1:4" ht="15">
      <c r="A66" s="10" t="s">
        <v>187</v>
      </c>
      <c r="B66" s="5" t="s">
        <v>442</v>
      </c>
      <c r="C66" s="19"/>
      <c r="D66" s="19"/>
    </row>
    <row r="67" spans="1:4" ht="15">
      <c r="A67" s="10" t="s">
        <v>186</v>
      </c>
      <c r="B67" s="5" t="s">
        <v>442</v>
      </c>
      <c r="C67" s="19"/>
      <c r="D67" s="19"/>
    </row>
    <row r="68" spans="1:4" ht="15">
      <c r="A68" s="10" t="s">
        <v>181</v>
      </c>
      <c r="B68" s="5" t="s">
        <v>442</v>
      </c>
      <c r="C68" s="19"/>
      <c r="D68" s="19"/>
    </row>
    <row r="69" spans="1:4" ht="15">
      <c r="A69" s="10" t="s">
        <v>182</v>
      </c>
      <c r="B69" s="5" t="s">
        <v>442</v>
      </c>
      <c r="C69" s="19"/>
      <c r="D69" s="19"/>
    </row>
    <row r="70" spans="1:4" ht="15">
      <c r="A70" s="10" t="s">
        <v>183</v>
      </c>
      <c r="B70" s="5" t="s">
        <v>442</v>
      </c>
      <c r="C70" s="19"/>
      <c r="D70" s="19"/>
    </row>
    <row r="71" spans="1:4" ht="15">
      <c r="A71" s="10" t="s">
        <v>184</v>
      </c>
      <c r="B71" s="5" t="s">
        <v>442</v>
      </c>
      <c r="C71" s="19"/>
      <c r="D71" s="19"/>
    </row>
    <row r="72" spans="1:4" ht="15">
      <c r="A72" s="6" t="s">
        <v>94</v>
      </c>
      <c r="B72" s="7" t="s">
        <v>442</v>
      </c>
      <c r="C72" s="19"/>
      <c r="D72" s="19"/>
    </row>
    <row r="73" spans="1:4" ht="15">
      <c r="A73" s="10" t="s">
        <v>191</v>
      </c>
      <c r="B73" s="4" t="s">
        <v>484</v>
      </c>
      <c r="C73" s="19"/>
      <c r="D73" s="19"/>
    </row>
    <row r="74" spans="1:4" ht="15">
      <c r="A74" s="10" t="s">
        <v>192</v>
      </c>
      <c r="B74" s="4" t="s">
        <v>484</v>
      </c>
      <c r="C74" s="19"/>
      <c r="D74" s="19"/>
    </row>
    <row r="75" spans="1:4" ht="15">
      <c r="A75" s="10" t="s">
        <v>200</v>
      </c>
      <c r="B75" s="4" t="s">
        <v>484</v>
      </c>
      <c r="C75" s="19"/>
      <c r="D75" s="19"/>
    </row>
    <row r="76" spans="1:4" ht="15">
      <c r="A76" s="4" t="s">
        <v>199</v>
      </c>
      <c r="B76" s="4" t="s">
        <v>484</v>
      </c>
      <c r="C76" s="19"/>
      <c r="D76" s="19"/>
    </row>
    <row r="77" spans="1:4" ht="15">
      <c r="A77" s="4" t="s">
        <v>198</v>
      </c>
      <c r="B77" s="4" t="s">
        <v>484</v>
      </c>
      <c r="C77" s="19"/>
      <c r="D77" s="19"/>
    </row>
    <row r="78" spans="1:4" ht="15">
      <c r="A78" s="4" t="s">
        <v>197</v>
      </c>
      <c r="B78" s="4" t="s">
        <v>484</v>
      </c>
      <c r="C78" s="19"/>
      <c r="D78" s="19"/>
    </row>
    <row r="79" spans="1:4" ht="15">
      <c r="A79" s="10" t="s">
        <v>196</v>
      </c>
      <c r="B79" s="4" t="s">
        <v>484</v>
      </c>
      <c r="C79" s="19"/>
      <c r="D79" s="19"/>
    </row>
    <row r="80" spans="1:4" ht="15">
      <c r="A80" s="10" t="s">
        <v>201</v>
      </c>
      <c r="B80" s="4" t="s">
        <v>484</v>
      </c>
      <c r="C80" s="19"/>
      <c r="D80" s="19"/>
    </row>
    <row r="81" spans="1:4" ht="15">
      <c r="A81" s="10" t="s">
        <v>193</v>
      </c>
      <c r="B81" s="4" t="s">
        <v>484</v>
      </c>
      <c r="C81" s="19"/>
      <c r="D81" s="19"/>
    </row>
    <row r="82" spans="1:4" ht="15">
      <c r="A82" s="10" t="s">
        <v>194</v>
      </c>
      <c r="B82" s="4" t="s">
        <v>484</v>
      </c>
      <c r="C82" s="19"/>
      <c r="D82" s="19"/>
    </row>
    <row r="83" spans="1:4" ht="25.5">
      <c r="A83" s="6" t="s">
        <v>148</v>
      </c>
      <c r="B83" s="7" t="s">
        <v>484</v>
      </c>
      <c r="C83" s="19"/>
      <c r="D83" s="19"/>
    </row>
    <row r="84" spans="1:4" ht="15">
      <c r="A84" s="10" t="s">
        <v>191</v>
      </c>
      <c r="B84" s="4" t="s">
        <v>485</v>
      </c>
      <c r="C84" s="19"/>
      <c r="D84" s="19"/>
    </row>
    <row r="85" spans="1:4" ht="15">
      <c r="A85" s="10" t="s">
        <v>192</v>
      </c>
      <c r="B85" s="4" t="s">
        <v>485</v>
      </c>
      <c r="C85" s="19"/>
      <c r="D85" s="19"/>
    </row>
    <row r="86" spans="1:4" ht="15">
      <c r="A86" s="10" t="s">
        <v>200</v>
      </c>
      <c r="B86" s="4" t="s">
        <v>485</v>
      </c>
      <c r="C86" s="19"/>
      <c r="D86" s="19"/>
    </row>
    <row r="87" spans="1:4" ht="15">
      <c r="A87" s="4" t="s">
        <v>199</v>
      </c>
      <c r="B87" s="4" t="s">
        <v>485</v>
      </c>
      <c r="C87" s="19"/>
      <c r="D87" s="19"/>
    </row>
    <row r="88" spans="1:4" ht="15">
      <c r="A88" s="4" t="s">
        <v>198</v>
      </c>
      <c r="B88" s="4" t="s">
        <v>485</v>
      </c>
      <c r="C88" s="19"/>
      <c r="D88" s="19"/>
    </row>
    <row r="89" spans="1:4" ht="15">
      <c r="A89" s="4" t="s">
        <v>197</v>
      </c>
      <c r="B89" s="4" t="s">
        <v>485</v>
      </c>
      <c r="C89" s="19"/>
      <c r="D89" s="19"/>
    </row>
    <row r="90" spans="1:4" ht="15">
      <c r="A90" s="10" t="s">
        <v>196</v>
      </c>
      <c r="B90" s="4" t="s">
        <v>485</v>
      </c>
      <c r="C90" s="19"/>
      <c r="D90" s="19"/>
    </row>
    <row r="91" spans="1:4" ht="15">
      <c r="A91" s="10" t="s">
        <v>195</v>
      </c>
      <c r="B91" s="4" t="s">
        <v>485</v>
      </c>
      <c r="C91" s="19"/>
      <c r="D91" s="19"/>
    </row>
    <row r="92" spans="1:4" ht="15">
      <c r="A92" s="10" t="s">
        <v>193</v>
      </c>
      <c r="B92" s="4" t="s">
        <v>485</v>
      </c>
      <c r="C92" s="19"/>
      <c r="D92" s="19"/>
    </row>
    <row r="93" spans="1:4" ht="15">
      <c r="A93" s="10" t="s">
        <v>194</v>
      </c>
      <c r="B93" s="4" t="s">
        <v>485</v>
      </c>
      <c r="C93" s="19"/>
      <c r="D93" s="19"/>
    </row>
    <row r="94" spans="1:4" ht="15">
      <c r="A94" s="11" t="s">
        <v>149</v>
      </c>
      <c r="B94" s="7" t="s">
        <v>485</v>
      </c>
      <c r="C94" s="19">
        <f>SUM(C84:C93)</f>
        <v>0</v>
      </c>
      <c r="D94" s="19">
        <f>SUM(D84:D93)</f>
        <v>0</v>
      </c>
    </row>
    <row r="95" spans="1:4" ht="15">
      <c r="A95" s="10" t="s">
        <v>191</v>
      </c>
      <c r="B95" s="4" t="s">
        <v>489</v>
      </c>
      <c r="C95" s="19"/>
      <c r="D95" s="19"/>
    </row>
    <row r="96" spans="1:4" ht="15">
      <c r="A96" s="10" t="s">
        <v>192</v>
      </c>
      <c r="B96" s="4" t="s">
        <v>489</v>
      </c>
      <c r="C96" s="19"/>
      <c r="D96" s="19"/>
    </row>
    <row r="97" spans="1:4" ht="15">
      <c r="A97" s="10" t="s">
        <v>200</v>
      </c>
      <c r="B97" s="4" t="s">
        <v>489</v>
      </c>
      <c r="C97" s="19"/>
      <c r="D97" s="19"/>
    </row>
    <row r="98" spans="1:4" ht="15">
      <c r="A98" s="4" t="s">
        <v>199</v>
      </c>
      <c r="B98" s="4" t="s">
        <v>489</v>
      </c>
      <c r="C98" s="19"/>
      <c r="D98" s="19"/>
    </row>
    <row r="99" spans="1:4" ht="15">
      <c r="A99" s="4" t="s">
        <v>198</v>
      </c>
      <c r="B99" s="4" t="s">
        <v>489</v>
      </c>
      <c r="C99" s="19"/>
      <c r="D99" s="19"/>
    </row>
    <row r="100" spans="1:4" ht="15">
      <c r="A100" s="4" t="s">
        <v>197</v>
      </c>
      <c r="B100" s="4" t="s">
        <v>489</v>
      </c>
      <c r="C100" s="19"/>
      <c r="D100" s="19"/>
    </row>
    <row r="101" spans="1:4" ht="15">
      <c r="A101" s="10" t="s">
        <v>196</v>
      </c>
      <c r="B101" s="4" t="s">
        <v>489</v>
      </c>
      <c r="C101" s="19"/>
      <c r="D101" s="19">
        <v>30</v>
      </c>
    </row>
    <row r="102" spans="1:4" ht="15">
      <c r="A102" s="10" t="s">
        <v>201</v>
      </c>
      <c r="B102" s="4" t="s">
        <v>489</v>
      </c>
      <c r="C102" s="19"/>
      <c r="D102" s="19"/>
    </row>
    <row r="103" spans="1:4" ht="15">
      <c r="A103" s="10" t="s">
        <v>193</v>
      </c>
      <c r="B103" s="4" t="s">
        <v>489</v>
      </c>
      <c r="C103" s="19"/>
      <c r="D103" s="19"/>
    </row>
    <row r="104" spans="1:4" ht="15">
      <c r="A104" s="10" t="s">
        <v>194</v>
      </c>
      <c r="B104" s="4" t="s">
        <v>489</v>
      </c>
      <c r="C104" s="19"/>
      <c r="D104" s="19"/>
    </row>
    <row r="105" spans="1:4" ht="25.5">
      <c r="A105" s="6" t="s">
        <v>150</v>
      </c>
      <c r="B105" s="7" t="s">
        <v>489</v>
      </c>
      <c r="C105" s="19">
        <f>SUM(C95:C104)</f>
        <v>0</v>
      </c>
      <c r="D105" s="19">
        <f>SUM(D95:D104)</f>
        <v>30</v>
      </c>
    </row>
    <row r="106" spans="1:4" ht="15">
      <c r="A106" s="10" t="s">
        <v>191</v>
      </c>
      <c r="B106" s="4" t="s">
        <v>490</v>
      </c>
      <c r="C106" s="19"/>
      <c r="D106" s="19"/>
    </row>
    <row r="107" spans="1:4" ht="15">
      <c r="A107" s="10" t="s">
        <v>192</v>
      </c>
      <c r="B107" s="4" t="s">
        <v>490</v>
      </c>
      <c r="C107" s="19"/>
      <c r="D107" s="19"/>
    </row>
    <row r="108" spans="1:4" ht="15">
      <c r="A108" s="10" t="s">
        <v>200</v>
      </c>
      <c r="B108" s="4" t="s">
        <v>490</v>
      </c>
      <c r="C108" s="19"/>
      <c r="D108" s="19"/>
    </row>
    <row r="109" spans="1:4" ht="15">
      <c r="A109" s="4" t="s">
        <v>199</v>
      </c>
      <c r="B109" s="4" t="s">
        <v>490</v>
      </c>
      <c r="C109" s="19"/>
      <c r="D109" s="19"/>
    </row>
    <row r="110" spans="1:4" ht="15">
      <c r="A110" s="4" t="s">
        <v>198</v>
      </c>
      <c r="B110" s="4" t="s">
        <v>490</v>
      </c>
      <c r="C110" s="19"/>
      <c r="D110" s="19"/>
    </row>
    <row r="111" spans="1:4" ht="15">
      <c r="A111" s="4" t="s">
        <v>197</v>
      </c>
      <c r="B111" s="4" t="s">
        <v>490</v>
      </c>
      <c r="C111" s="19"/>
      <c r="D111" s="19"/>
    </row>
    <row r="112" spans="1:4" ht="15">
      <c r="A112" s="10" t="s">
        <v>196</v>
      </c>
      <c r="B112" s="4" t="s">
        <v>490</v>
      </c>
      <c r="C112" s="19"/>
      <c r="D112" s="19"/>
    </row>
    <row r="113" spans="1:4" ht="15">
      <c r="A113" s="10" t="s">
        <v>195</v>
      </c>
      <c r="B113" s="4" t="s">
        <v>490</v>
      </c>
      <c r="C113" s="19"/>
      <c r="D113" s="19"/>
    </row>
    <row r="114" spans="1:4" ht="15">
      <c r="A114" s="10" t="s">
        <v>193</v>
      </c>
      <c r="B114" s="4" t="s">
        <v>490</v>
      </c>
      <c r="C114" s="19"/>
      <c r="D114" s="19"/>
    </row>
    <row r="115" spans="1:4" ht="15">
      <c r="A115" s="10" t="s">
        <v>194</v>
      </c>
      <c r="B115" s="4" t="s">
        <v>490</v>
      </c>
      <c r="C115" s="19"/>
      <c r="D115" s="19"/>
    </row>
    <row r="116" spans="1:4" ht="15">
      <c r="A116" s="11" t="s">
        <v>151</v>
      </c>
      <c r="B116" s="7" t="s">
        <v>490</v>
      </c>
      <c r="C116" s="19"/>
      <c r="D116" s="19"/>
    </row>
  </sheetData>
  <sheetProtection/>
  <mergeCells count="2"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showRowColHeaders="0" view="pageBreakPreview" zoomScale="60" zoomScalePageLayoutView="75" workbookViewId="0" topLeftCell="A1">
      <selection activeCell="H7" sqref="H7"/>
    </sheetView>
  </sheetViews>
  <sheetFormatPr defaultColWidth="9.140625" defaultRowHeight="15"/>
  <cols>
    <col min="1" max="1" width="100.00390625" style="0" customWidth="1"/>
    <col min="3" max="3" width="17.00390625" style="0" customWidth="1"/>
    <col min="4" max="4" width="17.140625" style="0" customWidth="1"/>
  </cols>
  <sheetData>
    <row r="1" ht="15">
      <c r="A1" t="s">
        <v>642</v>
      </c>
    </row>
    <row r="2" spans="1:3" ht="28.5" customHeight="1">
      <c r="A2" s="155" t="s">
        <v>606</v>
      </c>
      <c r="B2" s="156"/>
      <c r="C2" s="156"/>
    </row>
    <row r="3" spans="1:3" ht="26.25" customHeight="1">
      <c r="A3" s="172" t="s">
        <v>639</v>
      </c>
      <c r="B3" s="172"/>
      <c r="C3" s="172"/>
    </row>
    <row r="4" spans="1:3" ht="18.75" customHeight="1">
      <c r="A4" s="151"/>
      <c r="B4" s="150"/>
      <c r="C4" s="150"/>
    </row>
    <row r="5" ht="23.25" customHeight="1">
      <c r="A5" s="149" t="s">
        <v>215</v>
      </c>
    </row>
    <row r="6" spans="1:4" ht="25.5">
      <c r="A6" s="143" t="s">
        <v>210</v>
      </c>
      <c r="B6" s="2" t="s">
        <v>245</v>
      </c>
      <c r="C6" s="141" t="s">
        <v>221</v>
      </c>
      <c r="D6" s="141" t="s">
        <v>573</v>
      </c>
    </row>
    <row r="7" spans="1:4" ht="15">
      <c r="A7" s="146" t="s">
        <v>638</v>
      </c>
      <c r="B7" s="5" t="s">
        <v>324</v>
      </c>
      <c r="C7" s="19"/>
      <c r="D7" s="19"/>
    </row>
    <row r="8" spans="1:4" ht="15">
      <c r="A8" s="146" t="s">
        <v>637</v>
      </c>
      <c r="B8" s="5" t="s">
        <v>324</v>
      </c>
      <c r="C8" s="19"/>
      <c r="D8" s="19"/>
    </row>
    <row r="9" spans="1:4" ht="15">
      <c r="A9" s="146" t="s">
        <v>636</v>
      </c>
      <c r="B9" s="5" t="s">
        <v>324</v>
      </c>
      <c r="C9" s="19"/>
      <c r="D9" s="19"/>
    </row>
    <row r="10" spans="1:4" ht="15">
      <c r="A10" s="146" t="s">
        <v>635</v>
      </c>
      <c r="B10" s="5" t="s">
        <v>324</v>
      </c>
      <c r="C10" s="19"/>
      <c r="D10" s="19"/>
    </row>
    <row r="11" spans="1:4" ht="15">
      <c r="A11" s="10" t="s">
        <v>634</v>
      </c>
      <c r="B11" s="5" t="s">
        <v>324</v>
      </c>
      <c r="C11" s="19"/>
      <c r="D11" s="19"/>
    </row>
    <row r="12" spans="1:4" ht="15">
      <c r="A12" s="10" t="s">
        <v>633</v>
      </c>
      <c r="B12" s="5" t="s">
        <v>324</v>
      </c>
      <c r="C12" s="19"/>
      <c r="D12" s="19"/>
    </row>
    <row r="13" spans="1:4" ht="15">
      <c r="A13" s="11" t="s">
        <v>632</v>
      </c>
      <c r="B13" s="145" t="s">
        <v>324</v>
      </c>
      <c r="C13" s="19">
        <f>SUM(C7:C12)</f>
        <v>0</v>
      </c>
      <c r="D13" s="19">
        <f>SUM(D7:D12)</f>
        <v>0</v>
      </c>
    </row>
    <row r="14" spans="1:4" ht="15">
      <c r="A14" s="146" t="s">
        <v>631</v>
      </c>
      <c r="B14" s="5" t="s">
        <v>325</v>
      </c>
      <c r="C14" s="19"/>
      <c r="D14" s="19"/>
    </row>
    <row r="15" spans="1:4" ht="15">
      <c r="A15" s="148" t="s">
        <v>630</v>
      </c>
      <c r="B15" s="145" t="s">
        <v>325</v>
      </c>
      <c r="C15" s="19">
        <f>SUM(C14)</f>
        <v>0</v>
      </c>
      <c r="D15" s="19">
        <f>SUM(D14)</f>
        <v>0</v>
      </c>
    </row>
    <row r="16" spans="1:4" ht="15">
      <c r="A16" s="146" t="s">
        <v>629</v>
      </c>
      <c r="B16" s="5" t="s">
        <v>326</v>
      </c>
      <c r="C16" s="19"/>
      <c r="D16" s="19"/>
    </row>
    <row r="17" spans="1:4" ht="15">
      <c r="A17" s="146" t="s">
        <v>628</v>
      </c>
      <c r="B17" s="5" t="s">
        <v>326</v>
      </c>
      <c r="C17" s="19"/>
      <c r="D17" s="19"/>
    </row>
    <row r="18" spans="1:4" ht="15">
      <c r="A18" s="10" t="s">
        <v>627</v>
      </c>
      <c r="B18" s="5" t="s">
        <v>326</v>
      </c>
      <c r="C18" s="19"/>
      <c r="D18" s="19"/>
    </row>
    <row r="19" spans="1:4" ht="15">
      <c r="A19" s="10" t="s">
        <v>626</v>
      </c>
      <c r="B19" s="5" t="s">
        <v>326</v>
      </c>
      <c r="C19" s="19"/>
      <c r="D19" s="19"/>
    </row>
    <row r="20" spans="1:4" ht="15">
      <c r="A20" s="10" t="s">
        <v>625</v>
      </c>
      <c r="B20" s="5" t="s">
        <v>326</v>
      </c>
      <c r="C20" s="19"/>
      <c r="D20" s="19"/>
    </row>
    <row r="21" spans="1:4" ht="30">
      <c r="A21" s="147" t="s">
        <v>624</v>
      </c>
      <c r="B21" s="5" t="s">
        <v>326</v>
      </c>
      <c r="C21" s="19"/>
      <c r="D21" s="19"/>
    </row>
    <row r="22" spans="1:4" ht="15">
      <c r="A22" s="9" t="s">
        <v>623</v>
      </c>
      <c r="B22" s="145" t="s">
        <v>326</v>
      </c>
      <c r="C22" s="19">
        <f>SUM(C16:C21)</f>
        <v>0</v>
      </c>
      <c r="D22" s="19">
        <f>SUM(D16:D21)</f>
        <v>0</v>
      </c>
    </row>
    <row r="23" spans="1:4" ht="15">
      <c r="A23" s="146" t="s">
        <v>622</v>
      </c>
      <c r="B23" s="5" t="s">
        <v>327</v>
      </c>
      <c r="C23" s="19"/>
      <c r="D23" s="19"/>
    </row>
    <row r="24" spans="1:4" ht="15">
      <c r="A24" s="146" t="s">
        <v>621</v>
      </c>
      <c r="B24" s="5" t="s">
        <v>327</v>
      </c>
      <c r="C24" s="19">
        <v>490</v>
      </c>
      <c r="D24" s="19">
        <v>60</v>
      </c>
    </row>
    <row r="25" spans="1:4" ht="15">
      <c r="A25" s="9" t="s">
        <v>620</v>
      </c>
      <c r="B25" s="7" t="s">
        <v>327</v>
      </c>
      <c r="C25" s="19">
        <f>SUM(C23:C24)</f>
        <v>490</v>
      </c>
      <c r="D25" s="19">
        <f>SUM(D23:D24)</f>
        <v>60</v>
      </c>
    </row>
    <row r="26" spans="1:4" ht="15">
      <c r="A26" s="146" t="s">
        <v>619</v>
      </c>
      <c r="B26" s="5" t="s">
        <v>328</v>
      </c>
      <c r="C26" s="19"/>
      <c r="D26" s="19"/>
    </row>
    <row r="27" spans="1:4" ht="15">
      <c r="A27" s="146" t="s">
        <v>618</v>
      </c>
      <c r="B27" s="5" t="s">
        <v>328</v>
      </c>
      <c r="C27" s="19"/>
      <c r="D27" s="19"/>
    </row>
    <row r="28" spans="1:4" ht="15">
      <c r="A28" s="10" t="s">
        <v>617</v>
      </c>
      <c r="B28" s="5" t="s">
        <v>328</v>
      </c>
      <c r="C28" s="19">
        <v>1409</v>
      </c>
      <c r="D28" s="19">
        <v>1698</v>
      </c>
    </row>
    <row r="29" spans="1:4" ht="15">
      <c r="A29" s="10" t="s">
        <v>616</v>
      </c>
      <c r="B29" s="5" t="s">
        <v>328</v>
      </c>
      <c r="C29" s="19">
        <v>75</v>
      </c>
      <c r="D29" s="19">
        <v>75</v>
      </c>
    </row>
    <row r="30" spans="1:4" ht="15">
      <c r="A30" s="10" t="s">
        <v>615</v>
      </c>
      <c r="B30" s="5" t="s">
        <v>328</v>
      </c>
      <c r="C30" s="19">
        <v>100</v>
      </c>
      <c r="D30" s="19">
        <v>100</v>
      </c>
    </row>
    <row r="31" spans="1:4" ht="15">
      <c r="A31" s="10" t="s">
        <v>614</v>
      </c>
      <c r="B31" s="5" t="s">
        <v>328</v>
      </c>
      <c r="C31" s="19"/>
      <c r="D31" s="19"/>
    </row>
    <row r="32" spans="1:4" ht="15">
      <c r="A32" s="10" t="s">
        <v>613</v>
      </c>
      <c r="B32" s="5" t="s">
        <v>328</v>
      </c>
      <c r="C32" s="19"/>
      <c r="D32" s="19"/>
    </row>
    <row r="33" spans="1:4" ht="15">
      <c r="A33" s="10" t="s">
        <v>612</v>
      </c>
      <c r="B33" s="5" t="s">
        <v>328</v>
      </c>
      <c r="C33" s="19"/>
      <c r="D33" s="19"/>
    </row>
    <row r="34" spans="1:4" ht="15">
      <c r="A34" s="10" t="s">
        <v>611</v>
      </c>
      <c r="B34" s="5" t="s">
        <v>328</v>
      </c>
      <c r="C34" s="19"/>
      <c r="D34" s="19"/>
    </row>
    <row r="35" spans="1:4" ht="15">
      <c r="A35" s="10" t="s">
        <v>610</v>
      </c>
      <c r="B35" s="5" t="s">
        <v>328</v>
      </c>
      <c r="C35" s="19"/>
      <c r="D35" s="19"/>
    </row>
    <row r="36" spans="1:4" ht="30">
      <c r="A36" s="10" t="s">
        <v>609</v>
      </c>
      <c r="B36" s="5" t="s">
        <v>328</v>
      </c>
      <c r="C36" s="19">
        <v>150</v>
      </c>
      <c r="D36" s="19">
        <v>150</v>
      </c>
    </row>
    <row r="37" spans="1:4" ht="30">
      <c r="A37" s="10" t="s">
        <v>608</v>
      </c>
      <c r="B37" s="5" t="s">
        <v>328</v>
      </c>
      <c r="C37" s="19"/>
      <c r="D37" s="19"/>
    </row>
    <row r="38" spans="1:4" ht="15">
      <c r="A38" s="9" t="s">
        <v>607</v>
      </c>
      <c r="B38" s="145" t="s">
        <v>328</v>
      </c>
      <c r="C38" s="19">
        <f>SUM(C26:C37)</f>
        <v>1734</v>
      </c>
      <c r="D38" s="19">
        <f>SUM(D26:D37)</f>
        <v>2023</v>
      </c>
    </row>
    <row r="39" spans="1:4" ht="15.75">
      <c r="A39" s="144" t="s">
        <v>0</v>
      </c>
      <c r="B39" s="8" t="s">
        <v>329</v>
      </c>
      <c r="C39" s="19">
        <f>SUM(C13+C15+C22+C25+C38)</f>
        <v>2224</v>
      </c>
      <c r="D39" s="19">
        <f>SUM(D13+D15+D22+D25+D38)</f>
        <v>2083</v>
      </c>
    </row>
  </sheetData>
  <sheetProtection/>
  <mergeCells count="2"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view="pageBreakPreview" zoomScale="60" workbookViewId="0" topLeftCell="A1">
      <selection activeCell="A1" sqref="A1:H1"/>
    </sheetView>
  </sheetViews>
  <sheetFormatPr defaultColWidth="9.140625" defaultRowHeight="15"/>
  <cols>
    <col min="1" max="1" width="64.7109375" style="0" customWidth="1"/>
    <col min="2" max="2" width="9.421875" style="0" customWidth="1"/>
    <col min="3" max="8" width="15.7109375" style="0" customWidth="1"/>
  </cols>
  <sheetData>
    <row r="1" spans="1:8" ht="15">
      <c r="A1" s="159" t="s">
        <v>643</v>
      </c>
      <c r="B1" s="159"/>
      <c r="C1" s="159"/>
      <c r="D1" s="159"/>
      <c r="E1" s="159"/>
      <c r="F1" s="159"/>
      <c r="G1" s="159"/>
      <c r="H1" s="159"/>
    </row>
    <row r="2" spans="1:5" ht="21.75" customHeight="1">
      <c r="A2" s="155" t="s">
        <v>567</v>
      </c>
      <c r="B2" s="156"/>
      <c r="C2" s="156"/>
      <c r="D2" s="156"/>
      <c r="E2" s="156"/>
    </row>
    <row r="3" spans="1:5" ht="26.25" customHeight="1">
      <c r="A3" s="163" t="s">
        <v>218</v>
      </c>
      <c r="B3" s="162"/>
      <c r="C3" s="162"/>
      <c r="D3" s="162"/>
      <c r="E3" s="162"/>
    </row>
    <row r="4" spans="1:5" ht="26.25" customHeight="1">
      <c r="A4" s="25"/>
      <c r="B4" s="140"/>
      <c r="C4" s="140"/>
      <c r="D4" s="140"/>
      <c r="E4" s="140"/>
    </row>
    <row r="5" spans="3:8" ht="30" customHeight="1">
      <c r="C5" s="134"/>
      <c r="D5" s="135" t="s">
        <v>575</v>
      </c>
      <c r="E5" s="136"/>
      <c r="F5" s="134"/>
      <c r="G5" s="135" t="s">
        <v>576</v>
      </c>
      <c r="H5" s="136"/>
    </row>
    <row r="6" spans="1:8" ht="60">
      <c r="A6" s="1" t="s">
        <v>244</v>
      </c>
      <c r="B6" s="2" t="s">
        <v>245</v>
      </c>
      <c r="C6" s="98" t="s">
        <v>215</v>
      </c>
      <c r="D6" s="23" t="s">
        <v>216</v>
      </c>
      <c r="E6" s="27" t="s">
        <v>217</v>
      </c>
      <c r="F6" s="98" t="s">
        <v>215</v>
      </c>
      <c r="G6" s="23" t="s">
        <v>216</v>
      </c>
      <c r="H6" s="27" t="s">
        <v>217</v>
      </c>
    </row>
    <row r="7" spans="1:8" ht="15">
      <c r="A7" s="19"/>
      <c r="B7" s="19"/>
      <c r="C7" s="19"/>
      <c r="D7" s="19"/>
      <c r="E7" s="19"/>
      <c r="F7" s="19"/>
      <c r="G7" s="19"/>
      <c r="H7" s="19"/>
    </row>
    <row r="8" spans="1:8" ht="15">
      <c r="A8" s="19"/>
      <c r="B8" s="19"/>
      <c r="C8" s="19"/>
      <c r="D8" s="19"/>
      <c r="E8" s="19"/>
      <c r="F8" s="19"/>
      <c r="G8" s="19"/>
      <c r="H8" s="19"/>
    </row>
    <row r="9" spans="1:8" ht="15">
      <c r="A9" s="19"/>
      <c r="B9" s="19"/>
      <c r="C9" s="19"/>
      <c r="D9" s="19"/>
      <c r="E9" s="19"/>
      <c r="F9" s="19"/>
      <c r="G9" s="19"/>
      <c r="H9" s="19"/>
    </row>
    <row r="10" spans="1:8" ht="15">
      <c r="A10" s="19"/>
      <c r="B10" s="19"/>
      <c r="C10" s="19"/>
      <c r="D10" s="19"/>
      <c r="E10" s="19"/>
      <c r="F10" s="19"/>
      <c r="G10" s="19"/>
      <c r="H10" s="19"/>
    </row>
    <row r="11" spans="1:8" ht="15">
      <c r="A11" s="10" t="s">
        <v>347</v>
      </c>
      <c r="B11" s="5" t="s">
        <v>348</v>
      </c>
      <c r="C11" s="19"/>
      <c r="D11" s="19"/>
      <c r="E11" s="19"/>
      <c r="F11" s="19"/>
      <c r="G11" s="19"/>
      <c r="H11" s="19"/>
    </row>
    <row r="12" spans="1:8" ht="15">
      <c r="A12" s="10" t="s">
        <v>542</v>
      </c>
      <c r="B12" s="5"/>
      <c r="C12" s="19"/>
      <c r="D12" s="19"/>
      <c r="E12" s="19"/>
      <c r="F12" s="19"/>
      <c r="G12" s="19"/>
      <c r="H12" s="19"/>
    </row>
    <row r="13" spans="1:8" ht="15">
      <c r="A13" s="10"/>
      <c r="B13" s="5"/>
      <c r="C13" s="19"/>
      <c r="D13" s="19"/>
      <c r="E13" s="19"/>
      <c r="F13" s="19"/>
      <c r="G13" s="19"/>
      <c r="H13" s="19"/>
    </row>
    <row r="14" spans="1:8" ht="15">
      <c r="A14" s="10"/>
      <c r="B14" s="5"/>
      <c r="C14" s="19"/>
      <c r="D14" s="19"/>
      <c r="E14" s="19"/>
      <c r="F14" s="19"/>
      <c r="G14" s="19"/>
      <c r="H14" s="19"/>
    </row>
    <row r="15" spans="1:8" ht="15">
      <c r="A15" s="10"/>
      <c r="B15" s="5"/>
      <c r="C15" s="19"/>
      <c r="D15" s="19"/>
      <c r="E15" s="19"/>
      <c r="F15" s="19"/>
      <c r="G15" s="19"/>
      <c r="H15" s="19"/>
    </row>
    <row r="16" spans="1:8" ht="15">
      <c r="A16" s="10" t="s">
        <v>41</v>
      </c>
      <c r="B16" s="5" t="s">
        <v>349</v>
      </c>
      <c r="C16" s="19"/>
      <c r="D16" s="19"/>
      <c r="E16" s="19"/>
      <c r="F16" s="19"/>
      <c r="G16" s="19"/>
      <c r="H16" s="19"/>
    </row>
    <row r="17" spans="1:8" ht="15">
      <c r="A17" s="10" t="s">
        <v>540</v>
      </c>
      <c r="B17" s="5"/>
      <c r="C17" s="19"/>
      <c r="D17" s="19"/>
      <c r="E17" s="19"/>
      <c r="F17" s="19"/>
      <c r="G17" s="19"/>
      <c r="H17" s="19"/>
    </row>
    <row r="18" spans="1:8" ht="15">
      <c r="A18" s="10"/>
      <c r="B18" s="5"/>
      <c r="C18" s="19"/>
      <c r="D18" s="19"/>
      <c r="E18" s="19"/>
      <c r="F18" s="19"/>
      <c r="G18" s="19"/>
      <c r="H18" s="19"/>
    </row>
    <row r="19" spans="1:8" ht="15">
      <c r="A19" s="10"/>
      <c r="B19" s="5"/>
      <c r="C19" s="19"/>
      <c r="D19" s="19"/>
      <c r="E19" s="19"/>
      <c r="F19" s="19"/>
      <c r="G19" s="19"/>
      <c r="H19" s="19"/>
    </row>
    <row r="20" spans="1:8" ht="15">
      <c r="A20" s="10"/>
      <c r="B20" s="5"/>
      <c r="C20" s="19"/>
      <c r="D20" s="19"/>
      <c r="E20" s="19"/>
      <c r="F20" s="19"/>
      <c r="G20" s="19"/>
      <c r="H20" s="19"/>
    </row>
    <row r="21" spans="1:8" ht="15">
      <c r="A21" s="4" t="s">
        <v>350</v>
      </c>
      <c r="B21" s="5" t="s">
        <v>351</v>
      </c>
      <c r="C21" s="19"/>
      <c r="D21" s="19"/>
      <c r="E21" s="19"/>
      <c r="F21" s="19"/>
      <c r="G21" s="19"/>
      <c r="H21" s="19"/>
    </row>
    <row r="22" spans="1:8" ht="15">
      <c r="A22" s="4"/>
      <c r="B22" s="5"/>
      <c r="C22" s="19"/>
      <c r="D22" s="19"/>
      <c r="E22" s="19"/>
      <c r="F22" s="19"/>
      <c r="G22" s="19"/>
      <c r="H22" s="19"/>
    </row>
    <row r="23" spans="1:8" ht="15">
      <c r="A23" s="4"/>
      <c r="B23" s="5"/>
      <c r="C23" s="19"/>
      <c r="D23" s="19"/>
      <c r="E23" s="19"/>
      <c r="F23" s="19"/>
      <c r="G23" s="19"/>
      <c r="H23" s="19"/>
    </row>
    <row r="24" spans="1:8" ht="15">
      <c r="A24" s="10" t="s">
        <v>352</v>
      </c>
      <c r="B24" s="5" t="s">
        <v>353</v>
      </c>
      <c r="C24" s="19">
        <f>SUM(C25:C26)</f>
        <v>600</v>
      </c>
      <c r="D24" s="19"/>
      <c r="E24" s="19">
        <f>SUM(C24:D24)</f>
        <v>600</v>
      </c>
      <c r="F24" s="19">
        <f>SUM(F25:F28)</f>
        <v>1825</v>
      </c>
      <c r="G24" s="19"/>
      <c r="H24" s="19">
        <f>SUM(F24:G24)</f>
        <v>1825</v>
      </c>
    </row>
    <row r="25" spans="1:8" ht="15">
      <c r="A25" s="10" t="s">
        <v>556</v>
      </c>
      <c r="B25" s="5"/>
      <c r="C25" s="19">
        <v>500</v>
      </c>
      <c r="D25" s="19"/>
      <c r="E25" s="19">
        <f>SUM(C25:D25)</f>
        <v>500</v>
      </c>
      <c r="F25" s="19">
        <v>283</v>
      </c>
      <c r="G25" s="19"/>
      <c r="H25" s="19">
        <f>SUM(F25:G25)</f>
        <v>283</v>
      </c>
    </row>
    <row r="26" spans="1:8" ht="15">
      <c r="A26" s="10" t="s">
        <v>557</v>
      </c>
      <c r="B26" s="5"/>
      <c r="C26" s="19">
        <v>100</v>
      </c>
      <c r="D26" s="19"/>
      <c r="E26" s="19">
        <f>SUM(C26:D26)</f>
        <v>100</v>
      </c>
      <c r="F26" s="19">
        <v>0</v>
      </c>
      <c r="G26" s="19"/>
      <c r="H26" s="19">
        <f>SUM(F26:G26)</f>
        <v>0</v>
      </c>
    </row>
    <row r="27" spans="1:8" ht="15">
      <c r="A27" s="10" t="s">
        <v>574</v>
      </c>
      <c r="B27" s="5"/>
      <c r="C27" s="19"/>
      <c r="D27" s="19"/>
      <c r="E27" s="19"/>
      <c r="F27" s="19">
        <v>173</v>
      </c>
      <c r="G27" s="19"/>
      <c r="H27" s="19">
        <f>SUM(F27:G27)</f>
        <v>173</v>
      </c>
    </row>
    <row r="28" spans="1:8" ht="15">
      <c r="A28" s="10" t="s">
        <v>577</v>
      </c>
      <c r="B28" s="5" t="s">
        <v>355</v>
      </c>
      <c r="C28" s="19"/>
      <c r="D28" s="19"/>
      <c r="E28" s="19"/>
      <c r="F28" s="19">
        <v>1369</v>
      </c>
      <c r="G28" s="19"/>
      <c r="H28" s="19">
        <v>1739</v>
      </c>
    </row>
    <row r="29" spans="1:8" ht="15">
      <c r="A29" s="10"/>
      <c r="B29" s="5"/>
      <c r="C29" s="19"/>
      <c r="D29" s="19"/>
      <c r="E29" s="19"/>
      <c r="F29" s="19"/>
      <c r="G29" s="19"/>
      <c r="H29" s="19"/>
    </row>
    <row r="30" spans="1:8" ht="15">
      <c r="A30" s="4" t="s">
        <v>356</v>
      </c>
      <c r="B30" s="5" t="s">
        <v>357</v>
      </c>
      <c r="C30" s="19"/>
      <c r="D30" s="19"/>
      <c r="E30" s="19"/>
      <c r="F30" s="19"/>
      <c r="G30" s="19"/>
      <c r="H30" s="19"/>
    </row>
    <row r="31" spans="1:8" ht="15">
      <c r="A31" s="4" t="s">
        <v>358</v>
      </c>
      <c r="B31" s="5" t="s">
        <v>359</v>
      </c>
      <c r="C31" s="19"/>
      <c r="D31" s="19"/>
      <c r="E31" s="19"/>
      <c r="F31" s="19">
        <v>493</v>
      </c>
      <c r="G31" s="19"/>
      <c r="H31" s="19">
        <v>493</v>
      </c>
    </row>
    <row r="32" spans="1:8" ht="15.75">
      <c r="A32" s="12" t="s">
        <v>42</v>
      </c>
      <c r="B32" s="8" t="s">
        <v>360</v>
      </c>
      <c r="C32" s="19">
        <v>600</v>
      </c>
      <c r="D32" s="19"/>
      <c r="E32" s="19">
        <v>600</v>
      </c>
      <c r="F32" s="19">
        <f>SUM(F31)+F24</f>
        <v>2318</v>
      </c>
      <c r="G32" s="19"/>
      <c r="H32" s="19">
        <f>SUM(F32:G32)</f>
        <v>2318</v>
      </c>
    </row>
    <row r="33" spans="1:8" ht="15.75">
      <c r="A33" s="13"/>
      <c r="B33" s="7"/>
      <c r="C33" s="19"/>
      <c r="D33" s="19"/>
      <c r="E33" s="19"/>
      <c r="F33" s="19"/>
      <c r="G33" s="19"/>
      <c r="H33" s="19"/>
    </row>
    <row r="34" spans="1:8" ht="15.75">
      <c r="A34" s="13"/>
      <c r="B34" s="7"/>
      <c r="C34" s="19"/>
      <c r="D34" s="19"/>
      <c r="E34" s="19"/>
      <c r="F34" s="19"/>
      <c r="G34" s="19"/>
      <c r="H34" s="19"/>
    </row>
    <row r="35" spans="1:8" ht="15.75">
      <c r="A35" s="13"/>
      <c r="B35" s="7"/>
      <c r="C35" s="19"/>
      <c r="D35" s="19"/>
      <c r="E35" s="19"/>
      <c r="F35" s="19"/>
      <c r="G35" s="19"/>
      <c r="H35" s="19"/>
    </row>
    <row r="36" spans="1:8" ht="15.75">
      <c r="A36" s="13"/>
      <c r="B36" s="7"/>
      <c r="C36" s="19"/>
      <c r="D36" s="19"/>
      <c r="E36" s="19"/>
      <c r="F36" s="19"/>
      <c r="G36" s="19"/>
      <c r="H36" s="19"/>
    </row>
    <row r="37" spans="1:8" ht="15">
      <c r="A37" s="10" t="s">
        <v>361</v>
      </c>
      <c r="B37" s="5" t="s">
        <v>362</v>
      </c>
      <c r="C37" s="19">
        <f>SUM(C38:C39)</f>
        <v>1000</v>
      </c>
      <c r="D37" s="19"/>
      <c r="E37" s="19">
        <f>SUM(C37:D37)</f>
        <v>1000</v>
      </c>
      <c r="F37" s="19">
        <f>SUM(F38:F39)</f>
        <v>0</v>
      </c>
      <c r="G37" s="19"/>
      <c r="H37" s="19">
        <f>SUM(F37:G37)</f>
        <v>0</v>
      </c>
    </row>
    <row r="38" spans="1:8" ht="15">
      <c r="A38" s="10" t="s">
        <v>541</v>
      </c>
      <c r="B38" s="5"/>
      <c r="C38" s="19">
        <v>500</v>
      </c>
      <c r="D38" s="19"/>
      <c r="E38" s="19">
        <v>500</v>
      </c>
      <c r="F38" s="19">
        <v>0</v>
      </c>
      <c r="G38" s="19"/>
      <c r="H38" s="19">
        <v>0</v>
      </c>
    </row>
    <row r="39" spans="1:8" ht="15">
      <c r="A39" s="10" t="s">
        <v>555</v>
      </c>
      <c r="B39" s="5"/>
      <c r="C39" s="19">
        <v>500</v>
      </c>
      <c r="D39" s="19"/>
      <c r="E39" s="19">
        <v>500</v>
      </c>
      <c r="F39" s="19">
        <v>0</v>
      </c>
      <c r="G39" s="19"/>
      <c r="H39" s="19">
        <v>0</v>
      </c>
    </row>
    <row r="40" spans="1:8" ht="15">
      <c r="A40" s="10"/>
      <c r="B40" s="5"/>
      <c r="C40" s="19"/>
      <c r="D40" s="19"/>
      <c r="E40" s="19"/>
      <c r="F40" s="19"/>
      <c r="G40" s="19"/>
      <c r="H40" s="19"/>
    </row>
    <row r="41" spans="1:8" ht="15">
      <c r="A41" s="10"/>
      <c r="B41" s="5"/>
      <c r="C41" s="19"/>
      <c r="D41" s="19"/>
      <c r="E41" s="19"/>
      <c r="F41" s="19"/>
      <c r="G41" s="19"/>
      <c r="H41" s="19"/>
    </row>
    <row r="42" spans="1:8" ht="15">
      <c r="A42" s="10" t="s">
        <v>363</v>
      </c>
      <c r="B42" s="5" t="s">
        <v>364</v>
      </c>
      <c r="C42" s="19"/>
      <c r="D42" s="19"/>
      <c r="E42" s="19"/>
      <c r="F42" s="19"/>
      <c r="G42" s="19"/>
      <c r="H42" s="19"/>
    </row>
    <row r="43" spans="1:8" ht="15">
      <c r="A43" s="10"/>
      <c r="B43" s="5"/>
      <c r="C43" s="19"/>
      <c r="D43" s="19"/>
      <c r="E43" s="19"/>
      <c r="F43" s="19"/>
      <c r="G43" s="19"/>
      <c r="H43" s="19"/>
    </row>
    <row r="44" spans="1:8" ht="15">
      <c r="A44" s="10"/>
      <c r="B44" s="5"/>
      <c r="C44" s="19"/>
      <c r="D44" s="19"/>
      <c r="E44" s="19"/>
      <c r="F44" s="19"/>
      <c r="G44" s="19"/>
      <c r="H44" s="19"/>
    </row>
    <row r="45" spans="1:8" ht="15">
      <c r="A45" s="10"/>
      <c r="B45" s="5"/>
      <c r="C45" s="19"/>
      <c r="D45" s="19"/>
      <c r="E45" s="19"/>
      <c r="F45" s="19"/>
      <c r="G45" s="19"/>
      <c r="H45" s="19"/>
    </row>
    <row r="46" spans="1:8" ht="15">
      <c r="A46" s="10"/>
      <c r="B46" s="5"/>
      <c r="C46" s="19"/>
      <c r="D46" s="19"/>
      <c r="E46" s="19"/>
      <c r="F46" s="19"/>
      <c r="G46" s="19"/>
      <c r="H46" s="19"/>
    </row>
    <row r="47" spans="1:8" ht="15">
      <c r="A47" s="10" t="s">
        <v>365</v>
      </c>
      <c r="B47" s="5" t="s">
        <v>366</v>
      </c>
      <c r="C47" s="19"/>
      <c r="D47" s="19"/>
      <c r="E47" s="19"/>
      <c r="F47" s="19"/>
      <c r="G47" s="19"/>
      <c r="H47" s="19"/>
    </row>
    <row r="48" spans="1:8" ht="15">
      <c r="A48" s="10" t="s">
        <v>367</v>
      </c>
      <c r="B48" s="5" t="s">
        <v>368</v>
      </c>
      <c r="C48" s="19"/>
      <c r="D48" s="19"/>
      <c r="E48" s="19"/>
      <c r="F48" s="19"/>
      <c r="G48" s="19"/>
      <c r="H48" s="19"/>
    </row>
    <row r="49" spans="1:8" ht="15.75">
      <c r="A49" s="12" t="s">
        <v>43</v>
      </c>
      <c r="B49" s="8" t="s">
        <v>369</v>
      </c>
      <c r="C49" s="19">
        <v>0</v>
      </c>
      <c r="D49" s="19"/>
      <c r="E49" s="19">
        <v>0</v>
      </c>
      <c r="F49" s="19">
        <v>0</v>
      </c>
      <c r="G49" s="19"/>
      <c r="H49" s="19">
        <v>0</v>
      </c>
    </row>
    <row r="52" spans="1:4" ht="15">
      <c r="A52" s="21" t="s">
        <v>210</v>
      </c>
      <c r="B52" s="21" t="s">
        <v>211</v>
      </c>
      <c r="C52" s="21" t="s">
        <v>212</v>
      </c>
      <c r="D52" s="21" t="s">
        <v>213</v>
      </c>
    </row>
    <row r="53" spans="1:4" ht="15">
      <c r="A53" s="20"/>
      <c r="B53" s="20"/>
      <c r="C53" s="20"/>
      <c r="D53" s="20"/>
    </row>
    <row r="54" spans="1:4" ht="15">
      <c r="A54" s="20"/>
      <c r="B54" s="20"/>
      <c r="C54" s="20"/>
      <c r="D54" s="20"/>
    </row>
    <row r="55" spans="1:4" ht="15">
      <c r="A55" s="20"/>
      <c r="B55" s="20"/>
      <c r="C55" s="20"/>
      <c r="D55" s="20"/>
    </row>
    <row r="56" spans="1:4" ht="15">
      <c r="A56" s="20"/>
      <c r="B56" s="20"/>
      <c r="C56" s="20"/>
      <c r="D56" s="20"/>
    </row>
    <row r="57" spans="1:4" ht="15">
      <c r="A57" s="10" t="s">
        <v>347</v>
      </c>
      <c r="B57" s="5" t="s">
        <v>348</v>
      </c>
      <c r="C57" s="20"/>
      <c r="D57" s="20"/>
    </row>
    <row r="58" spans="1:4" ht="15">
      <c r="A58" s="10"/>
      <c r="B58" s="5"/>
      <c r="C58" s="20"/>
      <c r="D58" s="20"/>
    </row>
    <row r="59" spans="1:4" ht="15">
      <c r="A59" s="10"/>
      <c r="B59" s="5"/>
      <c r="C59" s="20"/>
      <c r="D59" s="20"/>
    </row>
    <row r="60" spans="1:4" ht="15">
      <c r="A60" s="10"/>
      <c r="B60" s="5"/>
      <c r="C60" s="20"/>
      <c r="D60" s="20"/>
    </row>
    <row r="61" spans="1:4" ht="15">
      <c r="A61" s="10"/>
      <c r="B61" s="5"/>
      <c r="C61" s="20"/>
      <c r="D61" s="20"/>
    </row>
    <row r="62" spans="1:4" ht="15">
      <c r="A62" s="10" t="s">
        <v>41</v>
      </c>
      <c r="B62" s="5" t="s">
        <v>349</v>
      </c>
      <c r="C62" s="20"/>
      <c r="D62" s="20"/>
    </row>
    <row r="63" spans="1:4" ht="15">
      <c r="A63" s="10"/>
      <c r="B63" s="5"/>
      <c r="C63" s="20"/>
      <c r="D63" s="20"/>
    </row>
    <row r="64" spans="1:4" ht="15">
      <c r="A64" s="10"/>
      <c r="B64" s="5"/>
      <c r="C64" s="20"/>
      <c r="D64" s="20"/>
    </row>
    <row r="65" spans="1:4" ht="15">
      <c r="A65" s="10"/>
      <c r="B65" s="5"/>
      <c r="C65" s="20"/>
      <c r="D65" s="20"/>
    </row>
    <row r="66" spans="1:4" ht="15">
      <c r="A66" s="10"/>
      <c r="B66" s="5"/>
      <c r="C66" s="20"/>
      <c r="D66" s="20"/>
    </row>
    <row r="67" spans="1:4" ht="15">
      <c r="A67" s="4" t="s">
        <v>350</v>
      </c>
      <c r="B67" s="5" t="s">
        <v>351</v>
      </c>
      <c r="C67" s="20"/>
      <c r="D67" s="20"/>
    </row>
    <row r="68" spans="1:4" ht="15">
      <c r="A68" s="4"/>
      <c r="B68" s="5"/>
      <c r="C68" s="20"/>
      <c r="D68" s="20"/>
    </row>
    <row r="69" spans="1:4" ht="15">
      <c r="A69" s="4"/>
      <c r="B69" s="5"/>
      <c r="C69" s="20"/>
      <c r="D69" s="20"/>
    </row>
    <row r="70" spans="1:4" ht="15">
      <c r="A70" s="10" t="s">
        <v>352</v>
      </c>
      <c r="B70" s="5" t="s">
        <v>353</v>
      </c>
      <c r="C70" s="20"/>
      <c r="D70" s="20"/>
    </row>
    <row r="71" spans="1:4" ht="15.75">
      <c r="A71" s="12" t="s">
        <v>42</v>
      </c>
      <c r="B71" s="8" t="s">
        <v>39</v>
      </c>
      <c r="C71" s="20"/>
      <c r="D71" s="20"/>
    </row>
    <row r="72" spans="1:4" ht="15.75">
      <c r="A72" s="13"/>
      <c r="B72" s="7"/>
      <c r="C72" s="20"/>
      <c r="D72" s="20"/>
    </row>
    <row r="73" spans="1:4" ht="15.75">
      <c r="A73" s="13"/>
      <c r="B73" s="7"/>
      <c r="C73" s="20"/>
      <c r="D73" s="20"/>
    </row>
    <row r="74" spans="1:4" ht="15.75">
      <c r="A74" s="13"/>
      <c r="B74" s="7"/>
      <c r="C74" s="20"/>
      <c r="D74" s="20"/>
    </row>
    <row r="75" spans="1:4" ht="15.75">
      <c r="A75" s="13"/>
      <c r="B75" s="7"/>
      <c r="C75" s="20"/>
      <c r="D75" s="20"/>
    </row>
    <row r="76" spans="1:4" ht="15">
      <c r="A76" s="10" t="s">
        <v>361</v>
      </c>
      <c r="B76" s="5" t="s">
        <v>362</v>
      </c>
      <c r="C76" s="20"/>
      <c r="D76" s="20"/>
    </row>
    <row r="77" spans="1:4" ht="15">
      <c r="A77" s="10"/>
      <c r="B77" s="5"/>
      <c r="C77" s="20"/>
      <c r="D77" s="20"/>
    </row>
    <row r="78" spans="1:4" ht="15">
      <c r="A78" s="10"/>
      <c r="B78" s="5"/>
      <c r="C78" s="20"/>
      <c r="D78" s="20"/>
    </row>
    <row r="79" spans="1:4" ht="15">
      <c r="A79" s="10"/>
      <c r="B79" s="5"/>
      <c r="C79" s="20"/>
      <c r="D79" s="20"/>
    </row>
    <row r="80" spans="1:4" ht="15">
      <c r="A80" s="10"/>
      <c r="B80" s="5"/>
      <c r="C80" s="20"/>
      <c r="D80" s="20"/>
    </row>
    <row r="81" spans="1:4" ht="15">
      <c r="A81" s="10" t="s">
        <v>363</v>
      </c>
      <c r="B81" s="5" t="s">
        <v>364</v>
      </c>
      <c r="C81" s="20"/>
      <c r="D81" s="20"/>
    </row>
    <row r="82" spans="1:4" ht="15">
      <c r="A82" s="10"/>
      <c r="B82" s="5"/>
      <c r="C82" s="20"/>
      <c r="D82" s="20"/>
    </row>
    <row r="83" spans="1:4" ht="15">
      <c r="A83" s="10"/>
      <c r="B83" s="5"/>
      <c r="C83" s="20"/>
      <c r="D83" s="20"/>
    </row>
    <row r="84" spans="1:4" ht="15">
      <c r="A84" s="10"/>
      <c r="B84" s="5"/>
      <c r="C84" s="20"/>
      <c r="D84" s="20"/>
    </row>
    <row r="85" spans="1:4" ht="15">
      <c r="A85" s="10"/>
      <c r="B85" s="5"/>
      <c r="C85" s="20"/>
      <c r="D85" s="20"/>
    </row>
    <row r="86" spans="1:4" ht="15">
      <c r="A86" s="10" t="s">
        <v>365</v>
      </c>
      <c r="B86" s="5" t="s">
        <v>366</v>
      </c>
      <c r="C86" s="20"/>
      <c r="D86" s="20"/>
    </row>
    <row r="87" spans="1:4" ht="15.75">
      <c r="A87" s="12" t="s">
        <v>43</v>
      </c>
      <c r="B87" s="8" t="s">
        <v>369</v>
      </c>
      <c r="C87" s="20"/>
      <c r="D87" s="20"/>
    </row>
    <row r="88" spans="1:4" ht="15">
      <c r="A88" s="3"/>
      <c r="B88" s="3"/>
      <c r="C88" s="3"/>
      <c r="D88" s="3"/>
    </row>
    <row r="89" spans="1:4" ht="15">
      <c r="A89" s="3"/>
      <c r="B89" s="3"/>
      <c r="C89" s="3"/>
      <c r="D89" s="3"/>
    </row>
    <row r="90" spans="1:4" ht="15">
      <c r="A90" s="3"/>
      <c r="B90" s="3"/>
      <c r="C90" s="3"/>
      <c r="D90" s="3"/>
    </row>
    <row r="91" spans="1:4" ht="15">
      <c r="A91" s="3"/>
      <c r="B91" s="3"/>
      <c r="C91" s="3"/>
      <c r="D91" s="3"/>
    </row>
    <row r="92" spans="1:4" ht="15">
      <c r="A92" s="3"/>
      <c r="B92" s="3"/>
      <c r="C92" s="3"/>
      <c r="D92" s="3"/>
    </row>
    <row r="93" spans="1:4" ht="15">
      <c r="A93" s="3"/>
      <c r="B93" s="3"/>
      <c r="C93" s="3"/>
      <c r="D93" s="3"/>
    </row>
  </sheetData>
  <sheetProtection/>
  <mergeCells count="3">
    <mergeCell ref="A2:E2"/>
    <mergeCell ref="A3:E3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6"/>
  <sheetViews>
    <sheetView view="pageBreakPreview" zoomScale="60" zoomScalePageLayoutView="75" workbookViewId="0" topLeftCell="A70">
      <selection activeCell="A1" sqref="A1:D1"/>
    </sheetView>
  </sheetViews>
  <sheetFormatPr defaultColWidth="9.140625" defaultRowHeight="15"/>
  <cols>
    <col min="1" max="1" width="91.28125" style="0" customWidth="1"/>
    <col min="2" max="2" width="10.8515625" style="0" customWidth="1"/>
    <col min="3" max="4" width="16.140625" style="0" customWidth="1"/>
  </cols>
  <sheetData>
    <row r="1" spans="1:4" ht="15">
      <c r="A1" s="159" t="s">
        <v>644</v>
      </c>
      <c r="B1" s="159"/>
      <c r="C1" s="159"/>
      <c r="D1" s="159"/>
    </row>
    <row r="2" spans="1:3" ht="27" customHeight="1">
      <c r="A2" s="155" t="s">
        <v>567</v>
      </c>
      <c r="B2" s="162"/>
      <c r="C2" s="162"/>
    </row>
    <row r="3" spans="1:3" ht="27" customHeight="1">
      <c r="A3" s="163" t="s">
        <v>222</v>
      </c>
      <c r="B3" s="162"/>
      <c r="C3" s="162"/>
    </row>
    <row r="4" spans="1:3" ht="19.5" customHeight="1">
      <c r="A4" s="25"/>
      <c r="B4" s="26"/>
      <c r="C4" s="26"/>
    </row>
    <row r="5" ht="15">
      <c r="A5" s="3" t="s">
        <v>215</v>
      </c>
    </row>
    <row r="6" spans="1:4" ht="25.5">
      <c r="A6" s="21" t="s">
        <v>210</v>
      </c>
      <c r="B6" s="2" t="s">
        <v>245</v>
      </c>
      <c r="C6" s="28" t="s">
        <v>221</v>
      </c>
      <c r="D6" s="141" t="s">
        <v>573</v>
      </c>
    </row>
    <row r="7" spans="1:4" ht="15">
      <c r="A7" s="10" t="s">
        <v>159</v>
      </c>
      <c r="B7" s="5" t="s">
        <v>335</v>
      </c>
      <c r="C7" s="19"/>
      <c r="D7" s="19"/>
    </row>
    <row r="8" spans="1:4" ht="15">
      <c r="A8" s="10" t="s">
        <v>160</v>
      </c>
      <c r="B8" s="5" t="s">
        <v>335</v>
      </c>
      <c r="C8" s="19"/>
      <c r="D8" s="19"/>
    </row>
    <row r="9" spans="1:4" ht="15">
      <c r="A9" s="10" t="s">
        <v>161</v>
      </c>
      <c r="B9" s="5" t="s">
        <v>335</v>
      </c>
      <c r="C9" s="19"/>
      <c r="D9" s="19"/>
    </row>
    <row r="10" spans="1:4" ht="15">
      <c r="A10" s="10" t="s">
        <v>162</v>
      </c>
      <c r="B10" s="5" t="s">
        <v>335</v>
      </c>
      <c r="C10" s="19"/>
      <c r="D10" s="19"/>
    </row>
    <row r="11" spans="1:4" ht="15">
      <c r="A11" s="10" t="s">
        <v>163</v>
      </c>
      <c r="B11" s="5" t="s">
        <v>335</v>
      </c>
      <c r="C11" s="19"/>
      <c r="D11" s="19"/>
    </row>
    <row r="12" spans="1:4" ht="15">
      <c r="A12" s="10" t="s">
        <v>164</v>
      </c>
      <c r="B12" s="5" t="s">
        <v>335</v>
      </c>
      <c r="C12" s="19"/>
      <c r="D12" s="19"/>
    </row>
    <row r="13" spans="1:4" ht="15">
      <c r="A13" s="10" t="s">
        <v>165</v>
      </c>
      <c r="B13" s="5" t="s">
        <v>335</v>
      </c>
      <c r="C13" s="19"/>
      <c r="D13" s="19"/>
    </row>
    <row r="14" spans="1:4" ht="15">
      <c r="A14" s="10" t="s">
        <v>166</v>
      </c>
      <c r="B14" s="5" t="s">
        <v>335</v>
      </c>
      <c r="C14" s="19"/>
      <c r="D14" s="19"/>
    </row>
    <row r="15" spans="1:4" ht="15">
      <c r="A15" s="10" t="s">
        <v>167</v>
      </c>
      <c r="B15" s="5" t="s">
        <v>335</v>
      </c>
      <c r="C15" s="19"/>
      <c r="D15" s="19"/>
    </row>
    <row r="16" spans="1:4" ht="15">
      <c r="A16" s="10" t="s">
        <v>168</v>
      </c>
      <c r="B16" s="5" t="s">
        <v>335</v>
      </c>
      <c r="C16" s="19"/>
      <c r="D16" s="19"/>
    </row>
    <row r="17" spans="1:4" ht="25.5">
      <c r="A17" s="9" t="s">
        <v>1</v>
      </c>
      <c r="B17" s="7" t="s">
        <v>335</v>
      </c>
      <c r="C17" s="19"/>
      <c r="D17" s="19"/>
    </row>
    <row r="18" spans="1:4" ht="15">
      <c r="A18" s="10" t="s">
        <v>159</v>
      </c>
      <c r="B18" s="5" t="s">
        <v>336</v>
      </c>
      <c r="C18" s="19"/>
      <c r="D18" s="19"/>
    </row>
    <row r="19" spans="1:4" ht="15">
      <c r="A19" s="10" t="s">
        <v>160</v>
      </c>
      <c r="B19" s="5" t="s">
        <v>336</v>
      </c>
      <c r="C19" s="19"/>
      <c r="D19" s="19"/>
    </row>
    <row r="20" spans="1:4" ht="15">
      <c r="A20" s="10" t="s">
        <v>161</v>
      </c>
      <c r="B20" s="5" t="s">
        <v>336</v>
      </c>
      <c r="C20" s="19"/>
      <c r="D20" s="19"/>
    </row>
    <row r="21" spans="1:4" ht="15">
      <c r="A21" s="10" t="s">
        <v>162</v>
      </c>
      <c r="B21" s="5" t="s">
        <v>336</v>
      </c>
      <c r="C21" s="19"/>
      <c r="D21" s="19"/>
    </row>
    <row r="22" spans="1:4" ht="15">
      <c r="A22" s="10" t="s">
        <v>163</v>
      </c>
      <c r="B22" s="5" t="s">
        <v>336</v>
      </c>
      <c r="C22" s="19"/>
      <c r="D22" s="19"/>
    </row>
    <row r="23" spans="1:4" ht="15">
      <c r="A23" s="10" t="s">
        <v>164</v>
      </c>
      <c r="B23" s="5" t="s">
        <v>336</v>
      </c>
      <c r="C23" s="19"/>
      <c r="D23" s="19"/>
    </row>
    <row r="24" spans="1:4" ht="15">
      <c r="A24" s="10" t="s">
        <v>165</v>
      </c>
      <c r="B24" s="5" t="s">
        <v>336</v>
      </c>
      <c r="C24" s="19"/>
      <c r="D24" s="19"/>
    </row>
    <row r="25" spans="1:4" ht="15">
      <c r="A25" s="10" t="s">
        <v>166</v>
      </c>
      <c r="B25" s="5" t="s">
        <v>336</v>
      </c>
      <c r="C25" s="19"/>
      <c r="D25" s="19"/>
    </row>
    <row r="26" spans="1:4" ht="15">
      <c r="A26" s="10" t="s">
        <v>167</v>
      </c>
      <c r="B26" s="5" t="s">
        <v>336</v>
      </c>
      <c r="C26" s="19"/>
      <c r="D26" s="19"/>
    </row>
    <row r="27" spans="1:4" ht="15">
      <c r="A27" s="10" t="s">
        <v>168</v>
      </c>
      <c r="B27" s="5" t="s">
        <v>336</v>
      </c>
      <c r="C27" s="19"/>
      <c r="D27" s="19"/>
    </row>
    <row r="28" spans="1:4" ht="25.5">
      <c r="A28" s="9" t="s">
        <v>2</v>
      </c>
      <c r="B28" s="7" t="s">
        <v>336</v>
      </c>
      <c r="C28" s="19"/>
      <c r="D28" s="19"/>
    </row>
    <row r="29" spans="1:4" ht="15">
      <c r="A29" s="10" t="s">
        <v>159</v>
      </c>
      <c r="B29" s="5" t="s">
        <v>337</v>
      </c>
      <c r="C29" s="19"/>
      <c r="D29" s="19"/>
    </row>
    <row r="30" spans="1:4" ht="15">
      <c r="A30" s="10" t="s">
        <v>160</v>
      </c>
      <c r="B30" s="5" t="s">
        <v>337</v>
      </c>
      <c r="C30" s="19"/>
      <c r="D30" s="19"/>
    </row>
    <row r="31" spans="1:4" ht="15">
      <c r="A31" s="10" t="s">
        <v>161</v>
      </c>
      <c r="B31" s="5" t="s">
        <v>337</v>
      </c>
      <c r="C31" s="19"/>
      <c r="D31" s="19"/>
    </row>
    <row r="32" spans="1:4" ht="15">
      <c r="A32" s="10" t="s">
        <v>162</v>
      </c>
      <c r="B32" s="5" t="s">
        <v>337</v>
      </c>
      <c r="C32" s="19"/>
      <c r="D32" s="19"/>
    </row>
    <row r="33" spans="1:4" ht="15">
      <c r="A33" s="10" t="s">
        <v>163</v>
      </c>
      <c r="B33" s="5" t="s">
        <v>337</v>
      </c>
      <c r="C33" s="19"/>
      <c r="D33" s="19"/>
    </row>
    <row r="34" spans="1:4" ht="15">
      <c r="A34" s="10" t="s">
        <v>164</v>
      </c>
      <c r="B34" s="5" t="s">
        <v>337</v>
      </c>
      <c r="C34" s="19"/>
      <c r="D34" s="19"/>
    </row>
    <row r="35" spans="1:4" ht="15">
      <c r="A35" s="10" t="s">
        <v>165</v>
      </c>
      <c r="B35" s="5" t="s">
        <v>337</v>
      </c>
      <c r="C35" s="19">
        <v>1962</v>
      </c>
      <c r="D35" s="19">
        <v>7039</v>
      </c>
    </row>
    <row r="36" spans="1:4" ht="15">
      <c r="A36" s="10" t="s">
        <v>166</v>
      </c>
      <c r="B36" s="5" t="s">
        <v>337</v>
      </c>
      <c r="C36" s="19">
        <v>168</v>
      </c>
      <c r="D36" s="19">
        <v>192</v>
      </c>
    </row>
    <row r="37" spans="1:4" ht="15">
      <c r="A37" s="10" t="s">
        <v>167</v>
      </c>
      <c r="B37" s="5" t="s">
        <v>337</v>
      </c>
      <c r="C37" s="19"/>
      <c r="D37" s="19"/>
    </row>
    <row r="38" spans="1:4" ht="15">
      <c r="A38" s="10" t="s">
        <v>168</v>
      </c>
      <c r="B38" s="5" t="s">
        <v>337</v>
      </c>
      <c r="C38" s="19"/>
      <c r="D38" s="19"/>
    </row>
    <row r="39" spans="1:4" ht="15">
      <c r="A39" s="9" t="s">
        <v>3</v>
      </c>
      <c r="B39" s="7" t="s">
        <v>337</v>
      </c>
      <c r="C39" s="19">
        <f>SUM(C29:C38)</f>
        <v>2130</v>
      </c>
      <c r="D39" s="19">
        <f>SUM(D29:D38)</f>
        <v>7231</v>
      </c>
    </row>
    <row r="40" spans="1:4" ht="15">
      <c r="A40" s="10" t="s">
        <v>169</v>
      </c>
      <c r="B40" s="4" t="s">
        <v>339</v>
      </c>
      <c r="C40" s="19"/>
      <c r="D40" s="19"/>
    </row>
    <row r="41" spans="1:4" ht="15">
      <c r="A41" s="10" t="s">
        <v>170</v>
      </c>
      <c r="B41" s="4" t="s">
        <v>339</v>
      </c>
      <c r="C41" s="19"/>
      <c r="D41" s="19"/>
    </row>
    <row r="42" spans="1:4" ht="15">
      <c r="A42" s="10" t="s">
        <v>171</v>
      </c>
      <c r="B42" s="4" t="s">
        <v>339</v>
      </c>
      <c r="C42" s="19"/>
      <c r="D42" s="19"/>
    </row>
    <row r="43" spans="1:4" ht="15">
      <c r="A43" s="4" t="s">
        <v>172</v>
      </c>
      <c r="B43" s="4" t="s">
        <v>339</v>
      </c>
      <c r="C43" s="19"/>
      <c r="D43" s="19"/>
    </row>
    <row r="44" spans="1:4" ht="15">
      <c r="A44" s="4" t="s">
        <v>173</v>
      </c>
      <c r="B44" s="4" t="s">
        <v>339</v>
      </c>
      <c r="C44" s="19"/>
      <c r="D44" s="19"/>
    </row>
    <row r="45" spans="1:4" ht="15">
      <c r="A45" s="4" t="s">
        <v>174</v>
      </c>
      <c r="B45" s="4" t="s">
        <v>339</v>
      </c>
      <c r="C45" s="19"/>
      <c r="D45" s="19"/>
    </row>
    <row r="46" spans="1:4" ht="15">
      <c r="A46" s="10" t="s">
        <v>175</v>
      </c>
      <c r="B46" s="4" t="s">
        <v>339</v>
      </c>
      <c r="C46" s="19"/>
      <c r="D46" s="19"/>
    </row>
    <row r="47" spans="1:4" ht="15">
      <c r="A47" s="10" t="s">
        <v>176</v>
      </c>
      <c r="B47" s="4" t="s">
        <v>339</v>
      </c>
      <c r="C47" s="19"/>
      <c r="D47" s="19"/>
    </row>
    <row r="48" spans="1:4" ht="15">
      <c r="A48" s="10" t="s">
        <v>177</v>
      </c>
      <c r="B48" s="4" t="s">
        <v>339</v>
      </c>
      <c r="C48" s="19"/>
      <c r="D48" s="19"/>
    </row>
    <row r="49" spans="1:4" ht="15">
      <c r="A49" s="10" t="s">
        <v>178</v>
      </c>
      <c r="B49" s="4" t="s">
        <v>339</v>
      </c>
      <c r="C49" s="19"/>
      <c r="D49" s="19"/>
    </row>
    <row r="50" spans="1:4" ht="25.5">
      <c r="A50" s="9" t="s">
        <v>4</v>
      </c>
      <c r="B50" s="7" t="s">
        <v>339</v>
      </c>
      <c r="C50" s="19"/>
      <c r="D50" s="19"/>
    </row>
    <row r="51" spans="1:4" ht="15">
      <c r="A51" s="10" t="s">
        <v>169</v>
      </c>
      <c r="B51" s="4" t="s">
        <v>344</v>
      </c>
      <c r="C51" s="19"/>
      <c r="D51" s="19"/>
    </row>
    <row r="52" spans="1:4" ht="15">
      <c r="A52" s="10" t="s">
        <v>170</v>
      </c>
      <c r="B52" s="4" t="s">
        <v>344</v>
      </c>
      <c r="C52" s="19"/>
      <c r="D52" s="19"/>
    </row>
    <row r="53" spans="1:4" ht="15">
      <c r="A53" s="10" t="s">
        <v>171</v>
      </c>
      <c r="B53" s="4" t="s">
        <v>344</v>
      </c>
      <c r="C53" s="19"/>
      <c r="D53" s="19"/>
    </row>
    <row r="54" spans="1:4" ht="15">
      <c r="A54" s="4" t="s">
        <v>172</v>
      </c>
      <c r="B54" s="4" t="s">
        <v>344</v>
      </c>
      <c r="C54" s="19"/>
      <c r="D54" s="19"/>
    </row>
    <row r="55" spans="1:4" ht="15">
      <c r="A55" s="4" t="s">
        <v>173</v>
      </c>
      <c r="B55" s="4" t="s">
        <v>344</v>
      </c>
      <c r="C55" s="19"/>
      <c r="D55" s="19"/>
    </row>
    <row r="56" spans="1:4" ht="15">
      <c r="A56" s="4" t="s">
        <v>174</v>
      </c>
      <c r="B56" s="4" t="s">
        <v>344</v>
      </c>
      <c r="C56" s="19">
        <v>100</v>
      </c>
      <c r="D56" s="19">
        <v>150</v>
      </c>
    </row>
    <row r="57" spans="1:4" ht="15">
      <c r="A57" s="10" t="s">
        <v>175</v>
      </c>
      <c r="B57" s="4" t="s">
        <v>344</v>
      </c>
      <c r="C57" s="19"/>
      <c r="D57" s="19"/>
    </row>
    <row r="58" spans="1:4" ht="15">
      <c r="A58" s="10" t="s">
        <v>179</v>
      </c>
      <c r="B58" s="4" t="s">
        <v>344</v>
      </c>
      <c r="C58" s="19"/>
      <c r="D58" s="19"/>
    </row>
    <row r="59" spans="1:4" ht="15">
      <c r="A59" s="10" t="s">
        <v>177</v>
      </c>
      <c r="B59" s="4" t="s">
        <v>344</v>
      </c>
      <c r="C59" s="19"/>
      <c r="D59" s="19"/>
    </row>
    <row r="60" spans="1:4" ht="15">
      <c r="A60" s="10" t="s">
        <v>178</v>
      </c>
      <c r="B60" s="4" t="s">
        <v>344</v>
      </c>
      <c r="C60" s="19"/>
      <c r="D60" s="19"/>
    </row>
    <row r="61" spans="1:4" ht="15">
      <c r="A61" s="11" t="s">
        <v>5</v>
      </c>
      <c r="B61" s="7" t="s">
        <v>344</v>
      </c>
      <c r="C61" s="19">
        <f>SUM(C51:C60)</f>
        <v>100</v>
      </c>
      <c r="D61" s="19">
        <f>SUM(D51:D60)</f>
        <v>150</v>
      </c>
    </row>
    <row r="62" spans="1:4" ht="15">
      <c r="A62" s="10" t="s">
        <v>159</v>
      </c>
      <c r="B62" s="5" t="s">
        <v>372</v>
      </c>
      <c r="C62" s="19"/>
      <c r="D62" s="19"/>
    </row>
    <row r="63" spans="1:4" ht="15">
      <c r="A63" s="10" t="s">
        <v>160</v>
      </c>
      <c r="B63" s="5" t="s">
        <v>372</v>
      </c>
      <c r="C63" s="19"/>
      <c r="D63" s="19"/>
    </row>
    <row r="64" spans="1:4" ht="15">
      <c r="A64" s="10" t="s">
        <v>161</v>
      </c>
      <c r="B64" s="5" t="s">
        <v>372</v>
      </c>
      <c r="C64" s="19"/>
      <c r="D64" s="19"/>
    </row>
    <row r="65" spans="1:4" ht="15">
      <c r="A65" s="10" t="s">
        <v>162</v>
      </c>
      <c r="B65" s="5" t="s">
        <v>372</v>
      </c>
      <c r="C65" s="19"/>
      <c r="D65" s="19"/>
    </row>
    <row r="66" spans="1:4" ht="15">
      <c r="A66" s="10" t="s">
        <v>163</v>
      </c>
      <c r="B66" s="5" t="s">
        <v>372</v>
      </c>
      <c r="C66" s="19"/>
      <c r="D66" s="19"/>
    </row>
    <row r="67" spans="1:4" ht="15">
      <c r="A67" s="10" t="s">
        <v>164</v>
      </c>
      <c r="B67" s="5" t="s">
        <v>372</v>
      </c>
      <c r="C67" s="19"/>
      <c r="D67" s="19"/>
    </row>
    <row r="68" spans="1:4" ht="15">
      <c r="A68" s="10" t="s">
        <v>165</v>
      </c>
      <c r="B68" s="5" t="s">
        <v>372</v>
      </c>
      <c r="C68" s="19"/>
      <c r="D68" s="19"/>
    </row>
    <row r="69" spans="1:4" ht="15">
      <c r="A69" s="10" t="s">
        <v>166</v>
      </c>
      <c r="B69" s="5" t="s">
        <v>372</v>
      </c>
      <c r="C69" s="19"/>
      <c r="D69" s="19"/>
    </row>
    <row r="70" spans="1:4" ht="15">
      <c r="A70" s="10" t="s">
        <v>167</v>
      </c>
      <c r="B70" s="5" t="s">
        <v>372</v>
      </c>
      <c r="C70" s="19"/>
      <c r="D70" s="19"/>
    </row>
    <row r="71" spans="1:4" ht="15">
      <c r="A71" s="10" t="s">
        <v>168</v>
      </c>
      <c r="B71" s="5" t="s">
        <v>372</v>
      </c>
      <c r="C71" s="19"/>
      <c r="D71" s="19"/>
    </row>
    <row r="72" spans="1:4" ht="25.5">
      <c r="A72" s="9" t="s">
        <v>48</v>
      </c>
      <c r="B72" s="7" t="s">
        <v>372</v>
      </c>
      <c r="C72" s="19"/>
      <c r="D72" s="19"/>
    </row>
    <row r="73" spans="1:4" ht="15">
      <c r="A73" s="10" t="s">
        <v>159</v>
      </c>
      <c r="B73" s="5" t="s">
        <v>373</v>
      </c>
      <c r="C73" s="19"/>
      <c r="D73" s="19"/>
    </row>
    <row r="74" spans="1:4" ht="15">
      <c r="A74" s="10" t="s">
        <v>160</v>
      </c>
      <c r="B74" s="5" t="s">
        <v>373</v>
      </c>
      <c r="C74" s="19"/>
      <c r="D74" s="19"/>
    </row>
    <row r="75" spans="1:4" ht="15">
      <c r="A75" s="10" t="s">
        <v>161</v>
      </c>
      <c r="B75" s="5" t="s">
        <v>373</v>
      </c>
      <c r="C75" s="19"/>
      <c r="D75" s="19"/>
    </row>
    <row r="76" spans="1:4" ht="15">
      <c r="A76" s="10" t="s">
        <v>162</v>
      </c>
      <c r="B76" s="5" t="s">
        <v>373</v>
      </c>
      <c r="C76" s="19"/>
      <c r="D76" s="19"/>
    </row>
    <row r="77" spans="1:4" ht="15">
      <c r="A77" s="10" t="s">
        <v>163</v>
      </c>
      <c r="B77" s="5" t="s">
        <v>373</v>
      </c>
      <c r="C77" s="19"/>
      <c r="D77" s="19"/>
    </row>
    <row r="78" spans="1:4" ht="15">
      <c r="A78" s="10" t="s">
        <v>164</v>
      </c>
      <c r="B78" s="5" t="s">
        <v>373</v>
      </c>
      <c r="C78" s="19"/>
      <c r="D78" s="19"/>
    </row>
    <row r="79" spans="1:4" ht="15">
      <c r="A79" s="10" t="s">
        <v>165</v>
      </c>
      <c r="B79" s="5" t="s">
        <v>373</v>
      </c>
      <c r="C79" s="19"/>
      <c r="D79" s="19"/>
    </row>
    <row r="80" spans="1:4" ht="15">
      <c r="A80" s="10" t="s">
        <v>166</v>
      </c>
      <c r="B80" s="5" t="s">
        <v>373</v>
      </c>
      <c r="C80" s="19"/>
      <c r="D80" s="19"/>
    </row>
    <row r="81" spans="1:4" ht="15">
      <c r="A81" s="10" t="s">
        <v>167</v>
      </c>
      <c r="B81" s="5" t="s">
        <v>373</v>
      </c>
      <c r="C81" s="19"/>
      <c r="D81" s="19"/>
    </row>
    <row r="82" spans="1:4" ht="15">
      <c r="A82" s="10" t="s">
        <v>168</v>
      </c>
      <c r="B82" s="5" t="s">
        <v>373</v>
      </c>
      <c r="C82" s="19"/>
      <c r="D82" s="19"/>
    </row>
    <row r="83" spans="1:4" ht="25.5">
      <c r="A83" s="9" t="s">
        <v>47</v>
      </c>
      <c r="B83" s="7" t="s">
        <v>373</v>
      </c>
      <c r="C83" s="19"/>
      <c r="D83" s="19"/>
    </row>
    <row r="84" spans="1:4" ht="15">
      <c r="A84" s="10" t="s">
        <v>159</v>
      </c>
      <c r="B84" s="5" t="s">
        <v>374</v>
      </c>
      <c r="C84" s="19"/>
      <c r="D84" s="19"/>
    </row>
    <row r="85" spans="1:4" ht="15">
      <c r="A85" s="10" t="s">
        <v>160</v>
      </c>
      <c r="B85" s="5" t="s">
        <v>374</v>
      </c>
      <c r="C85" s="19"/>
      <c r="D85" s="19"/>
    </row>
    <row r="86" spans="1:4" ht="15">
      <c r="A86" s="10" t="s">
        <v>161</v>
      </c>
      <c r="B86" s="5" t="s">
        <v>374</v>
      </c>
      <c r="C86" s="19"/>
      <c r="D86" s="19"/>
    </row>
    <row r="87" spans="1:4" ht="15">
      <c r="A87" s="10" t="s">
        <v>162</v>
      </c>
      <c r="B87" s="5" t="s">
        <v>374</v>
      </c>
      <c r="C87" s="19"/>
      <c r="D87" s="19"/>
    </row>
    <row r="88" spans="1:4" ht="15">
      <c r="A88" s="10" t="s">
        <v>163</v>
      </c>
      <c r="B88" s="5" t="s">
        <v>374</v>
      </c>
      <c r="C88" s="19"/>
      <c r="D88" s="19"/>
    </row>
    <row r="89" spans="1:4" ht="15">
      <c r="A89" s="10" t="s">
        <v>164</v>
      </c>
      <c r="B89" s="5" t="s">
        <v>374</v>
      </c>
      <c r="C89" s="19"/>
      <c r="D89" s="19"/>
    </row>
    <row r="90" spans="1:4" ht="15">
      <c r="A90" s="10" t="s">
        <v>165</v>
      </c>
      <c r="B90" s="5" t="s">
        <v>374</v>
      </c>
      <c r="C90" s="19"/>
      <c r="D90" s="19"/>
    </row>
    <row r="91" spans="1:4" ht="15">
      <c r="A91" s="10" t="s">
        <v>166</v>
      </c>
      <c r="B91" s="5" t="s">
        <v>374</v>
      </c>
      <c r="C91" s="19"/>
      <c r="D91" s="19"/>
    </row>
    <row r="92" spans="1:4" ht="15">
      <c r="A92" s="10" t="s">
        <v>167</v>
      </c>
      <c r="B92" s="5" t="s">
        <v>374</v>
      </c>
      <c r="C92" s="19"/>
      <c r="D92" s="19"/>
    </row>
    <row r="93" spans="1:4" ht="15">
      <c r="A93" s="10" t="s">
        <v>168</v>
      </c>
      <c r="B93" s="5" t="s">
        <v>374</v>
      </c>
      <c r="C93" s="19"/>
      <c r="D93" s="19"/>
    </row>
    <row r="94" spans="1:4" ht="15">
      <c r="A94" s="9" t="s">
        <v>46</v>
      </c>
      <c r="B94" s="7" t="s">
        <v>374</v>
      </c>
      <c r="C94" s="19"/>
      <c r="D94" s="19"/>
    </row>
    <row r="95" spans="1:4" ht="15">
      <c r="A95" s="10" t="s">
        <v>169</v>
      </c>
      <c r="B95" s="4" t="s">
        <v>376</v>
      </c>
      <c r="C95" s="19"/>
      <c r="D95" s="19"/>
    </row>
    <row r="96" spans="1:4" ht="15">
      <c r="A96" s="10" t="s">
        <v>170</v>
      </c>
      <c r="B96" s="5" t="s">
        <v>376</v>
      </c>
      <c r="C96" s="19"/>
      <c r="D96" s="19"/>
    </row>
    <row r="97" spans="1:4" ht="15">
      <c r="A97" s="10" t="s">
        <v>171</v>
      </c>
      <c r="B97" s="4" t="s">
        <v>376</v>
      </c>
      <c r="C97" s="19"/>
      <c r="D97" s="19"/>
    </row>
    <row r="98" spans="1:4" ht="15">
      <c r="A98" s="4" t="s">
        <v>172</v>
      </c>
      <c r="B98" s="5" t="s">
        <v>376</v>
      </c>
      <c r="C98" s="19"/>
      <c r="D98" s="19"/>
    </row>
    <row r="99" spans="1:4" ht="15">
      <c r="A99" s="4" t="s">
        <v>173</v>
      </c>
      <c r="B99" s="4" t="s">
        <v>376</v>
      </c>
      <c r="C99" s="19"/>
      <c r="D99" s="19"/>
    </row>
    <row r="100" spans="1:4" ht="15">
      <c r="A100" s="4" t="s">
        <v>174</v>
      </c>
      <c r="B100" s="5" t="s">
        <v>376</v>
      </c>
      <c r="C100" s="19"/>
      <c r="D100" s="19"/>
    </row>
    <row r="101" spans="1:4" ht="15">
      <c r="A101" s="10" t="s">
        <v>175</v>
      </c>
      <c r="B101" s="4" t="s">
        <v>376</v>
      </c>
      <c r="C101" s="19"/>
      <c r="D101" s="19"/>
    </row>
    <row r="102" spans="1:4" ht="15">
      <c r="A102" s="10" t="s">
        <v>179</v>
      </c>
      <c r="B102" s="5" t="s">
        <v>376</v>
      </c>
      <c r="C102" s="19"/>
      <c r="D102" s="19"/>
    </row>
    <row r="103" spans="1:4" ht="15">
      <c r="A103" s="10" t="s">
        <v>177</v>
      </c>
      <c r="B103" s="4" t="s">
        <v>376</v>
      </c>
      <c r="C103" s="19"/>
      <c r="D103" s="19"/>
    </row>
    <row r="104" spans="1:4" ht="15">
      <c r="A104" s="10" t="s">
        <v>178</v>
      </c>
      <c r="B104" s="5" t="s">
        <v>376</v>
      </c>
      <c r="C104" s="19"/>
      <c r="D104" s="19"/>
    </row>
    <row r="105" spans="1:4" ht="25.5">
      <c r="A105" s="9" t="s">
        <v>45</v>
      </c>
      <c r="B105" s="7" t="s">
        <v>376</v>
      </c>
      <c r="C105" s="19"/>
      <c r="D105" s="19"/>
    </row>
    <row r="106" spans="1:4" ht="15">
      <c r="A106" s="10" t="s">
        <v>169</v>
      </c>
      <c r="B106" s="4" t="s">
        <v>379</v>
      </c>
      <c r="C106" s="19"/>
      <c r="D106" s="19"/>
    </row>
    <row r="107" spans="1:4" ht="15">
      <c r="A107" s="10" t="s">
        <v>170</v>
      </c>
      <c r="B107" s="4" t="s">
        <v>379</v>
      </c>
      <c r="C107" s="19"/>
      <c r="D107" s="19"/>
    </row>
    <row r="108" spans="1:4" ht="15">
      <c r="A108" s="10" t="s">
        <v>171</v>
      </c>
      <c r="B108" s="4" t="s">
        <v>379</v>
      </c>
      <c r="C108" s="19"/>
      <c r="D108" s="19"/>
    </row>
    <row r="109" spans="1:4" ht="15">
      <c r="A109" s="4" t="s">
        <v>172</v>
      </c>
      <c r="B109" s="4" t="s">
        <v>379</v>
      </c>
      <c r="C109" s="19"/>
      <c r="D109" s="19"/>
    </row>
    <row r="110" spans="1:4" ht="15">
      <c r="A110" s="4" t="s">
        <v>173</v>
      </c>
      <c r="B110" s="4" t="s">
        <v>379</v>
      </c>
      <c r="C110" s="19"/>
      <c r="D110" s="19"/>
    </row>
    <row r="111" spans="1:4" ht="15">
      <c r="A111" s="4" t="s">
        <v>174</v>
      </c>
      <c r="B111" s="4" t="s">
        <v>379</v>
      </c>
      <c r="C111" s="19"/>
      <c r="D111" s="19"/>
    </row>
    <row r="112" spans="1:4" ht="15">
      <c r="A112" s="10" t="s">
        <v>175</v>
      </c>
      <c r="B112" s="4" t="s">
        <v>379</v>
      </c>
      <c r="C112" s="19"/>
      <c r="D112" s="19"/>
    </row>
    <row r="113" spans="1:4" ht="15">
      <c r="A113" s="10" t="s">
        <v>179</v>
      </c>
      <c r="B113" s="4" t="s">
        <v>379</v>
      </c>
      <c r="C113" s="19"/>
      <c r="D113" s="19"/>
    </row>
    <row r="114" spans="1:4" ht="15">
      <c r="A114" s="10" t="s">
        <v>177</v>
      </c>
      <c r="B114" s="4" t="s">
        <v>379</v>
      </c>
      <c r="C114" s="19"/>
      <c r="D114" s="19"/>
    </row>
    <row r="115" spans="1:4" ht="15">
      <c r="A115" s="10" t="s">
        <v>178</v>
      </c>
      <c r="B115" s="4" t="s">
        <v>379</v>
      </c>
      <c r="C115" s="19"/>
      <c r="D115" s="19"/>
    </row>
    <row r="116" spans="1:4" ht="15">
      <c r="A116" s="11" t="s">
        <v>79</v>
      </c>
      <c r="B116" s="7" t="s">
        <v>379</v>
      </c>
      <c r="C116" s="19">
        <f>SUM(C106:C115)</f>
        <v>0</v>
      </c>
      <c r="D116" s="19">
        <f>SUM(D106:D115)</f>
        <v>0</v>
      </c>
    </row>
  </sheetData>
  <sheetProtection/>
  <mergeCells count="3">
    <mergeCell ref="A2:C2"/>
    <mergeCell ref="A3:C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2</cp:lastModifiedBy>
  <cp:lastPrinted>2017-05-29T13:38:05Z</cp:lastPrinted>
  <dcterms:created xsi:type="dcterms:W3CDTF">2014-01-03T21:48:14Z</dcterms:created>
  <dcterms:modified xsi:type="dcterms:W3CDTF">2018-06-08T09:27:24Z</dcterms:modified>
  <cp:category/>
  <cp:version/>
  <cp:contentType/>
  <cp:contentStatus/>
</cp:coreProperties>
</file>