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mell" sheetId="1" r:id="rId1"/>
  </sheets>
  <calcPr calcId="145621"/>
</workbook>
</file>

<file path=xl/calcChain.xml><?xml version="1.0" encoding="utf-8"?>
<calcChain xmlns="http://schemas.openxmlformats.org/spreadsheetml/2006/main">
  <c r="D7" i="1" l="1"/>
  <c r="C8" i="1"/>
  <c r="C7" i="1" s="1"/>
  <c r="C9" i="1"/>
  <c r="C10" i="1"/>
  <c r="C11" i="1"/>
  <c r="C12" i="1"/>
  <c r="C14" i="1"/>
  <c r="C15" i="1"/>
  <c r="C16" i="1"/>
  <c r="C17" i="1"/>
  <c r="C18" i="1"/>
  <c r="C19" i="1"/>
  <c r="C20" i="1"/>
  <c r="E21" i="1"/>
  <c r="C22" i="1"/>
  <c r="C21" i="1" s="1"/>
  <c r="C23" i="1"/>
  <c r="C24" i="1"/>
  <c r="C25" i="1"/>
  <c r="D29" i="1"/>
  <c r="D28" i="1" s="1"/>
  <c r="D62" i="1" s="1"/>
  <c r="E29" i="1"/>
  <c r="E28" i="1" s="1"/>
  <c r="E62" i="1" s="1"/>
  <c r="E86" i="1" s="1"/>
  <c r="F29" i="1"/>
  <c r="F28" i="1" s="1"/>
  <c r="F62" i="1" s="1"/>
  <c r="C30" i="1"/>
  <c r="C31" i="1"/>
  <c r="C32" i="1"/>
  <c r="C33" i="1"/>
  <c r="C34" i="1"/>
  <c r="D35" i="1"/>
  <c r="E35" i="1"/>
  <c r="F35" i="1"/>
  <c r="C36" i="1"/>
  <c r="C35" i="1" s="1"/>
  <c r="C37" i="1"/>
  <c r="C38" i="1"/>
  <c r="C39" i="1"/>
  <c r="C40" i="1"/>
  <c r="C41" i="1"/>
  <c r="C42" i="1"/>
  <c r="C43" i="1"/>
  <c r="C44" i="1"/>
  <c r="C45" i="1"/>
  <c r="C47" i="1"/>
  <c r="C46" i="1" s="1"/>
  <c r="C48" i="1"/>
  <c r="C49" i="1"/>
  <c r="C50" i="1"/>
  <c r="C51" i="1"/>
  <c r="D52" i="1"/>
  <c r="E52" i="1"/>
  <c r="F52" i="1"/>
  <c r="C53" i="1"/>
  <c r="C52" i="1" s="1"/>
  <c r="C54" i="1"/>
  <c r="C55" i="1"/>
  <c r="C56" i="1"/>
  <c r="C58" i="1"/>
  <c r="C59" i="1"/>
  <c r="C60" i="1"/>
  <c r="C61" i="1"/>
  <c r="G62" i="1"/>
  <c r="D63" i="1"/>
  <c r="E63" i="1"/>
  <c r="F63" i="1"/>
  <c r="C64" i="1"/>
  <c r="C63" i="1" s="1"/>
  <c r="C65" i="1"/>
  <c r="C66" i="1"/>
  <c r="C68" i="1"/>
  <c r="C69" i="1"/>
  <c r="C70" i="1"/>
  <c r="C71" i="1"/>
  <c r="D72" i="1"/>
  <c r="D85" i="1" s="1"/>
  <c r="E72" i="1"/>
  <c r="F72" i="1"/>
  <c r="F85" i="1" s="1"/>
  <c r="C73" i="1"/>
  <c r="C72" i="1" s="1"/>
  <c r="C74" i="1"/>
  <c r="D75" i="1"/>
  <c r="E75" i="1"/>
  <c r="F75" i="1"/>
  <c r="C76" i="1"/>
  <c r="C75" i="1" s="1"/>
  <c r="C77" i="1"/>
  <c r="C78" i="1"/>
  <c r="C80" i="1"/>
  <c r="C81" i="1"/>
  <c r="C82" i="1"/>
  <c r="C83" i="1"/>
  <c r="E85" i="1"/>
  <c r="E95" i="1"/>
  <c r="C96" i="1"/>
  <c r="C97" i="1"/>
  <c r="C98" i="1"/>
  <c r="C99" i="1"/>
  <c r="D100" i="1"/>
  <c r="D95" i="1" s="1"/>
  <c r="D128" i="1" s="1"/>
  <c r="E100" i="1"/>
  <c r="F100" i="1"/>
  <c r="C101" i="1"/>
  <c r="C102" i="1"/>
  <c r="C103" i="1"/>
  <c r="C104" i="1"/>
  <c r="C105" i="1"/>
  <c r="C106" i="1"/>
  <c r="C107" i="1"/>
  <c r="C108" i="1"/>
  <c r="C109" i="1"/>
  <c r="C110" i="1"/>
  <c r="D112" i="1"/>
  <c r="C112" i="1" s="1"/>
  <c r="E112" i="1"/>
  <c r="F112" i="1"/>
  <c r="C113" i="1"/>
  <c r="D114" i="1"/>
  <c r="E114" i="1"/>
  <c r="E111" i="1" s="1"/>
  <c r="E128" i="1" s="1"/>
  <c r="E149" i="1" s="1"/>
  <c r="F114" i="1"/>
  <c r="C115" i="1"/>
  <c r="C116" i="1"/>
  <c r="C117" i="1"/>
  <c r="C118" i="1"/>
  <c r="C119" i="1"/>
  <c r="C120" i="1"/>
  <c r="C121" i="1"/>
  <c r="C122" i="1"/>
  <c r="C123" i="1"/>
  <c r="C124" i="1"/>
  <c r="D125" i="1"/>
  <c r="E125" i="1"/>
  <c r="F125" i="1"/>
  <c r="C126" i="1"/>
  <c r="C125" i="1" s="1"/>
  <c r="C127" i="1"/>
  <c r="F128" i="1"/>
  <c r="C130" i="1"/>
  <c r="C131" i="1"/>
  <c r="C129" i="1" s="1"/>
  <c r="C132" i="1"/>
  <c r="C133" i="1"/>
  <c r="C134" i="1"/>
  <c r="C135" i="1"/>
  <c r="C136" i="1"/>
  <c r="C137" i="1"/>
  <c r="D138" i="1"/>
  <c r="D148" i="1" s="1"/>
  <c r="E138" i="1"/>
  <c r="F138" i="1"/>
  <c r="C140" i="1"/>
  <c r="C138" i="1" s="1"/>
  <c r="C148" i="1" s="1"/>
  <c r="C141" i="1"/>
  <c r="C142" i="1"/>
  <c r="C144" i="1"/>
  <c r="C145" i="1"/>
  <c r="C146" i="1"/>
  <c r="C147" i="1"/>
  <c r="E148" i="1"/>
  <c r="F149" i="1"/>
  <c r="C111" i="1" l="1"/>
  <c r="F86" i="1"/>
  <c r="D86" i="1"/>
  <c r="D149" i="1"/>
  <c r="C85" i="1"/>
  <c r="C154" i="1" s="1"/>
  <c r="C62" i="1"/>
  <c r="C114" i="1"/>
  <c r="C100" i="1"/>
  <c r="C95" i="1" s="1"/>
  <c r="C128" i="1" s="1"/>
  <c r="C149" i="1" s="1"/>
  <c r="C29" i="1"/>
  <c r="C28" i="1" s="1"/>
  <c r="C86" i="1" l="1"/>
  <c r="C153" i="1"/>
</calcChain>
</file>

<file path=xl/sharedStrings.xml><?xml version="1.0" encoding="utf-8"?>
<sst xmlns="http://schemas.openxmlformats.org/spreadsheetml/2006/main" count="314" uniqueCount="257">
  <si>
    <t>Finanszírozási bevételek, kiadások egyenlege (finanszírozási bevételek 16. sor - finanszírozási kiadások 9. sor) (+/-)</t>
  </si>
  <si>
    <t>2.</t>
  </si>
  <si>
    <t>Költségvetési hiány, többlet ( költségvetési bevételek 9. sor - költségvetési kiadások 4. sor) (+/-)</t>
  </si>
  <si>
    <t>Ezer forintban</t>
  </si>
  <si>
    <t>3. sz. táblázat</t>
  </si>
  <si>
    <t>KÖLTSÉGVETÉSI, FINANSZÍROZÁSI BEVÉTELEK ÉS KIADÁSOK EGYENLEGE</t>
  </si>
  <si>
    <t>KIADÁSOK ÖSSZESEN: (4+9)</t>
  </si>
  <si>
    <t>10.</t>
  </si>
  <si>
    <t>FINANSZÍROZÁSI KIADÁSOK ÖSSZESEN: (5.+…+8.)</t>
  </si>
  <si>
    <t>9.</t>
  </si>
  <si>
    <t xml:space="preserve"> Külföldi hitelek, kölcsönök törlesztése</t>
  </si>
  <si>
    <t>8.4.</t>
  </si>
  <si>
    <t xml:space="preserve"> Külföldi értékpapírok beváltása</t>
  </si>
  <si>
    <t>8.3.</t>
  </si>
  <si>
    <t xml:space="preserve"> Befektetési célú külföldi értékpapírok beváltása</t>
  </si>
  <si>
    <t>8.2.</t>
  </si>
  <si>
    <t xml:space="preserve"> Forgatási célú külföldi értékpapírok vásárlása</t>
  </si>
  <si>
    <t>8.1.</t>
  </si>
  <si>
    <t>Külföldi finanszírozás kiadásai (6.1. + … + 6.4.)</t>
  </si>
  <si>
    <t>8.</t>
  </si>
  <si>
    <t xml:space="preserve"> Pénzügyi lízing kiadásai</t>
  </si>
  <si>
    <t>7.4.</t>
  </si>
  <si>
    <t xml:space="preserve"> Pénzeszközök betétként elhelyezése </t>
  </si>
  <si>
    <t>7.3.</t>
  </si>
  <si>
    <t>Államháztartáson belüli megelőlegezések visszafizetése</t>
  </si>
  <si>
    <t>7.2.</t>
  </si>
  <si>
    <t>Államháztartáson belüli megelőlegezések folyósítása</t>
  </si>
  <si>
    <t>7.1.</t>
  </si>
  <si>
    <t>Belföldi finanszírozás kiadásai (7.1. + … + 7.4.)</t>
  </si>
  <si>
    <t>7.</t>
  </si>
  <si>
    <t xml:space="preserve">   Befektetési célú belföldi értékpapírok beváltása</t>
  </si>
  <si>
    <t>6.4.</t>
  </si>
  <si>
    <t xml:space="preserve">   Befektetési célú belföldi értékpapírok vásárlása</t>
  </si>
  <si>
    <t>6.3.</t>
  </si>
  <si>
    <t xml:space="preserve">   Forgatási célú belföldi értékpapírok beváltása</t>
  </si>
  <si>
    <t>6.2.</t>
  </si>
  <si>
    <t xml:space="preserve">   Forgatási célú belföldi értékpapírok vásárlása</t>
  </si>
  <si>
    <t>6.1.</t>
  </si>
  <si>
    <t>Belföldi értékpapírok kiadásai (6.1. + … + 6.4.)</t>
  </si>
  <si>
    <t>6.</t>
  </si>
  <si>
    <t xml:space="preserve">   Rövid lejáratú hitelek, kölcsönök törlesztése</t>
  </si>
  <si>
    <t>5.3.</t>
  </si>
  <si>
    <t xml:space="preserve">   Likviditási célú hitelek, kölcsönök törlesztése pénzügyi vállalkozásnak</t>
  </si>
  <si>
    <t>5.2.</t>
  </si>
  <si>
    <t xml:space="preserve">   Hosszú lejáratú hitelek, kölcsönök törlesztése</t>
  </si>
  <si>
    <t>5.1.</t>
  </si>
  <si>
    <t>Hitel-, kölcsöntörlesztés államháztartáson kívülre (5.1. + … + 5.3.)</t>
  </si>
  <si>
    <t>5.</t>
  </si>
  <si>
    <t>KÖLTSÉGVETÉSI KIADÁSOK ÖSSZESEN (1+2+3)</t>
  </si>
  <si>
    <t>4.</t>
  </si>
  <si>
    <t>Céltartalék</t>
  </si>
  <si>
    <t>3.2.</t>
  </si>
  <si>
    <t>Általános tartalék</t>
  </si>
  <si>
    <t>3.1.</t>
  </si>
  <si>
    <t>Tartalékok (3.1.+3.2.)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</si>
  <si>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</si>
  <si>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</si>
  <si>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</si>
  <si>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</si>
  <si>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</si>
  <si>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</si>
  <si>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</si>
  <si>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</si>
  <si>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</si>
  <si>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</si>
  <si>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</si>
  <si>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</si>
  <si>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</si>
  <si>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</si>
  <si>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</si>
  <si>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</si>
  <si>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</si>
  <si>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</si>
  <si>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</si>
  <si>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</si>
  <si>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</si>
  <si>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</si>
  <si>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</si>
  <si>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</si>
  <si>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</si>
  <si>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</si>
  <si>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</si>
  <si>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</si>
  <si>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Egyéb működési célú támogatások államháztartáson kívülre</t>
  </si>
  <si>
    <t>1.15.</t>
  </si>
  <si>
    <t xml:space="preserve">   - Kamattámogatások</t>
  </si>
  <si>
    <t>1.14.</t>
  </si>
  <si>
    <t xml:space="preserve">   - Árkiegészítések, ártámogatások</t>
  </si>
  <si>
    <t>1.13.</t>
  </si>
  <si>
    <t>1.12.</t>
  </si>
  <si>
    <t xml:space="preserve">   - Garancia és kezességvállalásból kifizetés ÁH-n kívülre</t>
  </si>
  <si>
    <t>1.11.</t>
  </si>
  <si>
    <t xml:space="preserve">   - Egyéb működési célú támogatások ÁH-n belülre</t>
  </si>
  <si>
    <t>1.10.</t>
  </si>
  <si>
    <t>1.9.</t>
  </si>
  <si>
    <t xml:space="preserve">   -Visszatérítendő támogatások, kölcsönök nyújtása ÁH-n belülre</t>
  </si>
  <si>
    <t>1.8.</t>
  </si>
  <si>
    <t xml:space="preserve">   - Garancia- és kezességvállalásból kifizetés ÁH-n belülre</t>
  </si>
  <si>
    <t>1.7.</t>
  </si>
  <si>
    <t xml:space="preserve"> - az 1.5-ből: - Elvonások és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</si>
  <si>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</si>
  <si>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</si>
  <si>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</si>
  <si>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</si>
  <si>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</si>
  <si>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</si>
  <si>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</si>
  <si>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</si>
  <si>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</si>
  <si>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</si>
  <si>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</si>
  <si>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</si>
  <si>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1.</t>
  </si>
  <si>
    <t>Ebből államigazgatási feladat:</t>
  </si>
  <si>
    <t>Ebből önként vállalt feladat:</t>
  </si>
  <si>
    <t>Ebből kötelező feladat:</t>
  </si>
  <si>
    <t>Összesen:</t>
  </si>
  <si>
    <t>F</t>
  </si>
  <si>
    <t>E</t>
  </si>
  <si>
    <t>D</t>
  </si>
  <si>
    <t>C</t>
  </si>
  <si>
    <t>B</t>
  </si>
  <si>
    <t>A</t>
  </si>
  <si>
    <t>2014. évi előirányzat</t>
  </si>
  <si>
    <t>Kiadási jogcímek</t>
  </si>
  <si>
    <t>Sor-
szám</t>
  </si>
  <si>
    <t>2.számú táblázat</t>
  </si>
  <si>
    <t>K I A D Á S O K</t>
  </si>
  <si>
    <t>KÖLTSÉGVETÉSI ÉS FINANSZÍROZÁSI BEVÉTELEK ÖSSZESEN: (9+16)</t>
  </si>
  <si>
    <t xml:space="preserve">    17.</t>
  </si>
  <si>
    <t>FINANSZÍROZÁSI BEVÉTELEK ÖSSZESEN: (10. + … +15.)</t>
  </si>
  <si>
    <t xml:space="preserve">    16.</t>
  </si>
  <si>
    <t>Adóssághoz nem kapcsolódó származékos ügyletek bevételei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</si>
  <si>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</si>
  <si>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</si>
  <si>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</si>
  <si>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</si>
  <si>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</si>
  <si>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</si>
  <si>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</si>
  <si>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</si>
  <si>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</si>
  <si>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</si>
  <si>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</si>
  <si>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</si>
  <si>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</si>
  <si>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</si>
  <si>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</si>
  <si>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</si>
  <si>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</si>
  <si>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</si>
  <si>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</si>
  <si>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</si>
  <si>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</si>
  <si>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</si>
  <si>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</si>
  <si>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</si>
  <si>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</si>
  <si>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Befektetési célú belföldi értékpapírok kibocsátása</t>
  </si>
  <si>
    <t>11.4.</t>
  </si>
  <si>
    <t>Befektetési célú belföldi értékpapírok beváltása,  értékesítése</t>
  </si>
  <si>
    <t>11.3.</t>
  </si>
  <si>
    <t>Forgatási célú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</si>
  <si>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</si>
  <si>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</si>
  <si>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</si>
  <si>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</si>
  <si>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</si>
  <si>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</si>
  <si>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</si>
  <si>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</si>
  <si>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</si>
  <si>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</si>
  <si>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</si>
  <si>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</si>
  <si>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</si>
  <si>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</si>
  <si>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>8.3.-ból EU-s támogatás (közvetlen)</t>
  </si>
  <si>
    <t>Egyéb felhalmozási célú átvett pénzeszköz</t>
  </si>
  <si>
    <t>Felhalm. célú visszatérítendő támogatások, kölcsönök visszatér. ÁH-n kívülről</t>
  </si>
  <si>
    <t>Felhalm. célú garancia- és kezességvállalásból megtérülések ÁH-n kívülről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</si>
  <si>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</si>
  <si>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</si>
  <si>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</si>
  <si>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</si>
  <si>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</si>
  <si>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</si>
  <si>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</si>
  <si>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</si>
  <si>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</si>
  <si>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</si>
  <si>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</si>
  <si>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</si>
  <si>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</si>
  <si>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</si>
  <si>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</si>
  <si>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5.10.</t>
  </si>
  <si>
    <t>Egyéb pénzügyi műveletek bevételei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</si>
  <si>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</si>
  <si>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</si>
  <si>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</si>
  <si>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</si>
  <si>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</si>
  <si>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</si>
  <si>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5.6.</t>
  </si>
  <si>
    <t>Ellátási díjak</t>
  </si>
  <si>
    <t>5.5.</t>
  </si>
  <si>
    <t>Tulajdonosi bevételek</t>
  </si>
  <si>
    <t>5.4.</t>
  </si>
  <si>
    <t>Közvetített szolgáltatások értéke</t>
  </si>
  <si>
    <t>Szolgáltatások ellenértéke</t>
  </si>
  <si>
    <t>Készletértékesítés ellenértéke</t>
  </si>
  <si>
    <t>Működési bevételek (5.1.+…+ 5.10.)</t>
  </si>
  <si>
    <t>Egyéb közhatalmi bevételek</t>
  </si>
  <si>
    <t>4.4.</t>
  </si>
  <si>
    <t>Egyéb áruhasználati és szolgáltatási adók</t>
  </si>
  <si>
    <t>4.3.</t>
  </si>
  <si>
    <t>Gépjárműadó</t>
  </si>
  <si>
    <t>4.2.</t>
  </si>
  <si>
    <t>- Termékek és szolgáltatások adói</t>
  </si>
  <si>
    <t>4.1.2.</t>
  </si>
  <si>
    <t>- Vagyoni típusú adók</t>
  </si>
  <si>
    <t>4.1.1.</t>
  </si>
  <si>
    <t>Helyi adók  (4.1.1.+4.1.2.)</t>
  </si>
  <si>
    <t>4.1.</t>
  </si>
  <si>
    <t>Közhatalmi bevételek (4.1.+4.2.+4.3.+4.4.)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</si>
  <si>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</si>
  <si>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</si>
  <si>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</si>
  <si>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</si>
  <si>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</si>
  <si>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</si>
  <si>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</si>
  <si>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</si>
  <si>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</si>
  <si>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</si>
  <si>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Felhalmozási célú önkormányzati támogatások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</si>
  <si>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</si>
  <si>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</si>
  <si>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</si>
  <si>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</si>
  <si>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</si>
  <si>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</si>
  <si>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</si>
  <si>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</si>
  <si>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Helyi önkormányzatok kiegészítő támogatásai</t>
  </si>
  <si>
    <t>Működési célú központosított előirányzatok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</si>
  <si>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</si>
  <si>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</si>
  <si>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</si>
  <si>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</si>
  <si>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</si>
  <si>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</si>
  <si>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</si>
  <si>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>ezer forint</t>
  </si>
  <si>
    <t>1.számú táblázat</t>
  </si>
  <si>
    <t>B E V É T E L E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</si>
</sst>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1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sz val="10"/>
      <name val="Times New Roman CE"/>
      <charset val="238"/>
    </font>
    <font>
      <b/>
      <i/>
      <sz val="7.5"/>
      <name val="Times New Roman CE"/>
      <family val="1"/>
      <charset val="238"/>
    </font>
    <font>
      <b/>
      <i/>
      <sz val="9"/>
      <name val="Times New Roman CE"/>
      <charset val="238"/>
    </font>
    <font>
      <b/>
      <sz val="12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164" fontId="2" fillId="0" borderId="1" xfId="1" applyNumberFormat="1" applyFont="1" applyFill="1" applyBorder="1" applyAlignment="1" applyProtection="1">
      <alignment horizontal="right" vertical="center" wrapText="1" indent="1"/>
    </xf>
    <xf numFmtId="0" fontId="2" fillId="0" borderId="2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horizontal="left" vertical="center" wrapText="1" indent="1"/>
    </xf>
    <xf numFmtId="0" fontId="4" fillId="0" borderId="4" xfId="2" applyFont="1" applyFill="1" applyBorder="1" applyAlignment="1" applyProtection="1">
      <alignment horizontal="right" vertical="center"/>
    </xf>
    <xf numFmtId="164" fontId="5" fillId="0" borderId="4" xfId="1" applyNumberFormat="1" applyFont="1" applyFill="1" applyBorder="1" applyAlignment="1" applyProtection="1">
      <alignment horizontal="left" vertical="center"/>
    </xf>
    <xf numFmtId="0" fontId="0" fillId="0" borderId="0" xfId="0" applyAlignment="1"/>
    <xf numFmtId="0" fontId="6" fillId="0" borderId="0" xfId="1" applyFont="1" applyFill="1" applyAlignment="1" applyProtection="1">
      <alignment horizontal="center"/>
    </xf>
    <xf numFmtId="0" fontId="3" fillId="0" borderId="0" xfId="2"/>
    <xf numFmtId="0" fontId="7" fillId="0" borderId="0" xfId="1" applyFont="1" applyFill="1" applyProtection="1"/>
    <xf numFmtId="164" fontId="8" fillId="0" borderId="1" xfId="2" quotePrefix="1" applyNumberFormat="1" applyFont="1" applyBorder="1" applyAlignment="1" applyProtection="1">
      <alignment horizontal="right" vertical="center" wrapText="1" indent="1"/>
    </xf>
    <xf numFmtId="0" fontId="8" fillId="0" borderId="5" xfId="2" applyFont="1" applyBorder="1" applyAlignment="1" applyProtection="1">
      <alignment horizontal="left" vertical="center" wrapText="1" indent="1"/>
    </xf>
    <xf numFmtId="0" fontId="9" fillId="0" borderId="6" xfId="2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10" fillId="0" borderId="2" xfId="1" applyFont="1" applyFill="1" applyBorder="1" applyAlignment="1" applyProtection="1">
      <alignment horizontal="left" vertical="center" wrapText="1" indent="1"/>
    </xf>
    <xf numFmtId="164" fontId="11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9" xfId="1" applyFont="1" applyFill="1" applyBorder="1" applyAlignment="1" applyProtection="1">
      <alignment horizontal="left" vertical="center" wrapText="1" indent="1"/>
    </xf>
    <xf numFmtId="49" fontId="11" fillId="0" borderId="10" xfId="1" applyNumberFormat="1" applyFont="1" applyFill="1" applyBorder="1" applyAlignment="1" applyProtection="1">
      <alignment horizontal="left" vertical="center" wrapText="1" indent="1"/>
    </xf>
    <xf numFmtId="164" fontId="9" fillId="0" borderId="1" xfId="2" applyNumberFormat="1" applyFont="1" applyBorder="1" applyAlignment="1" applyProtection="1">
      <alignment horizontal="righ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1"/>
    </xf>
    <xf numFmtId="49" fontId="11" fillId="0" borderId="12" xfId="1" applyNumberFormat="1" applyFont="1" applyFill="1" applyBorder="1" applyAlignment="1" applyProtection="1">
      <alignment horizontal="left" vertical="center" wrapText="1" indent="1"/>
    </xf>
    <xf numFmtId="164" fontId="10" fillId="0" borderId="1" xfId="1" applyNumberFormat="1" applyFont="1" applyFill="1" applyBorder="1" applyAlignment="1" applyProtection="1">
      <alignment horizontal="right" vertical="center" wrapText="1" indent="1"/>
    </xf>
    <xf numFmtId="164" fontId="2" fillId="0" borderId="13" xfId="1" applyNumberFormat="1" applyFont="1" applyFill="1" applyBorder="1" applyAlignment="1" applyProtection="1">
      <alignment horizontal="right" vertical="center" wrapText="1" indent="1"/>
    </xf>
    <xf numFmtId="0" fontId="10" fillId="0" borderId="14" xfId="1" applyFont="1" applyFill="1" applyBorder="1" applyAlignment="1" applyProtection="1">
      <alignment horizontal="left" vertical="center" wrapText="1" indent="1"/>
    </xf>
    <xf numFmtId="0" fontId="2" fillId="0" borderId="15" xfId="1" applyFont="1" applyFill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1" applyFont="1" applyFill="1" applyBorder="1" applyAlignment="1" applyProtection="1">
      <alignment horizontal="left" vertical="center" wrapText="1" indent="1"/>
    </xf>
    <xf numFmtId="49" fontId="11" fillId="0" borderId="17" xfId="1" applyNumberFormat="1" applyFont="1" applyFill="1" applyBorder="1" applyAlignment="1" applyProtection="1">
      <alignment horizontal="left" vertical="center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9" xfId="1" applyFont="1" applyFill="1" applyBorder="1" applyAlignment="1" applyProtection="1">
      <alignment horizontal="left" vertical="center" wrapText="1" indent="1"/>
    </xf>
    <xf numFmtId="49" fontId="11" fillId="0" borderId="20" xfId="1" applyNumberFormat="1" applyFont="1" applyFill="1" applyBorder="1" applyAlignment="1" applyProtection="1">
      <alignment horizontal="left" vertical="center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1" applyFont="1" applyFill="1" applyBorder="1" applyAlignment="1" applyProtection="1">
      <alignment horizontal="left" vertical="center" wrapText="1" indent="6"/>
    </xf>
    <xf numFmtId="49" fontId="11" fillId="0" borderId="15" xfId="1" applyNumberFormat="1" applyFont="1" applyFill="1" applyBorder="1" applyAlignment="1" applyProtection="1">
      <alignment horizontal="left" vertical="center" wrapText="1" indent="1"/>
    </xf>
    <xf numFmtId="0" fontId="11" fillId="0" borderId="9" xfId="1" applyFont="1" applyFill="1" applyBorder="1" applyAlignment="1" applyProtection="1">
      <alignment horizontal="left" vertical="center" wrapText="1" indent="6"/>
    </xf>
    <xf numFmtId="0" fontId="12" fillId="0" borderId="17" xfId="2" applyFont="1" applyBorder="1" applyAlignment="1" applyProtection="1">
      <alignment horizontal="left" vertical="center" wrapText="1" indent="1"/>
    </xf>
    <xf numFmtId="0" fontId="12" fillId="0" borderId="19" xfId="2" applyFont="1" applyBorder="1" applyAlignment="1" applyProtection="1">
      <alignment horizontal="left" vertical="center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1" applyFont="1" applyFill="1" applyBorder="1" applyAlignment="1" applyProtection="1">
      <alignment horizontal="left" vertical="center" wrapText="1" indent="6"/>
    </xf>
    <xf numFmtId="0" fontId="11" fillId="0" borderId="19" xfId="1" applyFont="1" applyFill="1" applyBorder="1" applyAlignment="1" applyProtection="1">
      <alignment horizontal="left" vertical="center" wrapText="1" indent="6"/>
    </xf>
    <xf numFmtId="49" fontId="11" fillId="0" borderId="23" xfId="1" applyNumberFormat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indent="6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6" xfId="1" applyFont="1" applyFill="1" applyBorder="1" applyAlignment="1" applyProtection="1">
      <alignment horizontal="left" vertical="center" wrapText="1" indent="1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5" xfId="1" applyFont="1" applyFill="1" applyBorder="1" applyAlignment="1" applyProtection="1">
      <alignment horizontal="left" vertical="center" wrapText="1" indent="1"/>
    </xf>
    <xf numFmtId="49" fontId="11" fillId="0" borderId="26" xfId="1" applyNumberFormat="1" applyFont="1" applyFill="1" applyBorder="1" applyAlignment="1" applyProtection="1">
      <alignment horizontal="left" vertical="center" wrapText="1" indent="1"/>
    </xf>
    <xf numFmtId="164" fontId="2" fillId="0" borderId="27" xfId="1" applyNumberFormat="1" applyFont="1" applyFill="1" applyBorder="1" applyAlignment="1" applyProtection="1">
      <alignment horizontal="right" vertical="center" wrapText="1" indent="1"/>
    </xf>
    <xf numFmtId="0" fontId="2" fillId="0" borderId="28" xfId="1" applyFont="1" applyFill="1" applyBorder="1" applyAlignment="1" applyProtection="1">
      <alignment vertical="center" wrapText="1"/>
    </xf>
    <xf numFmtId="0" fontId="2" fillId="0" borderId="29" xfId="1" applyFont="1" applyFill="1" applyBorder="1" applyAlignment="1" applyProtection="1">
      <alignment horizontal="left" vertical="center" wrapText="1" indent="1"/>
    </xf>
    <xf numFmtId="0" fontId="2" fillId="0" borderId="27" xfId="1" applyFont="1" applyFill="1" applyBorder="1" applyAlignment="1" applyProtection="1">
      <alignment horizontal="center" vertical="center" wrapText="1"/>
    </xf>
    <xf numFmtId="0" fontId="2" fillId="0" borderId="28" xfId="1" applyFont="1" applyFill="1" applyBorder="1" applyAlignment="1" applyProtection="1">
      <alignment horizontal="center" vertical="center" wrapText="1"/>
    </xf>
    <xf numFmtId="0" fontId="2" fillId="0" borderId="29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0" fontId="15" fillId="0" borderId="4" xfId="2" applyFont="1" applyFill="1" applyBorder="1" applyAlignment="1" applyProtection="1">
      <alignment horizontal="right"/>
    </xf>
    <xf numFmtId="164" fontId="5" fillId="0" borderId="4" xfId="1" applyNumberFormat="1" applyFont="1" applyFill="1" applyBorder="1" applyAlignment="1" applyProtection="1">
      <alignment horizontal="left"/>
    </xf>
    <xf numFmtId="164" fontId="16" fillId="0" borderId="0" xfId="1" applyNumberFormat="1" applyFont="1" applyFill="1" applyBorder="1" applyAlignment="1" applyProtection="1">
      <alignment horizontal="center" vertical="center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0" fontId="16" fillId="0" borderId="0" xfId="1" applyFont="1" applyFill="1" applyBorder="1" applyAlignment="1" applyProtection="1">
      <alignment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0" fontId="9" fillId="0" borderId="0" xfId="2" applyFont="1" applyBorder="1" applyAlignment="1" applyProtection="1">
      <alignment wrapText="1"/>
    </xf>
    <xf numFmtId="0" fontId="9" fillId="0" borderId="5" xfId="2" applyFont="1" applyBorder="1" applyAlignment="1" applyProtection="1">
      <alignment wrapText="1"/>
    </xf>
    <xf numFmtId="0" fontId="9" fillId="0" borderId="6" xfId="2" applyFont="1" applyBorder="1" applyAlignment="1" applyProtection="1">
      <alignment wrapText="1"/>
    </xf>
    <xf numFmtId="0" fontId="9" fillId="0" borderId="2" xfId="2" applyFont="1" applyBorder="1" applyAlignment="1" applyProtection="1">
      <alignment wrapText="1"/>
    </xf>
    <xf numFmtId="0" fontId="9" fillId="0" borderId="3" xfId="2" applyFont="1" applyBorder="1" applyAlignment="1" applyProtection="1">
      <alignment wrapText="1"/>
    </xf>
    <xf numFmtId="164" fontId="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2" applyFont="1" applyBorder="1" applyAlignment="1" applyProtection="1">
      <alignment horizontal="left" vertical="center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9" xfId="2" applyFont="1" applyBorder="1" applyAlignment="1" applyProtection="1">
      <alignment horizontal="left" wrapText="1" indent="1"/>
    </xf>
    <xf numFmtId="0" fontId="12" fillId="0" borderId="20" xfId="2" applyFont="1" applyBorder="1" applyAlignment="1" applyProtection="1">
      <alignment wrapText="1"/>
    </xf>
    <xf numFmtId="0" fontId="12" fillId="0" borderId="17" xfId="2" applyFont="1" applyBorder="1" applyAlignment="1" applyProtection="1">
      <alignment horizontal="left" wrapText="1" indent="1"/>
    </xf>
    <xf numFmtId="0" fontId="12" fillId="0" borderId="23" xfId="2" applyFont="1" applyBorder="1" applyAlignment="1" applyProtection="1">
      <alignment wrapText="1"/>
    </xf>
    <xf numFmtId="0" fontId="12" fillId="0" borderId="9" xfId="2" applyFont="1" applyBorder="1" applyAlignment="1" applyProtection="1">
      <alignment horizontal="left" wrapText="1" indent="1"/>
    </xf>
    <xf numFmtId="0" fontId="12" fillId="0" borderId="10" xfId="2" applyFont="1" applyBorder="1" applyAlignment="1" applyProtection="1">
      <alignment wrapText="1"/>
    </xf>
    <xf numFmtId="0" fontId="12" fillId="0" borderId="19" xfId="2" applyFont="1" applyBorder="1" applyAlignment="1" applyProtection="1">
      <alignment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164" fontId="1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4" xfId="1" applyFont="1" applyFill="1" applyBorder="1" applyAlignment="1" applyProtection="1">
      <alignment horizontal="left" vertical="center" wrapText="1" indent="1"/>
    </xf>
    <xf numFmtId="0" fontId="14" fillId="0" borderId="30" xfId="1" applyFont="1" applyFill="1" applyBorder="1" applyAlignment="1" applyProtection="1">
      <alignment horizontal="center" vertical="center" wrapText="1"/>
    </xf>
    <xf numFmtId="0" fontId="14" fillId="0" borderId="31" xfId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center" vertical="center" wrapText="1"/>
    </xf>
    <xf numFmtId="0" fontId="15" fillId="0" borderId="4" xfId="2" applyFont="1" applyFill="1" applyBorder="1" applyAlignment="1" applyProtection="1">
      <alignment horizontal="right" vertical="center"/>
    </xf>
    <xf numFmtId="164" fontId="17" fillId="0" borderId="0" xfId="1" applyNumberFormat="1" applyFont="1" applyFill="1" applyBorder="1" applyAlignment="1" applyProtection="1">
      <alignment horizontal="center" vertical="center"/>
    </xf>
    <xf numFmtId="0" fontId="18" fillId="0" borderId="0" xfId="0" applyFont="1" applyAlignment="1"/>
  </cellXfs>
  <cellStyles count="6">
    <cellStyle name="Ezres 2" xfId="3"/>
    <cellStyle name="Hiperhivatkozás" xfId="4"/>
    <cellStyle name="Már látott hiperhivatkozás" xfId="5"/>
    <cellStyle name="Normál" xfId="0" builtinId="0"/>
    <cellStyle name="Normál 2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4"/>
  <sheetViews>
    <sheetView tabSelected="1" view="pageLayout" zoomScaleNormal="100" workbookViewId="0">
      <selection activeCell="B5" sqref="B5"/>
    </sheetView>
  </sheetViews>
  <sheetFormatPr defaultRowHeight="15" x14ac:dyDescent="0.25"/>
  <cols>
    <col min="1" max="1" width="5.85546875" customWidth="1"/>
    <col min="2" max="2" width="47.5703125" customWidth="1"/>
    <col min="3" max="3" width="9.42578125" customWidth="1"/>
    <col min="4" max="4" width="10.85546875" customWidth="1"/>
    <col min="5" max="5" width="10.42578125" customWidth="1"/>
    <col min="6" max="6" width="11.7109375" customWidth="1"/>
  </cols>
  <sheetData>
    <row r="1" spans="1:6" x14ac:dyDescent="0.25">
      <c r="B1" s="92"/>
      <c r="C1" s="6"/>
    </row>
    <row r="2" spans="1:6" x14ac:dyDescent="0.25">
      <c r="A2" s="91" t="s">
        <v>256</v>
      </c>
      <c r="B2" s="91"/>
      <c r="C2" s="91"/>
      <c r="D2" s="91"/>
      <c r="E2" s="91"/>
      <c r="F2" s="91"/>
    </row>
    <row r="3" spans="1:6" ht="15.75" thickBot="1" x14ac:dyDescent="0.3">
      <c r="A3" s="5" t="s">
        <v>255</v>
      </c>
      <c r="B3" s="5"/>
      <c r="C3" s="90"/>
      <c r="D3" s="90"/>
      <c r="E3" s="90"/>
      <c r="F3" s="90" t="s">
        <v>254</v>
      </c>
    </row>
    <row r="4" spans="1:6" ht="24.75" thickBot="1" x14ac:dyDescent="0.3">
      <c r="A4" s="60" t="s">
        <v>125</v>
      </c>
      <c r="B4" s="59" t="s">
        <v>253</v>
      </c>
      <c r="C4" s="89" t="s">
        <v>123</v>
      </c>
      <c r="D4" s="88"/>
      <c r="E4" s="88"/>
      <c r="F4" s="87"/>
    </row>
    <row r="5" spans="1:6" ht="15.75" thickBot="1" x14ac:dyDescent="0.3">
      <c r="A5" s="54" t="s">
        <v>122</v>
      </c>
      <c r="B5" s="53" t="s">
        <v>121</v>
      </c>
      <c r="C5" s="52" t="s">
        <v>120</v>
      </c>
      <c r="D5" s="52" t="s">
        <v>119</v>
      </c>
      <c r="E5" s="52" t="s">
        <v>118</v>
      </c>
      <c r="F5" s="52" t="s">
        <v>117</v>
      </c>
    </row>
    <row r="6" spans="1:6" ht="42.75" thickBot="1" x14ac:dyDescent="0.3">
      <c r="A6" s="54"/>
      <c r="B6" s="53"/>
      <c r="C6" s="52" t="s">
        <v>116</v>
      </c>
      <c r="D6" s="52" t="s">
        <v>115</v>
      </c>
      <c r="E6" s="52" t="s">
        <v>114</v>
      </c>
      <c r="F6" s="52" t="s">
        <v>113</v>
      </c>
    </row>
    <row r="7" spans="1:6" ht="15.75" thickBot="1" x14ac:dyDescent="0.3">
      <c r="A7" s="3" t="s">
        <v>112</v>
      </c>
      <c r="B7" s="83" t="s">
        <v>252</v>
      </c>
      <c r="C7" s="1">
        <f>C8+C9+C10+C11+C12+C13</f>
        <v>65680</v>
      </c>
      <c r="D7" s="1">
        <f>D8+D9+D10+D11+D13</f>
        <v>65680</v>
      </c>
      <c r="E7" s="1">
        <v>0</v>
      </c>
      <c r="F7" s="1">
        <v>0</v>
      </c>
    </row>
    <row r="8" spans="1:6" ht="16.5" customHeight="1" x14ac:dyDescent="0.25">
      <c r="A8" s="18" t="s">
        <v>110</v>
      </c>
      <c r="B8" s="80" t="s">
        <v>251</v>
      </c>
      <c r="C8" s="16">
        <f>D8+E8+F8</f>
        <v>11621</v>
      </c>
      <c r="D8" s="16">
        <v>11621</v>
      </c>
      <c r="E8" s="16"/>
      <c r="F8" s="16"/>
    </row>
    <row r="9" spans="1:6" ht="18" customHeight="1" x14ac:dyDescent="0.25">
      <c r="A9" s="42" t="s">
        <v>108</v>
      </c>
      <c r="B9" s="78" t="s">
        <v>250</v>
      </c>
      <c r="C9" s="16">
        <f>D9+E9+F9</f>
        <v>15968</v>
      </c>
      <c r="D9" s="16">
        <v>15968</v>
      </c>
      <c r="E9" s="16"/>
      <c r="F9" s="16"/>
    </row>
    <row r="10" spans="1:6" ht="18" customHeight="1" x14ac:dyDescent="0.25">
      <c r="A10" s="42" t="s">
        <v>106</v>
      </c>
      <c r="B10" s="78" t="s">
        <v>249</v>
      </c>
      <c r="C10" s="16">
        <f>D10+E10+F10</f>
        <v>26067</v>
      </c>
      <c r="D10" s="16">
        <v>26067</v>
      </c>
      <c r="E10" s="16"/>
      <c r="F10" s="16"/>
    </row>
    <row r="11" spans="1:6" x14ac:dyDescent="0.25">
      <c r="A11" s="42" t="s">
        <v>104</v>
      </c>
      <c r="B11" s="78" t="s">
        <v>248</v>
      </c>
      <c r="C11" s="16">
        <f>D11+E11+F11</f>
        <v>856</v>
      </c>
      <c r="D11" s="16">
        <v>856</v>
      </c>
      <c r="E11" s="16"/>
      <c r="F11" s="16"/>
    </row>
    <row r="12" spans="1:6" x14ac:dyDescent="0.25">
      <c r="A12" s="42" t="s">
        <v>247</v>
      </c>
      <c r="B12" s="78" t="s">
        <v>246</v>
      </c>
      <c r="C12" s="16">
        <f>D12+E12+F12</f>
        <v>0</v>
      </c>
      <c r="D12" s="16"/>
      <c r="E12" s="16"/>
      <c r="F12" s="16"/>
    </row>
    <row r="13" spans="1:6" ht="15.75" thickBot="1" x14ac:dyDescent="0.3">
      <c r="A13" s="31" t="s">
        <v>100</v>
      </c>
      <c r="B13" s="76" t="s">
        <v>245</v>
      </c>
      <c r="C13" s="16">
        <v>11168</v>
      </c>
      <c r="D13" s="16">
        <v>11168</v>
      </c>
      <c r="E13" s="16"/>
      <c r="F13" s="16"/>
    </row>
    <row r="14" spans="1:6" ht="21.75" thickBot="1" x14ac:dyDescent="0.3">
      <c r="A14" s="3" t="s">
        <v>1</v>
      </c>
      <c r="B14" s="74" t="s">
        <v>244</v>
      </c>
      <c r="C14" s="1">
        <f>0</f>
        <v>0</v>
      </c>
      <c r="D14" s="1">
        <v>0</v>
      </c>
      <c r="E14" s="1">
        <v>0</v>
      </c>
      <c r="F14" s="1">
        <v>0</v>
      </c>
    </row>
    <row r="15" spans="1:6" x14ac:dyDescent="0.25">
      <c r="A15" s="18" t="s">
        <v>81</v>
      </c>
      <c r="B15" s="80" t="s">
        <v>243</v>
      </c>
      <c r="C15" s="16">
        <f>D15+E15+F15</f>
        <v>0</v>
      </c>
      <c r="D15" s="16"/>
      <c r="E15" s="16"/>
      <c r="F15" s="16"/>
    </row>
    <row r="16" spans="1:6" ht="17.25" customHeight="1" x14ac:dyDescent="0.25">
      <c r="A16" s="42" t="s">
        <v>79</v>
      </c>
      <c r="B16" s="78" t="s">
        <v>242</v>
      </c>
      <c r="C16" s="16">
        <f>D16+E16+F16</f>
        <v>0</v>
      </c>
      <c r="D16" s="39"/>
      <c r="E16" s="39"/>
      <c r="F16" s="39"/>
    </row>
    <row r="17" spans="1:6" ht="17.25" customHeight="1" x14ac:dyDescent="0.25">
      <c r="A17" s="42" t="s">
        <v>77</v>
      </c>
      <c r="B17" s="78" t="s">
        <v>241</v>
      </c>
      <c r="C17" s="16">
        <f>D17+E17+F17</f>
        <v>0</v>
      </c>
      <c r="D17" s="39"/>
      <c r="E17" s="39"/>
      <c r="F17" s="39"/>
    </row>
    <row r="18" spans="1:6" ht="18" customHeight="1" x14ac:dyDescent="0.25">
      <c r="A18" s="42" t="s">
        <v>75</v>
      </c>
      <c r="B18" s="78" t="s">
        <v>240</v>
      </c>
      <c r="C18" s="16">
        <f>D18+E18+F18</f>
        <v>0</v>
      </c>
      <c r="D18" s="39"/>
      <c r="E18" s="39"/>
      <c r="F18" s="39"/>
    </row>
    <row r="19" spans="1:6" x14ac:dyDescent="0.25">
      <c r="A19" s="42" t="s">
        <v>73</v>
      </c>
      <c r="B19" s="78" t="s">
        <v>239</v>
      </c>
      <c r="C19" s="16">
        <f>D19+E19+F19</f>
        <v>0</v>
      </c>
      <c r="D19" s="39"/>
      <c r="E19" s="39"/>
      <c r="F19" s="39"/>
    </row>
    <row r="20" spans="1:6" ht="15.75" thickBot="1" x14ac:dyDescent="0.3">
      <c r="A20" s="31" t="s">
        <v>71</v>
      </c>
      <c r="B20" s="76" t="s">
        <v>238</v>
      </c>
      <c r="C20" s="16">
        <f>D20+E20+F20</f>
        <v>0</v>
      </c>
      <c r="D20" s="29"/>
      <c r="E20" s="29"/>
      <c r="F20" s="29"/>
    </row>
    <row r="21" spans="1:6" ht="21.75" thickBot="1" x14ac:dyDescent="0.3">
      <c r="A21" s="3" t="s">
        <v>55</v>
      </c>
      <c r="B21" s="83" t="s">
        <v>237</v>
      </c>
      <c r="C21" s="1">
        <f>C22+C23+C24+C25+C26</f>
        <v>238254</v>
      </c>
      <c r="D21" s="1">
        <v>0</v>
      </c>
      <c r="E21" s="1">
        <f>E26</f>
        <v>238254</v>
      </c>
      <c r="F21" s="1">
        <v>0</v>
      </c>
    </row>
    <row r="22" spans="1:6" x14ac:dyDescent="0.25">
      <c r="A22" s="18" t="s">
        <v>53</v>
      </c>
      <c r="B22" s="80" t="s">
        <v>236</v>
      </c>
      <c r="C22" s="16">
        <f>D22+E22+F22</f>
        <v>0</v>
      </c>
      <c r="D22" s="16"/>
      <c r="E22" s="16"/>
      <c r="F22" s="16"/>
    </row>
    <row r="23" spans="1:6" ht="16.5" customHeight="1" x14ac:dyDescent="0.25">
      <c r="A23" s="42" t="s">
        <v>51</v>
      </c>
      <c r="B23" s="78" t="s">
        <v>235</v>
      </c>
      <c r="C23" s="16">
        <f>D23+E23+F23</f>
        <v>0</v>
      </c>
      <c r="D23" s="39"/>
      <c r="E23" s="39"/>
      <c r="F23" s="39"/>
    </row>
    <row r="24" spans="1:6" ht="25.5" customHeight="1" x14ac:dyDescent="0.25">
      <c r="A24" s="42" t="s">
        <v>234</v>
      </c>
      <c r="B24" s="78" t="s">
        <v>233</v>
      </c>
      <c r="C24" s="16">
        <f>D24+E24+F24</f>
        <v>0</v>
      </c>
      <c r="D24" s="39"/>
      <c r="E24" s="39"/>
      <c r="F24" s="39"/>
    </row>
    <row r="25" spans="1:6" ht="15" customHeight="1" x14ac:dyDescent="0.25">
      <c r="A25" s="42" t="s">
        <v>232</v>
      </c>
      <c r="B25" s="78" t="s">
        <v>231</v>
      </c>
      <c r="C25" s="16">
        <f>D25+E25+F25</f>
        <v>0</v>
      </c>
      <c r="D25" s="39"/>
      <c r="E25" s="39"/>
      <c r="F25" s="39"/>
    </row>
    <row r="26" spans="1:6" x14ac:dyDescent="0.25">
      <c r="A26" s="42" t="s">
        <v>230</v>
      </c>
      <c r="B26" s="78" t="s">
        <v>229</v>
      </c>
      <c r="C26" s="16">
        <v>238254</v>
      </c>
      <c r="D26" s="39"/>
      <c r="E26" s="39">
        <v>238254</v>
      </c>
      <c r="F26" s="39"/>
    </row>
    <row r="27" spans="1:6" ht="15.75" thickBot="1" x14ac:dyDescent="0.3">
      <c r="A27" s="31" t="s">
        <v>228</v>
      </c>
      <c r="B27" s="76" t="s">
        <v>227</v>
      </c>
      <c r="C27" s="16">
        <v>232222</v>
      </c>
      <c r="D27" s="29"/>
      <c r="E27" s="29">
        <v>232222</v>
      </c>
      <c r="F27" s="29"/>
    </row>
    <row r="28" spans="1:6" ht="15.75" thickBot="1" x14ac:dyDescent="0.3">
      <c r="A28" s="3" t="s">
        <v>226</v>
      </c>
      <c r="B28" s="83" t="s">
        <v>225</v>
      </c>
      <c r="C28" s="22">
        <f>C29+C32+C33+C34</f>
        <v>6155</v>
      </c>
      <c r="D28" s="22">
        <f>D29+D32+D33+D34</f>
        <v>6155</v>
      </c>
      <c r="E28" s="22">
        <f>E29+E32+E33+E34</f>
        <v>0</v>
      </c>
      <c r="F28" s="22">
        <f>F29+F32+F33+F34</f>
        <v>0</v>
      </c>
    </row>
    <row r="29" spans="1:6" x14ac:dyDescent="0.25">
      <c r="A29" s="18" t="s">
        <v>224</v>
      </c>
      <c r="B29" s="80" t="s">
        <v>223</v>
      </c>
      <c r="C29" s="16">
        <f>D29+E29+F29</f>
        <v>4800</v>
      </c>
      <c r="D29" s="16">
        <f>D30+D31</f>
        <v>4800</v>
      </c>
      <c r="E29" s="16">
        <f>F29+G29+H29</f>
        <v>0</v>
      </c>
      <c r="F29" s="16">
        <f>G29+H29+I29</f>
        <v>0</v>
      </c>
    </row>
    <row r="30" spans="1:6" ht="22.5" x14ac:dyDescent="0.25">
      <c r="A30" s="42" t="s">
        <v>222</v>
      </c>
      <c r="B30" s="78" t="s">
        <v>221</v>
      </c>
      <c r="C30" s="16">
        <f>D30+E30+F30</f>
        <v>2000</v>
      </c>
      <c r="D30" s="39">
        <v>2000</v>
      </c>
      <c r="E30" s="39"/>
      <c r="F30" s="39"/>
    </row>
    <row r="31" spans="1:6" ht="22.5" x14ac:dyDescent="0.25">
      <c r="A31" s="42" t="s">
        <v>220</v>
      </c>
      <c r="B31" s="78" t="s">
        <v>219</v>
      </c>
      <c r="C31" s="16">
        <f>D31+E31+F31</f>
        <v>2800</v>
      </c>
      <c r="D31" s="39">
        <v>2800</v>
      </c>
      <c r="E31" s="39"/>
      <c r="F31" s="39"/>
    </row>
    <row r="32" spans="1:6" x14ac:dyDescent="0.25">
      <c r="A32" s="42" t="s">
        <v>218</v>
      </c>
      <c r="B32" s="78" t="s">
        <v>217</v>
      </c>
      <c r="C32" s="16">
        <f>D32+E32+F32</f>
        <v>960</v>
      </c>
      <c r="D32" s="39">
        <v>960</v>
      </c>
      <c r="E32" s="39"/>
      <c r="F32" s="39"/>
    </row>
    <row r="33" spans="1:6" x14ac:dyDescent="0.25">
      <c r="A33" s="42" t="s">
        <v>216</v>
      </c>
      <c r="B33" s="78" t="s">
        <v>215</v>
      </c>
      <c r="C33" s="16">
        <f>D33+E33+F33</f>
        <v>210</v>
      </c>
      <c r="D33" s="39">
        <v>210</v>
      </c>
      <c r="E33" s="39"/>
      <c r="F33" s="39"/>
    </row>
    <row r="34" spans="1:6" ht="15.75" thickBot="1" x14ac:dyDescent="0.3">
      <c r="A34" s="31" t="s">
        <v>214</v>
      </c>
      <c r="B34" s="76" t="s">
        <v>213</v>
      </c>
      <c r="C34" s="16">
        <f>D34+E34+F34</f>
        <v>185</v>
      </c>
      <c r="D34" s="29">
        <v>185</v>
      </c>
      <c r="E34" s="29"/>
      <c r="F34" s="29"/>
    </row>
    <row r="35" spans="1:6" ht="15.75" thickBot="1" x14ac:dyDescent="0.3">
      <c r="A35" s="3" t="s">
        <v>47</v>
      </c>
      <c r="B35" s="83" t="s">
        <v>212</v>
      </c>
      <c r="C35" s="1">
        <f>C36+C37+C38+C39+C40+C41+C42+C43+C44+C45</f>
        <v>8886</v>
      </c>
      <c r="D35" s="1">
        <f>D36+D37+D38+D39+D40+D41+D42+D43+D44+D45</f>
        <v>2294</v>
      </c>
      <c r="E35" s="1">
        <f>E36+E37+E38+E39+E40+E41+E42+E43+E44+E45</f>
        <v>6592</v>
      </c>
      <c r="F35" s="1">
        <f>F36+F37+F38+F39+F40+F41+F42+F43+F44+F45</f>
        <v>0</v>
      </c>
    </row>
    <row r="36" spans="1:6" x14ac:dyDescent="0.25">
      <c r="A36" s="18" t="s">
        <v>45</v>
      </c>
      <c r="B36" s="80" t="s">
        <v>211</v>
      </c>
      <c r="C36" s="16">
        <f>D36+E36+F36</f>
        <v>0</v>
      </c>
      <c r="D36" s="16"/>
      <c r="E36" s="16"/>
      <c r="F36" s="16"/>
    </row>
    <row r="37" spans="1:6" x14ac:dyDescent="0.25">
      <c r="A37" s="42" t="s">
        <v>43</v>
      </c>
      <c r="B37" s="78" t="s">
        <v>210</v>
      </c>
      <c r="C37" s="16">
        <f>D37+E37+F37</f>
        <v>5402</v>
      </c>
      <c r="D37" s="39"/>
      <c r="E37" s="39">
        <v>5402</v>
      </c>
      <c r="F37" s="39"/>
    </row>
    <row r="38" spans="1:6" x14ac:dyDescent="0.25">
      <c r="A38" s="42" t="s">
        <v>41</v>
      </c>
      <c r="B38" s="78" t="s">
        <v>209</v>
      </c>
      <c r="C38" s="16">
        <f>D38+E38+F38</f>
        <v>0</v>
      </c>
      <c r="D38" s="39"/>
      <c r="E38" s="39"/>
      <c r="F38" s="39"/>
    </row>
    <row r="39" spans="1:6" x14ac:dyDescent="0.25">
      <c r="A39" s="42" t="s">
        <v>208</v>
      </c>
      <c r="B39" s="78" t="s">
        <v>207</v>
      </c>
      <c r="C39" s="16">
        <f>D39+E39+F39</f>
        <v>0</v>
      </c>
      <c r="D39" s="39"/>
      <c r="E39" s="39"/>
      <c r="F39" s="39"/>
    </row>
    <row r="40" spans="1:6" x14ac:dyDescent="0.25">
      <c r="A40" s="42" t="s">
        <v>206</v>
      </c>
      <c r="B40" s="78" t="s">
        <v>205</v>
      </c>
      <c r="C40" s="16">
        <f>D40+E40+F40</f>
        <v>1728</v>
      </c>
      <c r="D40" s="39">
        <v>1728</v>
      </c>
      <c r="E40" s="39"/>
      <c r="F40" s="39"/>
    </row>
    <row r="41" spans="1:6" x14ac:dyDescent="0.25">
      <c r="A41" s="42" t="s">
        <v>204</v>
      </c>
      <c r="B41" s="78" t="s">
        <v>203</v>
      </c>
      <c r="C41" s="16">
        <f>D41+E41+F41</f>
        <v>1656</v>
      </c>
      <c r="D41" s="39">
        <v>466</v>
      </c>
      <c r="E41" s="39">
        <v>1190</v>
      </c>
      <c r="F41" s="39"/>
    </row>
    <row r="42" spans="1:6" x14ac:dyDescent="0.25">
      <c r="A42" s="42" t="s">
        <v>202</v>
      </c>
      <c r="B42" s="78" t="s">
        <v>201</v>
      </c>
      <c r="C42" s="16">
        <f>D42+E42+F42</f>
        <v>0</v>
      </c>
      <c r="D42" s="39"/>
      <c r="E42" s="39"/>
      <c r="F42" s="39"/>
    </row>
    <row r="43" spans="1:6" x14ac:dyDescent="0.25">
      <c r="A43" s="42" t="s">
        <v>200</v>
      </c>
      <c r="B43" s="78" t="s">
        <v>199</v>
      </c>
      <c r="C43" s="39">
        <f>D43+E43+F43</f>
        <v>100</v>
      </c>
      <c r="D43" s="39">
        <v>100</v>
      </c>
      <c r="E43" s="39"/>
      <c r="F43" s="39"/>
    </row>
    <row r="44" spans="1:6" x14ac:dyDescent="0.25">
      <c r="A44" s="42" t="s">
        <v>198</v>
      </c>
      <c r="B44" s="78" t="s">
        <v>197</v>
      </c>
      <c r="C44" s="16">
        <f>D44+E44+F44</f>
        <v>0</v>
      </c>
      <c r="D44" s="75"/>
      <c r="E44" s="75"/>
      <c r="F44" s="75"/>
    </row>
    <row r="45" spans="1:6" x14ac:dyDescent="0.25">
      <c r="A45" s="42" t="s">
        <v>196</v>
      </c>
      <c r="B45" s="78" t="s">
        <v>195</v>
      </c>
      <c r="C45" s="16">
        <f>D45+E45+F45</f>
        <v>0</v>
      </c>
      <c r="D45" s="75"/>
      <c r="E45" s="75"/>
      <c r="F45" s="75"/>
    </row>
    <row r="46" spans="1:6" ht="15.75" thickBot="1" x14ac:dyDescent="0.3">
      <c r="A46" s="25" t="s">
        <v>39</v>
      </c>
      <c r="B46" s="86" t="s">
        <v>194</v>
      </c>
      <c r="C46" s="23">
        <f>C47+C48+C49+C50+C51</f>
        <v>0</v>
      </c>
      <c r="D46" s="23">
        <v>0</v>
      </c>
      <c r="E46" s="23">
        <v>0</v>
      </c>
      <c r="F46" s="23">
        <v>0</v>
      </c>
    </row>
    <row r="47" spans="1:6" x14ac:dyDescent="0.25">
      <c r="A47" s="18" t="s">
        <v>37</v>
      </c>
      <c r="B47" s="80" t="s">
        <v>193</v>
      </c>
      <c r="C47" s="16">
        <f>D47+E47+F47</f>
        <v>0</v>
      </c>
      <c r="D47" s="85"/>
      <c r="E47" s="85"/>
      <c r="F47" s="85"/>
    </row>
    <row r="48" spans="1:6" x14ac:dyDescent="0.25">
      <c r="A48" s="42" t="s">
        <v>35</v>
      </c>
      <c r="B48" s="78" t="s">
        <v>192</v>
      </c>
      <c r="C48" s="16">
        <f>D48+E48+F48</f>
        <v>0</v>
      </c>
      <c r="D48" s="75"/>
      <c r="E48" s="75"/>
      <c r="F48" s="75"/>
    </row>
    <row r="49" spans="1:7" x14ac:dyDescent="0.25">
      <c r="A49" s="42" t="s">
        <v>33</v>
      </c>
      <c r="B49" s="78" t="s">
        <v>191</v>
      </c>
      <c r="C49" s="16">
        <f>D49+E49+F49</f>
        <v>0</v>
      </c>
      <c r="D49" s="75"/>
      <c r="E49" s="75"/>
      <c r="F49" s="75"/>
    </row>
    <row r="50" spans="1:7" x14ac:dyDescent="0.25">
      <c r="A50" s="42" t="s">
        <v>31</v>
      </c>
      <c r="B50" s="78" t="s">
        <v>190</v>
      </c>
      <c r="C50" s="16">
        <f>D50+E50+F50</f>
        <v>0</v>
      </c>
      <c r="D50" s="75"/>
      <c r="E50" s="75"/>
      <c r="F50" s="75"/>
    </row>
    <row r="51" spans="1:7" ht="15.75" thickBot="1" x14ac:dyDescent="0.3">
      <c r="A51" s="31" t="s">
        <v>189</v>
      </c>
      <c r="B51" s="76" t="s">
        <v>188</v>
      </c>
      <c r="C51" s="16">
        <f>D51+E51+F51</f>
        <v>0</v>
      </c>
      <c r="D51" s="84"/>
      <c r="E51" s="84"/>
      <c r="F51" s="84"/>
    </row>
    <row r="52" spans="1:7" ht="15.75" thickBot="1" x14ac:dyDescent="0.3">
      <c r="A52" s="3" t="s">
        <v>187</v>
      </c>
      <c r="B52" s="83" t="s">
        <v>186</v>
      </c>
      <c r="C52" s="1">
        <f>C53+C54+C55+C56</f>
        <v>15815</v>
      </c>
      <c r="D52" s="1">
        <f>D53+D54+D55+D56</f>
        <v>15815</v>
      </c>
      <c r="E52" s="1">
        <f>E53+E54+E55+E56</f>
        <v>0</v>
      </c>
      <c r="F52" s="1">
        <f>F53+F54+F55+F56</f>
        <v>0</v>
      </c>
    </row>
    <row r="53" spans="1:7" ht="23.25" x14ac:dyDescent="0.25">
      <c r="A53" s="18" t="s">
        <v>27</v>
      </c>
      <c r="B53" s="80" t="s">
        <v>185</v>
      </c>
      <c r="C53" s="16">
        <f>D53+E53+F53</f>
        <v>0</v>
      </c>
      <c r="D53" s="16"/>
      <c r="E53" s="16"/>
      <c r="F53" s="16"/>
    </row>
    <row r="54" spans="1:7" ht="23.25" x14ac:dyDescent="0.25">
      <c r="A54" s="42" t="s">
        <v>25</v>
      </c>
      <c r="B54" s="78" t="s">
        <v>184</v>
      </c>
      <c r="C54" s="16">
        <f>D54+E54+F54</f>
        <v>0</v>
      </c>
      <c r="D54" s="39"/>
      <c r="E54" s="39"/>
      <c r="F54" s="39"/>
    </row>
    <row r="55" spans="1:7" x14ac:dyDescent="0.25">
      <c r="A55" s="42" t="s">
        <v>23</v>
      </c>
      <c r="B55" s="78" t="s">
        <v>183</v>
      </c>
      <c r="C55" s="16">
        <f>D55+E55+F55</f>
        <v>15815</v>
      </c>
      <c r="D55" s="39">
        <v>15815</v>
      </c>
      <c r="E55" s="39"/>
      <c r="F55" s="39"/>
    </row>
    <row r="56" spans="1:7" ht="15.75" thickBot="1" x14ac:dyDescent="0.3">
      <c r="A56" s="31" t="s">
        <v>21</v>
      </c>
      <c r="B56" s="76" t="s">
        <v>182</v>
      </c>
      <c r="C56" s="16">
        <f>D56+E56+F56</f>
        <v>0</v>
      </c>
      <c r="D56" s="29"/>
      <c r="E56" s="29"/>
      <c r="F56" s="29"/>
    </row>
    <row r="57" spans="1:7" ht="15.75" thickBot="1" x14ac:dyDescent="0.3">
      <c r="A57" s="3" t="s">
        <v>19</v>
      </c>
      <c r="B57" s="74" t="s">
        <v>181</v>
      </c>
      <c r="C57" s="1">
        <v>0</v>
      </c>
      <c r="D57" s="1">
        <v>0</v>
      </c>
      <c r="E57" s="1">
        <v>0</v>
      </c>
      <c r="F57" s="1">
        <v>0</v>
      </c>
    </row>
    <row r="58" spans="1:7" ht="23.25" x14ac:dyDescent="0.25">
      <c r="A58" s="18" t="s">
        <v>17</v>
      </c>
      <c r="B58" s="80" t="s">
        <v>180</v>
      </c>
      <c r="C58" s="16">
        <f>D58+E58+F58</f>
        <v>0</v>
      </c>
      <c r="D58" s="75"/>
      <c r="E58" s="75"/>
      <c r="F58" s="75"/>
    </row>
    <row r="59" spans="1:7" ht="23.25" x14ac:dyDescent="0.25">
      <c r="A59" s="42" t="s">
        <v>15</v>
      </c>
      <c r="B59" s="78" t="s">
        <v>179</v>
      </c>
      <c r="C59" s="16">
        <f>D59+E59+F59</f>
        <v>0</v>
      </c>
      <c r="D59" s="75"/>
      <c r="E59" s="75"/>
      <c r="F59" s="75"/>
    </row>
    <row r="60" spans="1:7" x14ac:dyDescent="0.25">
      <c r="A60" s="42" t="s">
        <v>13</v>
      </c>
      <c r="B60" s="78" t="s">
        <v>178</v>
      </c>
      <c r="C60" s="16">
        <f>D60+E60+F60</f>
        <v>0</v>
      </c>
      <c r="D60" s="75"/>
      <c r="E60" s="75"/>
      <c r="F60" s="75"/>
    </row>
    <row r="61" spans="1:7" ht="15.75" thickBot="1" x14ac:dyDescent="0.3">
      <c r="A61" s="31" t="s">
        <v>11</v>
      </c>
      <c r="B61" s="76" t="s">
        <v>177</v>
      </c>
      <c r="C61" s="16">
        <f>D61+E61+F61</f>
        <v>0</v>
      </c>
      <c r="D61" s="75"/>
      <c r="E61" s="75"/>
      <c r="F61" s="75"/>
    </row>
    <row r="62" spans="1:7" ht="15.75" thickBot="1" x14ac:dyDescent="0.3">
      <c r="A62" s="3" t="s">
        <v>9</v>
      </c>
      <c r="B62" s="83" t="s">
        <v>176</v>
      </c>
      <c r="C62" s="22">
        <f>C7+C21+C28+C35+C46+C52+C57</f>
        <v>334790</v>
      </c>
      <c r="D62" s="22">
        <f>D7+D21+D28+D35+D46+D52+D57</f>
        <v>89944</v>
      </c>
      <c r="E62" s="22">
        <f>E7+E21+E28+E35+E46+E52+E57</f>
        <v>244846</v>
      </c>
      <c r="F62" s="22">
        <f>F7+F21+F28+F35+F46+F52+F57</f>
        <v>0</v>
      </c>
      <c r="G62" s="22">
        <f>G7+G21+G28+G35+G46+G52+G57</f>
        <v>0</v>
      </c>
    </row>
    <row r="63" spans="1:7" ht="21.75" thickBot="1" x14ac:dyDescent="0.3">
      <c r="A63" s="72" t="s">
        <v>175</v>
      </c>
      <c r="B63" s="74" t="s">
        <v>174</v>
      </c>
      <c r="C63" s="1">
        <f>C64+C65+C66</f>
        <v>0</v>
      </c>
      <c r="D63" s="1">
        <f>D64+D65+D66</f>
        <v>0</v>
      </c>
      <c r="E63" s="1">
        <f>E64+E65+E66</f>
        <v>0</v>
      </c>
      <c r="F63" s="1">
        <f>F64+F65+F66</f>
        <v>0</v>
      </c>
    </row>
    <row r="64" spans="1:7" x14ac:dyDescent="0.25">
      <c r="A64" s="18" t="s">
        <v>173</v>
      </c>
      <c r="B64" s="80" t="s">
        <v>172</v>
      </c>
      <c r="C64" s="16">
        <f>D64+E64+F64</f>
        <v>0</v>
      </c>
      <c r="D64" s="75"/>
      <c r="E64" s="75"/>
      <c r="F64" s="75"/>
    </row>
    <row r="65" spans="1:6" ht="23.25" x14ac:dyDescent="0.25">
      <c r="A65" s="42" t="s">
        <v>171</v>
      </c>
      <c r="B65" s="78" t="s">
        <v>170</v>
      </c>
      <c r="C65" s="16">
        <f>D65+E65+F65</f>
        <v>0</v>
      </c>
      <c r="D65" s="75">
        <v>0</v>
      </c>
      <c r="E65" s="75"/>
      <c r="F65" s="75"/>
    </row>
    <row r="66" spans="1:6" ht="15.75" thickBot="1" x14ac:dyDescent="0.3">
      <c r="A66" s="31" t="s">
        <v>169</v>
      </c>
      <c r="B66" s="82" t="s">
        <v>168</v>
      </c>
      <c r="C66" s="16">
        <f>D66+E66+F66</f>
        <v>0</v>
      </c>
      <c r="D66" s="75"/>
      <c r="E66" s="75"/>
      <c r="F66" s="75"/>
    </row>
    <row r="67" spans="1:6" ht="15.75" thickBot="1" x14ac:dyDescent="0.3">
      <c r="A67" s="72" t="s">
        <v>167</v>
      </c>
      <c r="B67" s="74" t="s">
        <v>166</v>
      </c>
      <c r="C67" s="1">
        <v>0</v>
      </c>
      <c r="D67" s="1">
        <v>0</v>
      </c>
      <c r="E67" s="1">
        <v>0</v>
      </c>
      <c r="F67" s="1">
        <v>0</v>
      </c>
    </row>
    <row r="68" spans="1:6" x14ac:dyDescent="0.25">
      <c r="A68" s="18" t="s">
        <v>165</v>
      </c>
      <c r="B68" s="80" t="s">
        <v>164</v>
      </c>
      <c r="C68" s="16">
        <f>D68+E68+F68</f>
        <v>0</v>
      </c>
      <c r="D68" s="75"/>
      <c r="E68" s="75"/>
      <c r="F68" s="75"/>
    </row>
    <row r="69" spans="1:6" x14ac:dyDescent="0.25">
      <c r="A69" s="42" t="s">
        <v>163</v>
      </c>
      <c r="B69" s="78" t="s">
        <v>162</v>
      </c>
      <c r="C69" s="16">
        <f>D69+E69+F69</f>
        <v>0</v>
      </c>
      <c r="D69" s="75"/>
      <c r="E69" s="75"/>
      <c r="F69" s="75"/>
    </row>
    <row r="70" spans="1:6" x14ac:dyDescent="0.25">
      <c r="A70" s="42" t="s">
        <v>161</v>
      </c>
      <c r="B70" s="78" t="s">
        <v>160</v>
      </c>
      <c r="C70" s="16">
        <f>D70+E70+F70</f>
        <v>0</v>
      </c>
      <c r="D70" s="75"/>
      <c r="E70" s="75"/>
      <c r="F70" s="75"/>
    </row>
    <row r="71" spans="1:6" ht="15.75" thickBot="1" x14ac:dyDescent="0.3">
      <c r="A71" s="31" t="s">
        <v>159</v>
      </c>
      <c r="B71" s="76" t="s">
        <v>158</v>
      </c>
      <c r="C71" s="16">
        <f>D71+E71+F71</f>
        <v>0</v>
      </c>
      <c r="D71" s="75"/>
      <c r="E71" s="75"/>
      <c r="F71" s="75"/>
    </row>
    <row r="72" spans="1:6" ht="15.75" thickBot="1" x14ac:dyDescent="0.3">
      <c r="A72" s="72" t="s">
        <v>157</v>
      </c>
      <c r="B72" s="74" t="s">
        <v>156</v>
      </c>
      <c r="C72" s="1">
        <f>C73+C74</f>
        <v>1500</v>
      </c>
      <c r="D72" s="1">
        <f>D73+D74</f>
        <v>0</v>
      </c>
      <c r="E72" s="1">
        <f>E73+E74</f>
        <v>1500</v>
      </c>
      <c r="F72" s="1">
        <f>F73+F74</f>
        <v>0</v>
      </c>
    </row>
    <row r="73" spans="1:6" x14ac:dyDescent="0.25">
      <c r="A73" s="18" t="s">
        <v>155</v>
      </c>
      <c r="B73" s="80" t="s">
        <v>154</v>
      </c>
      <c r="C73" s="16">
        <f>D73+E73+F73</f>
        <v>1500</v>
      </c>
      <c r="D73" s="75">
        <v>0</v>
      </c>
      <c r="E73" s="75">
        <v>1500</v>
      </c>
      <c r="F73" s="75"/>
    </row>
    <row r="74" spans="1:6" ht="15.75" thickBot="1" x14ac:dyDescent="0.3">
      <c r="A74" s="31" t="s">
        <v>153</v>
      </c>
      <c r="B74" s="76" t="s">
        <v>152</v>
      </c>
      <c r="C74" s="16">
        <f>D74+E74+F74</f>
        <v>0</v>
      </c>
      <c r="D74" s="75"/>
      <c r="E74" s="75"/>
      <c r="F74" s="75"/>
    </row>
    <row r="75" spans="1:6" ht="15.75" thickBot="1" x14ac:dyDescent="0.3">
      <c r="A75" s="72" t="s">
        <v>151</v>
      </c>
      <c r="B75" s="74" t="s">
        <v>150</v>
      </c>
      <c r="C75" s="1">
        <f>C76+C77+C78</f>
        <v>23072</v>
      </c>
      <c r="D75" s="1">
        <f>D76+D77+D78</f>
        <v>23072</v>
      </c>
      <c r="E75" s="1">
        <f>E76+E77+E78</f>
        <v>0</v>
      </c>
      <c r="F75" s="1">
        <f>F76+F77+F78</f>
        <v>0</v>
      </c>
    </row>
    <row r="76" spans="1:6" x14ac:dyDescent="0.25">
      <c r="A76" s="18" t="s">
        <v>149</v>
      </c>
      <c r="B76" s="80" t="s">
        <v>148</v>
      </c>
      <c r="C76" s="16">
        <f>D76+E76+F76</f>
        <v>23072</v>
      </c>
      <c r="D76" s="75">
        <v>23072</v>
      </c>
      <c r="E76" s="75"/>
      <c r="F76" s="75"/>
    </row>
    <row r="77" spans="1:6" x14ac:dyDescent="0.25">
      <c r="A77" s="42" t="s">
        <v>147</v>
      </c>
      <c r="B77" s="78" t="s">
        <v>146</v>
      </c>
      <c r="C77" s="16">
        <f>D77+E77+F77</f>
        <v>0</v>
      </c>
      <c r="D77" s="75"/>
      <c r="E77" s="75"/>
      <c r="F77" s="75"/>
    </row>
    <row r="78" spans="1:6" ht="15.75" thickBot="1" x14ac:dyDescent="0.3">
      <c r="A78" s="31" t="s">
        <v>145</v>
      </c>
      <c r="B78" s="76" t="s">
        <v>144</v>
      </c>
      <c r="C78" s="16">
        <f>D78+E78+F78</f>
        <v>0</v>
      </c>
      <c r="D78" s="75"/>
      <c r="E78" s="75"/>
      <c r="F78" s="75"/>
    </row>
    <row r="79" spans="1:6" ht="15.75" thickBot="1" x14ac:dyDescent="0.3">
      <c r="A79" s="72" t="s">
        <v>143</v>
      </c>
      <c r="B79" s="74" t="s">
        <v>142</v>
      </c>
      <c r="C79" s="1">
        <v>0</v>
      </c>
      <c r="D79" s="1">
        <v>0</v>
      </c>
      <c r="E79" s="1">
        <v>0</v>
      </c>
      <c r="F79" s="1">
        <v>0</v>
      </c>
    </row>
    <row r="80" spans="1:6" ht="23.25" x14ac:dyDescent="0.25">
      <c r="A80" s="81" t="s">
        <v>141</v>
      </c>
      <c r="B80" s="80" t="s">
        <v>140</v>
      </c>
      <c r="C80" s="16">
        <f>D80+E80+F80</f>
        <v>0</v>
      </c>
      <c r="D80" s="75"/>
      <c r="E80" s="75"/>
      <c r="F80" s="75"/>
    </row>
    <row r="81" spans="1:6" ht="23.25" x14ac:dyDescent="0.25">
      <c r="A81" s="79" t="s">
        <v>139</v>
      </c>
      <c r="B81" s="78" t="s">
        <v>138</v>
      </c>
      <c r="C81" s="16">
        <f>D81+E81+F81</f>
        <v>0</v>
      </c>
      <c r="D81" s="75"/>
      <c r="E81" s="75"/>
      <c r="F81" s="75"/>
    </row>
    <row r="82" spans="1:6" ht="23.25" x14ac:dyDescent="0.25">
      <c r="A82" s="79" t="s">
        <v>137</v>
      </c>
      <c r="B82" s="78" t="s">
        <v>136</v>
      </c>
      <c r="C82" s="16">
        <f>D82+E82+F82</f>
        <v>0</v>
      </c>
      <c r="D82" s="75"/>
      <c r="E82" s="75"/>
      <c r="F82" s="75"/>
    </row>
    <row r="83" spans="1:6" ht="24" thickBot="1" x14ac:dyDescent="0.3">
      <c r="A83" s="77" t="s">
        <v>135</v>
      </c>
      <c r="B83" s="76" t="s">
        <v>134</v>
      </c>
      <c r="C83" s="16">
        <f>D83+E83+F83</f>
        <v>0</v>
      </c>
      <c r="D83" s="75"/>
      <c r="E83" s="75"/>
      <c r="F83" s="75"/>
    </row>
    <row r="84" spans="1:6" ht="21.75" thickBot="1" x14ac:dyDescent="0.3">
      <c r="A84" s="72" t="s">
        <v>133</v>
      </c>
      <c r="B84" s="74" t="s">
        <v>132</v>
      </c>
      <c r="C84" s="73"/>
      <c r="D84" s="73"/>
      <c r="E84" s="73"/>
      <c r="F84" s="73"/>
    </row>
    <row r="85" spans="1:6" ht="15.75" thickBot="1" x14ac:dyDescent="0.3">
      <c r="A85" s="72" t="s">
        <v>131</v>
      </c>
      <c r="B85" s="71" t="s">
        <v>130</v>
      </c>
      <c r="C85" s="22">
        <f>C63+C67+C72+C75+C79</f>
        <v>24572</v>
      </c>
      <c r="D85" s="22">
        <f>D63+D67+D72+D75+D79</f>
        <v>23072</v>
      </c>
      <c r="E85" s="22">
        <f>E63+E67+E72+E75+E79</f>
        <v>1500</v>
      </c>
      <c r="F85" s="22">
        <f>F63+F67+F72+F75+F79</f>
        <v>0</v>
      </c>
    </row>
    <row r="86" spans="1:6" ht="25.5" customHeight="1" thickBot="1" x14ac:dyDescent="0.3">
      <c r="A86" s="70" t="s">
        <v>129</v>
      </c>
      <c r="B86" s="69" t="s">
        <v>128</v>
      </c>
      <c r="C86" s="22">
        <f>C62+C85</f>
        <v>359362</v>
      </c>
      <c r="D86" s="22">
        <f>D62+D85</f>
        <v>113016</v>
      </c>
      <c r="E86" s="22">
        <f>E62+E85</f>
        <v>246346</v>
      </c>
      <c r="F86" s="22">
        <f>F62+F85</f>
        <v>0</v>
      </c>
    </row>
    <row r="87" spans="1:6" x14ac:dyDescent="0.25">
      <c r="A87" s="68"/>
      <c r="B87" s="68"/>
      <c r="C87" s="67"/>
      <c r="D87" s="67"/>
      <c r="E87" s="67"/>
      <c r="F87" s="67"/>
    </row>
    <row r="88" spans="1:6" x14ac:dyDescent="0.25">
      <c r="A88" s="68"/>
      <c r="B88" s="68"/>
      <c r="C88" s="67"/>
      <c r="D88" s="67"/>
      <c r="E88" s="67"/>
      <c r="F88" s="67"/>
    </row>
    <row r="89" spans="1:6" ht="15.75" x14ac:dyDescent="0.25">
      <c r="A89" s="66"/>
      <c r="B89" s="65"/>
      <c r="C89" s="64"/>
      <c r="D89" s="64"/>
      <c r="E89" s="64"/>
      <c r="F89" s="64"/>
    </row>
    <row r="90" spans="1:6" ht="15.75" x14ac:dyDescent="0.25">
      <c r="A90" s="63" t="s">
        <v>127</v>
      </c>
      <c r="B90" s="63"/>
      <c r="C90" s="63"/>
      <c r="D90" s="63"/>
      <c r="E90" s="63"/>
      <c r="F90" s="63"/>
    </row>
    <row r="91" spans="1:6" ht="15.75" thickBot="1" x14ac:dyDescent="0.3">
      <c r="A91" s="62" t="s">
        <v>126</v>
      </c>
      <c r="B91" s="62"/>
      <c r="C91" s="61"/>
      <c r="D91" s="61"/>
      <c r="E91" s="61"/>
      <c r="F91" s="61" t="s">
        <v>3</v>
      </c>
    </row>
    <row r="92" spans="1:6" ht="36.75" thickBot="1" x14ac:dyDescent="0.3">
      <c r="A92" s="60" t="s">
        <v>125</v>
      </c>
      <c r="B92" s="59" t="s">
        <v>124</v>
      </c>
      <c r="C92" s="58" t="s">
        <v>123</v>
      </c>
      <c r="D92" s="58" t="s">
        <v>123</v>
      </c>
      <c r="E92" s="58" t="s">
        <v>123</v>
      </c>
      <c r="F92" s="58" t="s">
        <v>123</v>
      </c>
    </row>
    <row r="93" spans="1:6" ht="15.75" thickBot="1" x14ac:dyDescent="0.3">
      <c r="A93" s="57" t="s">
        <v>122</v>
      </c>
      <c r="B93" s="56" t="s">
        <v>121</v>
      </c>
      <c r="C93" s="55" t="s">
        <v>120</v>
      </c>
      <c r="D93" s="55" t="s">
        <v>119</v>
      </c>
      <c r="E93" s="55" t="s">
        <v>118</v>
      </c>
      <c r="F93" s="55" t="s">
        <v>117</v>
      </c>
    </row>
    <row r="94" spans="1:6" ht="42.75" thickBot="1" x14ac:dyDescent="0.3">
      <c r="A94" s="54"/>
      <c r="B94" s="53"/>
      <c r="C94" s="52" t="s">
        <v>116</v>
      </c>
      <c r="D94" s="52" t="s">
        <v>115</v>
      </c>
      <c r="E94" s="52" t="s">
        <v>114</v>
      </c>
      <c r="F94" s="52" t="s">
        <v>113</v>
      </c>
    </row>
    <row r="95" spans="1:6" ht="15.75" thickBot="1" x14ac:dyDescent="0.3">
      <c r="A95" s="51" t="s">
        <v>112</v>
      </c>
      <c r="B95" s="50" t="s">
        <v>111</v>
      </c>
      <c r="C95" s="49">
        <f>C96+C97+C98+C99+C100</f>
        <v>94287</v>
      </c>
      <c r="D95" s="49">
        <f>D96+D97+D98+D99+D100</f>
        <v>88093</v>
      </c>
      <c r="E95" s="49">
        <f>E96+E97+E98+E99+E100</f>
        <v>6194</v>
      </c>
      <c r="F95" s="49">
        <v>0</v>
      </c>
    </row>
    <row r="96" spans="1:6" x14ac:dyDescent="0.25">
      <c r="A96" s="48" t="s">
        <v>110</v>
      </c>
      <c r="B96" s="47" t="s">
        <v>109</v>
      </c>
      <c r="C96" s="16">
        <f>D96+E96+F96</f>
        <v>39670</v>
      </c>
      <c r="D96" s="46">
        <v>37713</v>
      </c>
      <c r="E96" s="46">
        <v>1957</v>
      </c>
      <c r="F96" s="46"/>
    </row>
    <row r="97" spans="1:6" x14ac:dyDescent="0.25">
      <c r="A97" s="42" t="s">
        <v>108</v>
      </c>
      <c r="B97" s="27" t="s">
        <v>107</v>
      </c>
      <c r="C97" s="16">
        <f>D97+E97+F97</f>
        <v>9020</v>
      </c>
      <c r="D97" s="39">
        <v>8484</v>
      </c>
      <c r="E97" s="39">
        <v>536</v>
      </c>
      <c r="F97" s="39"/>
    </row>
    <row r="98" spans="1:6" x14ac:dyDescent="0.25">
      <c r="A98" s="42" t="s">
        <v>106</v>
      </c>
      <c r="B98" s="27" t="s">
        <v>105</v>
      </c>
      <c r="C98" s="16">
        <f>D98+E98+F98</f>
        <v>30423</v>
      </c>
      <c r="D98" s="29">
        <v>26842</v>
      </c>
      <c r="E98" s="29">
        <v>3581</v>
      </c>
      <c r="F98" s="29"/>
    </row>
    <row r="99" spans="1:6" x14ac:dyDescent="0.25">
      <c r="A99" s="42" t="s">
        <v>104</v>
      </c>
      <c r="B99" s="45" t="s">
        <v>103</v>
      </c>
      <c r="C99" s="16">
        <f>D99+E99+F99</f>
        <v>8035</v>
      </c>
      <c r="D99" s="29">
        <v>8035</v>
      </c>
      <c r="E99" s="29"/>
      <c r="F99" s="29"/>
    </row>
    <row r="100" spans="1:6" x14ac:dyDescent="0.25">
      <c r="A100" s="42" t="s">
        <v>102</v>
      </c>
      <c r="B100" s="44" t="s">
        <v>101</v>
      </c>
      <c r="C100" s="16">
        <f>D100+E100+F100</f>
        <v>7139</v>
      </c>
      <c r="D100" s="29">
        <f>D102+D103+D104+D105+D106+D107+D108+D109+D110+D101</f>
        <v>7019</v>
      </c>
      <c r="E100" s="29">
        <f>E102+E103+E104+E105+E106+E107+E108+E109+E110</f>
        <v>120</v>
      </c>
      <c r="F100" s="29">
        <f>F102+F103+F104+F105+F106+F107+F108+F109+F110</f>
        <v>0</v>
      </c>
    </row>
    <row r="101" spans="1:6" x14ac:dyDescent="0.25">
      <c r="A101" s="42" t="s">
        <v>100</v>
      </c>
      <c r="B101" s="27" t="s">
        <v>99</v>
      </c>
      <c r="C101" s="16">
        <f>D101+E101+F101</f>
        <v>150</v>
      </c>
      <c r="D101" s="29">
        <v>150</v>
      </c>
      <c r="E101" s="29"/>
      <c r="F101" s="29"/>
    </row>
    <row r="102" spans="1:6" x14ac:dyDescent="0.25">
      <c r="A102" s="42" t="s">
        <v>98</v>
      </c>
      <c r="B102" s="43" t="s">
        <v>97</v>
      </c>
      <c r="C102" s="16">
        <f>D102+E102+F102</f>
        <v>0</v>
      </c>
      <c r="D102" s="29"/>
      <c r="E102" s="29"/>
      <c r="F102" s="29"/>
    </row>
    <row r="103" spans="1:6" ht="22.5" x14ac:dyDescent="0.25">
      <c r="A103" s="42" t="s">
        <v>96</v>
      </c>
      <c r="B103" s="34" t="s">
        <v>95</v>
      </c>
      <c r="C103" s="16">
        <f>D103+E103+F103</f>
        <v>0</v>
      </c>
      <c r="D103" s="29"/>
      <c r="E103" s="29"/>
      <c r="F103" s="29"/>
    </row>
    <row r="104" spans="1:6" ht="22.5" x14ac:dyDescent="0.25">
      <c r="A104" s="42" t="s">
        <v>94</v>
      </c>
      <c r="B104" s="34" t="s">
        <v>66</v>
      </c>
      <c r="C104" s="16">
        <f>D104+E104+F104</f>
        <v>0</v>
      </c>
      <c r="D104" s="29"/>
      <c r="E104" s="29"/>
      <c r="F104" s="29"/>
    </row>
    <row r="105" spans="1:6" x14ac:dyDescent="0.25">
      <c r="A105" s="42" t="s">
        <v>93</v>
      </c>
      <c r="B105" s="43" t="s">
        <v>92</v>
      </c>
      <c r="C105" s="16">
        <f>D105+E105+F105</f>
        <v>6869</v>
      </c>
      <c r="D105" s="29">
        <v>6869</v>
      </c>
      <c r="E105" s="29"/>
      <c r="F105" s="29"/>
    </row>
    <row r="106" spans="1:6" x14ac:dyDescent="0.25">
      <c r="A106" s="42" t="s">
        <v>91</v>
      </c>
      <c r="B106" s="43" t="s">
        <v>90</v>
      </c>
      <c r="C106" s="16">
        <f>D106+E106+F106</f>
        <v>0</v>
      </c>
      <c r="D106" s="29"/>
      <c r="E106" s="29"/>
      <c r="F106" s="29"/>
    </row>
    <row r="107" spans="1:6" ht="22.5" x14ac:dyDescent="0.25">
      <c r="A107" s="42" t="s">
        <v>89</v>
      </c>
      <c r="B107" s="34" t="s">
        <v>60</v>
      </c>
      <c r="C107" s="16">
        <f>D107+E107+F107</f>
        <v>0</v>
      </c>
      <c r="D107" s="29"/>
      <c r="E107" s="29"/>
      <c r="F107" s="29"/>
    </row>
    <row r="108" spans="1:6" x14ac:dyDescent="0.25">
      <c r="A108" s="21" t="s">
        <v>88</v>
      </c>
      <c r="B108" s="41" t="s">
        <v>87</v>
      </c>
      <c r="C108" s="16">
        <f>D108+E108+F108</f>
        <v>0</v>
      </c>
      <c r="D108" s="29"/>
      <c r="E108" s="29"/>
      <c r="F108" s="29"/>
    </row>
    <row r="109" spans="1:6" x14ac:dyDescent="0.25">
      <c r="A109" s="42" t="s">
        <v>86</v>
      </c>
      <c r="B109" s="41" t="s">
        <v>85</v>
      </c>
      <c r="C109" s="16">
        <f>D109+E109+F109</f>
        <v>0</v>
      </c>
      <c r="D109" s="29"/>
      <c r="E109" s="29"/>
      <c r="F109" s="29"/>
    </row>
    <row r="110" spans="1:6" ht="23.25" thickBot="1" x14ac:dyDescent="0.3">
      <c r="A110" s="35" t="s">
        <v>84</v>
      </c>
      <c r="B110" s="40" t="s">
        <v>83</v>
      </c>
      <c r="C110" s="16">
        <f>D110+E110+F110</f>
        <v>120</v>
      </c>
      <c r="D110" s="33"/>
      <c r="E110" s="33">
        <v>120</v>
      </c>
      <c r="F110" s="33"/>
    </row>
    <row r="111" spans="1:6" ht="15.75" thickBot="1" x14ac:dyDescent="0.3">
      <c r="A111" s="3" t="s">
        <v>1</v>
      </c>
      <c r="B111" s="2" t="s">
        <v>82</v>
      </c>
      <c r="C111" s="1">
        <f>C112+C114+C116</f>
        <v>241503</v>
      </c>
      <c r="D111" s="1">
        <v>0</v>
      </c>
      <c r="E111" s="1">
        <f>E112+E114</f>
        <v>241503</v>
      </c>
      <c r="F111" s="1">
        <v>0</v>
      </c>
    </row>
    <row r="112" spans="1:6" x14ac:dyDescent="0.25">
      <c r="A112" s="18" t="s">
        <v>81</v>
      </c>
      <c r="B112" s="27" t="s">
        <v>80</v>
      </c>
      <c r="C112" s="16">
        <f>D112+E112+F112</f>
        <v>204518</v>
      </c>
      <c r="D112" s="16">
        <f>D113</f>
        <v>0</v>
      </c>
      <c r="E112" s="16">
        <f>E113</f>
        <v>204518</v>
      </c>
      <c r="F112" s="16">
        <f>F113</f>
        <v>0</v>
      </c>
    </row>
    <row r="113" spans="1:6" x14ac:dyDescent="0.25">
      <c r="A113" s="18" t="s">
        <v>79</v>
      </c>
      <c r="B113" s="30" t="s">
        <v>78</v>
      </c>
      <c r="C113" s="16">
        <f>D113+E113+F113</f>
        <v>204518</v>
      </c>
      <c r="D113" s="16"/>
      <c r="E113" s="16">
        <v>204518</v>
      </c>
      <c r="F113" s="16"/>
    </row>
    <row r="114" spans="1:6" x14ac:dyDescent="0.25">
      <c r="A114" s="18" t="s">
        <v>77</v>
      </c>
      <c r="B114" s="30" t="s">
        <v>76</v>
      </c>
      <c r="C114" s="16">
        <f>D114+E114+F114</f>
        <v>36985</v>
      </c>
      <c r="D114" s="39">
        <f>D115</f>
        <v>0</v>
      </c>
      <c r="E114" s="39">
        <f>E115</f>
        <v>36985</v>
      </c>
      <c r="F114" s="39">
        <f>F115</f>
        <v>0</v>
      </c>
    </row>
    <row r="115" spans="1:6" x14ac:dyDescent="0.25">
      <c r="A115" s="18" t="s">
        <v>75</v>
      </c>
      <c r="B115" s="30" t="s">
        <v>74</v>
      </c>
      <c r="C115" s="16">
        <f>D115+E115+F115</f>
        <v>36985</v>
      </c>
      <c r="D115" s="15"/>
      <c r="E115" s="15">
        <v>36985</v>
      </c>
      <c r="F115" s="15"/>
    </row>
    <row r="116" spans="1:6" x14ac:dyDescent="0.25">
      <c r="A116" s="18" t="s">
        <v>73</v>
      </c>
      <c r="B116" s="38" t="s">
        <v>72</v>
      </c>
      <c r="C116" s="16">
        <f>D116+E116+F116</f>
        <v>0</v>
      </c>
      <c r="D116" s="15"/>
      <c r="E116" s="15"/>
      <c r="F116" s="15"/>
    </row>
    <row r="117" spans="1:6" ht="22.5" x14ac:dyDescent="0.25">
      <c r="A117" s="18" t="s">
        <v>71</v>
      </c>
      <c r="B117" s="37" t="s">
        <v>70</v>
      </c>
      <c r="C117" s="16">
        <f>D117+E117+F117</f>
        <v>0</v>
      </c>
      <c r="D117" s="15"/>
      <c r="E117" s="15"/>
      <c r="F117" s="15"/>
    </row>
    <row r="118" spans="1:6" ht="22.5" x14ac:dyDescent="0.25">
      <c r="A118" s="18" t="s">
        <v>69</v>
      </c>
      <c r="B118" s="36" t="s">
        <v>68</v>
      </c>
      <c r="C118" s="16">
        <f>D118+E118+F118</f>
        <v>0</v>
      </c>
      <c r="D118" s="15"/>
      <c r="E118" s="15"/>
      <c r="F118" s="15"/>
    </row>
    <row r="119" spans="1:6" ht="22.5" x14ac:dyDescent="0.25">
      <c r="A119" s="18" t="s">
        <v>67</v>
      </c>
      <c r="B119" s="34" t="s">
        <v>66</v>
      </c>
      <c r="C119" s="16">
        <f>D119+E119+F119</f>
        <v>0</v>
      </c>
      <c r="D119" s="15"/>
      <c r="E119" s="15"/>
      <c r="F119" s="15"/>
    </row>
    <row r="120" spans="1:6" x14ac:dyDescent="0.25">
      <c r="A120" s="18" t="s">
        <v>65</v>
      </c>
      <c r="B120" s="34" t="s">
        <v>64</v>
      </c>
      <c r="C120" s="16">
        <f>D120+E120+F120</f>
        <v>0</v>
      </c>
      <c r="D120" s="15"/>
      <c r="E120" s="15"/>
      <c r="F120" s="15"/>
    </row>
    <row r="121" spans="1:6" ht="22.5" x14ac:dyDescent="0.25">
      <c r="A121" s="18" t="s">
        <v>63</v>
      </c>
      <c r="B121" s="34" t="s">
        <v>62</v>
      </c>
      <c r="C121" s="16">
        <f>D121+E121+F121</f>
        <v>0</v>
      </c>
      <c r="D121" s="15"/>
      <c r="E121" s="15"/>
      <c r="F121" s="15"/>
    </row>
    <row r="122" spans="1:6" ht="22.5" x14ac:dyDescent="0.25">
      <c r="A122" s="18" t="s">
        <v>61</v>
      </c>
      <c r="B122" s="34" t="s">
        <v>60</v>
      </c>
      <c r="C122" s="16">
        <f>D122+E122+F122</f>
        <v>0</v>
      </c>
      <c r="D122" s="15"/>
      <c r="E122" s="15"/>
      <c r="F122" s="15"/>
    </row>
    <row r="123" spans="1:6" x14ac:dyDescent="0.25">
      <c r="A123" s="18" t="s">
        <v>59</v>
      </c>
      <c r="B123" s="34" t="s">
        <v>58</v>
      </c>
      <c r="C123" s="16">
        <f>D123+E123+F123</f>
        <v>0</v>
      </c>
      <c r="D123" s="15"/>
      <c r="E123" s="15"/>
      <c r="F123" s="15"/>
    </row>
    <row r="124" spans="1:6" ht="23.25" thickBot="1" x14ac:dyDescent="0.3">
      <c r="A124" s="35" t="s">
        <v>57</v>
      </c>
      <c r="B124" s="34" t="s">
        <v>56</v>
      </c>
      <c r="C124" s="33">
        <f>D124+E124+F124</f>
        <v>0</v>
      </c>
      <c r="D124" s="32"/>
      <c r="E124" s="32"/>
      <c r="F124" s="32"/>
    </row>
    <row r="125" spans="1:6" ht="15.75" thickBot="1" x14ac:dyDescent="0.3">
      <c r="A125" s="3" t="s">
        <v>55</v>
      </c>
      <c r="B125" s="14" t="s">
        <v>54</v>
      </c>
      <c r="C125" s="1">
        <f>C126+C127</f>
        <v>500</v>
      </c>
      <c r="D125" s="1">
        <f>D126+D127</f>
        <v>500</v>
      </c>
      <c r="E125" s="1">
        <f>E126+E127</f>
        <v>0</v>
      </c>
      <c r="F125" s="1">
        <f>F126+F127</f>
        <v>0</v>
      </c>
    </row>
    <row r="126" spans="1:6" x14ac:dyDescent="0.25">
      <c r="A126" s="18" t="s">
        <v>53</v>
      </c>
      <c r="B126" s="17" t="s">
        <v>52</v>
      </c>
      <c r="C126" s="16">
        <f>D126+E126+F126</f>
        <v>500</v>
      </c>
      <c r="D126" s="16">
        <v>500</v>
      </c>
      <c r="E126" s="16"/>
      <c r="F126" s="16"/>
    </row>
    <row r="127" spans="1:6" ht="15.75" thickBot="1" x14ac:dyDescent="0.3">
      <c r="A127" s="31" t="s">
        <v>51</v>
      </c>
      <c r="B127" s="30" t="s">
        <v>50</v>
      </c>
      <c r="C127" s="16">
        <f>D127+E127+F127</f>
        <v>0</v>
      </c>
      <c r="D127" s="29"/>
      <c r="E127" s="29"/>
      <c r="F127" s="29"/>
    </row>
    <row r="128" spans="1:6" ht="15.75" thickBot="1" x14ac:dyDescent="0.3">
      <c r="A128" s="3" t="s">
        <v>49</v>
      </c>
      <c r="B128" s="14" t="s">
        <v>48</v>
      </c>
      <c r="C128" s="1">
        <f>C95+C111+C125</f>
        <v>336290</v>
      </c>
      <c r="D128" s="1">
        <f>D95+D111+D125</f>
        <v>88593</v>
      </c>
      <c r="E128" s="1">
        <f>E95+E111+E125</f>
        <v>247697</v>
      </c>
      <c r="F128" s="1">
        <f>F95+F111+F125</f>
        <v>0</v>
      </c>
    </row>
    <row r="129" spans="1:9" ht="21.75" thickBot="1" x14ac:dyDescent="0.3">
      <c r="A129" s="3" t="s">
        <v>47</v>
      </c>
      <c r="B129" s="14" t="s">
        <v>46</v>
      </c>
      <c r="C129" s="1">
        <f>C130+C131+C132</f>
        <v>0</v>
      </c>
      <c r="D129" s="1">
        <v>0</v>
      </c>
      <c r="E129" s="1">
        <v>0</v>
      </c>
      <c r="F129" s="1">
        <v>0</v>
      </c>
    </row>
    <row r="130" spans="1:9" x14ac:dyDescent="0.25">
      <c r="A130" s="18" t="s">
        <v>45</v>
      </c>
      <c r="B130" s="17" t="s">
        <v>44</v>
      </c>
      <c r="C130" s="16">
        <f>D130+E130+F130</f>
        <v>0</v>
      </c>
      <c r="D130" s="15"/>
      <c r="E130" s="15"/>
      <c r="F130" s="15"/>
    </row>
    <row r="131" spans="1:9" ht="22.5" x14ac:dyDescent="0.25">
      <c r="A131" s="18" t="s">
        <v>43</v>
      </c>
      <c r="B131" s="17" t="s">
        <v>42</v>
      </c>
      <c r="C131" s="16">
        <f>D131+E131+F131</f>
        <v>0</v>
      </c>
      <c r="D131" s="15"/>
      <c r="E131" s="15"/>
      <c r="F131" s="15"/>
    </row>
    <row r="132" spans="1:9" x14ac:dyDescent="0.25">
      <c r="A132" s="28" t="s">
        <v>41</v>
      </c>
      <c r="B132" s="27" t="s">
        <v>40</v>
      </c>
      <c r="C132" s="16">
        <f>D132+E132+F132</f>
        <v>0</v>
      </c>
      <c r="D132" s="26"/>
      <c r="E132" s="26"/>
      <c r="F132" s="26"/>
    </row>
    <row r="133" spans="1:9" ht="15.75" thickBot="1" x14ac:dyDescent="0.3">
      <c r="A133" s="25" t="s">
        <v>39</v>
      </c>
      <c r="B133" s="24" t="s">
        <v>38</v>
      </c>
      <c r="C133" s="16">
        <f>D133+E133+F133</f>
        <v>0</v>
      </c>
      <c r="D133" s="23">
        <v>0</v>
      </c>
      <c r="E133" s="23">
        <v>0</v>
      </c>
      <c r="F133" s="23">
        <v>0</v>
      </c>
    </row>
    <row r="134" spans="1:9" x14ac:dyDescent="0.25">
      <c r="A134" s="18" t="s">
        <v>37</v>
      </c>
      <c r="B134" s="17" t="s">
        <v>36</v>
      </c>
      <c r="C134" s="16">
        <f>D134+E134+F134</f>
        <v>0</v>
      </c>
      <c r="D134" s="15"/>
      <c r="E134" s="15"/>
      <c r="F134" s="15"/>
      <c r="G134" s="8"/>
      <c r="H134" s="8"/>
      <c r="I134" s="8"/>
    </row>
    <row r="135" spans="1:9" x14ac:dyDescent="0.25">
      <c r="A135" s="18" t="s">
        <v>35</v>
      </c>
      <c r="B135" s="17" t="s">
        <v>34</v>
      </c>
      <c r="C135" s="16">
        <f>D135+E135+F135</f>
        <v>0</v>
      </c>
      <c r="D135" s="15"/>
      <c r="E135" s="15"/>
      <c r="F135" s="15"/>
      <c r="G135" s="8"/>
      <c r="H135" s="8"/>
      <c r="I135" s="8"/>
    </row>
    <row r="136" spans="1:9" x14ac:dyDescent="0.25">
      <c r="A136" s="18" t="s">
        <v>33</v>
      </c>
      <c r="B136" s="17" t="s">
        <v>32</v>
      </c>
      <c r="C136" s="16">
        <f>D136+E136+F136</f>
        <v>0</v>
      </c>
      <c r="D136" s="15"/>
      <c r="E136" s="15"/>
      <c r="F136" s="15"/>
      <c r="G136" s="8"/>
      <c r="H136" s="8"/>
      <c r="I136" s="8"/>
    </row>
    <row r="137" spans="1:9" ht="15.75" thickBot="1" x14ac:dyDescent="0.3">
      <c r="A137" s="21" t="s">
        <v>31</v>
      </c>
      <c r="B137" s="20" t="s">
        <v>30</v>
      </c>
      <c r="C137" s="16">
        <f>D137+E137+F137</f>
        <v>0</v>
      </c>
      <c r="D137" s="15"/>
      <c r="E137" s="15"/>
      <c r="F137" s="15"/>
      <c r="G137" s="8"/>
      <c r="H137" s="8"/>
      <c r="I137" s="8"/>
    </row>
    <row r="138" spans="1:9" ht="15.75" thickBot="1" x14ac:dyDescent="0.3">
      <c r="A138" s="3" t="s">
        <v>29</v>
      </c>
      <c r="B138" s="14" t="s">
        <v>28</v>
      </c>
      <c r="C138" s="22">
        <f>C139+C140+C141+C142</f>
        <v>23072</v>
      </c>
      <c r="D138" s="22">
        <f>D139+D140+D141+D142</f>
        <v>23072</v>
      </c>
      <c r="E138" s="22">
        <f>E139+E140+E141+E142</f>
        <v>0</v>
      </c>
      <c r="F138" s="22">
        <f>F139+F140+F141+F142</f>
        <v>0</v>
      </c>
      <c r="G138" s="8"/>
      <c r="H138" s="8"/>
      <c r="I138" s="8"/>
    </row>
    <row r="139" spans="1:9" x14ac:dyDescent="0.25">
      <c r="A139" s="18" t="s">
        <v>27</v>
      </c>
      <c r="B139" s="17" t="s">
        <v>26</v>
      </c>
      <c r="C139" s="16">
        <v>23072</v>
      </c>
      <c r="D139" s="15">
        <v>23072</v>
      </c>
      <c r="E139" s="15"/>
      <c r="F139" s="15"/>
      <c r="G139" s="8"/>
      <c r="H139" s="8"/>
      <c r="I139" s="8"/>
    </row>
    <row r="140" spans="1:9" x14ac:dyDescent="0.25">
      <c r="A140" s="18" t="s">
        <v>25</v>
      </c>
      <c r="B140" s="17" t="s">
        <v>24</v>
      </c>
      <c r="C140" s="16">
        <f>D140+E140+F140</f>
        <v>0</v>
      </c>
      <c r="D140" s="15"/>
      <c r="E140" s="15"/>
      <c r="F140" s="15"/>
      <c r="G140" s="8"/>
      <c r="H140" s="8"/>
      <c r="I140" s="8"/>
    </row>
    <row r="141" spans="1:9" x14ac:dyDescent="0.25">
      <c r="A141" s="18" t="s">
        <v>23</v>
      </c>
      <c r="B141" s="17" t="s">
        <v>22</v>
      </c>
      <c r="C141" s="16">
        <f>D141+E141+F141</f>
        <v>0</v>
      </c>
      <c r="D141" s="15"/>
      <c r="E141" s="15"/>
      <c r="F141" s="15"/>
      <c r="G141" s="8"/>
      <c r="H141" s="8"/>
      <c r="I141" s="8"/>
    </row>
    <row r="142" spans="1:9" ht="15.75" thickBot="1" x14ac:dyDescent="0.3">
      <c r="A142" s="21" t="s">
        <v>21</v>
      </c>
      <c r="B142" s="20" t="s">
        <v>20</v>
      </c>
      <c r="C142" s="16">
        <f>D142+E142+F142</f>
        <v>0</v>
      </c>
      <c r="D142" s="15"/>
      <c r="E142" s="15"/>
      <c r="F142" s="15"/>
      <c r="G142" s="8"/>
      <c r="H142" s="8"/>
      <c r="I142" s="8"/>
    </row>
    <row r="143" spans="1:9" ht="15.75" thickBot="1" x14ac:dyDescent="0.3">
      <c r="A143" s="3" t="s">
        <v>19</v>
      </c>
      <c r="B143" s="14" t="s">
        <v>18</v>
      </c>
      <c r="C143" s="19">
        <v>0</v>
      </c>
      <c r="D143" s="19">
        <v>0</v>
      </c>
      <c r="E143" s="19">
        <v>0</v>
      </c>
      <c r="F143" s="19">
        <v>0</v>
      </c>
      <c r="G143" s="8"/>
      <c r="H143" s="8"/>
      <c r="I143" s="8"/>
    </row>
    <row r="144" spans="1:9" x14ac:dyDescent="0.25">
      <c r="A144" s="18" t="s">
        <v>17</v>
      </c>
      <c r="B144" s="17" t="s">
        <v>16</v>
      </c>
      <c r="C144" s="16">
        <f>D144+E144+F144</f>
        <v>0</v>
      </c>
      <c r="D144" s="15"/>
      <c r="E144" s="15"/>
      <c r="F144" s="15"/>
      <c r="G144" s="8"/>
      <c r="H144" s="8"/>
      <c r="I144" s="8"/>
    </row>
    <row r="145" spans="1:9" x14ac:dyDescent="0.25">
      <c r="A145" s="18" t="s">
        <v>15</v>
      </c>
      <c r="B145" s="17" t="s">
        <v>14</v>
      </c>
      <c r="C145" s="16">
        <f>D145+E145+F145</f>
        <v>0</v>
      </c>
      <c r="D145" s="15"/>
      <c r="E145" s="15"/>
      <c r="F145" s="15"/>
      <c r="G145" s="8"/>
      <c r="H145" s="8"/>
      <c r="I145" s="8"/>
    </row>
    <row r="146" spans="1:9" x14ac:dyDescent="0.25">
      <c r="A146" s="18" t="s">
        <v>13</v>
      </c>
      <c r="B146" s="17" t="s">
        <v>12</v>
      </c>
      <c r="C146" s="16">
        <f>D146+E146+F146</f>
        <v>0</v>
      </c>
      <c r="D146" s="15"/>
      <c r="E146" s="15"/>
      <c r="F146" s="15"/>
      <c r="G146" s="8"/>
      <c r="H146" s="8"/>
      <c r="I146" s="8"/>
    </row>
    <row r="147" spans="1:9" ht="15.75" thickBot="1" x14ac:dyDescent="0.3">
      <c r="A147" s="18" t="s">
        <v>11</v>
      </c>
      <c r="B147" s="17" t="s">
        <v>10</v>
      </c>
      <c r="C147" s="16">
        <f>D147+E147+F147</f>
        <v>0</v>
      </c>
      <c r="D147" s="15"/>
      <c r="E147" s="15"/>
      <c r="F147" s="15"/>
      <c r="G147" s="8"/>
      <c r="H147" s="8"/>
      <c r="I147" s="8"/>
    </row>
    <row r="148" spans="1:9" ht="16.5" thickBot="1" x14ac:dyDescent="0.3">
      <c r="A148" s="3" t="s">
        <v>9</v>
      </c>
      <c r="B148" s="14" t="s">
        <v>8</v>
      </c>
      <c r="C148" s="10">
        <f>C143+C138+C133+C129</f>
        <v>23072</v>
      </c>
      <c r="D148" s="10">
        <f>D143+D138+D133+D129</f>
        <v>23072</v>
      </c>
      <c r="E148" s="10">
        <f>E143+E138+E133+E129</f>
        <v>0</v>
      </c>
      <c r="F148" s="10">
        <v>0</v>
      </c>
      <c r="G148" s="13"/>
      <c r="H148" s="13"/>
      <c r="I148" s="13"/>
    </row>
    <row r="149" spans="1:9" ht="15.75" thickBot="1" x14ac:dyDescent="0.3">
      <c r="A149" s="12" t="s">
        <v>7</v>
      </c>
      <c r="B149" s="11" t="s">
        <v>6</v>
      </c>
      <c r="C149" s="10">
        <f>C128+C148</f>
        <v>359362</v>
      </c>
      <c r="D149" s="10">
        <f>D128+D148</f>
        <v>111665</v>
      </c>
      <c r="E149" s="10">
        <f>E128+E148</f>
        <v>247697</v>
      </c>
      <c r="F149" s="10">
        <f>F128+F148</f>
        <v>0</v>
      </c>
      <c r="G149" s="9"/>
      <c r="H149" s="9"/>
      <c r="I149" s="9"/>
    </row>
    <row r="150" spans="1:9" x14ac:dyDescent="0.25">
      <c r="A150" s="8"/>
      <c r="B150" s="8"/>
      <c r="C150" s="8"/>
      <c r="D150" s="8"/>
      <c r="E150" s="8"/>
      <c r="F150" s="8"/>
    </row>
    <row r="151" spans="1:9" ht="15.75" x14ac:dyDescent="0.25">
      <c r="A151" s="7" t="s">
        <v>5</v>
      </c>
      <c r="B151" s="7"/>
      <c r="C151" s="7"/>
      <c r="D151" s="6"/>
      <c r="E151" s="6"/>
      <c r="F151" s="6"/>
    </row>
    <row r="152" spans="1:9" ht="15.75" thickBot="1" x14ac:dyDescent="0.3">
      <c r="A152" s="5" t="s">
        <v>4</v>
      </c>
      <c r="B152" s="5"/>
      <c r="C152" s="4" t="s">
        <v>3</v>
      </c>
      <c r="D152" s="4" t="s">
        <v>3</v>
      </c>
      <c r="E152" s="4" t="s">
        <v>3</v>
      </c>
      <c r="F152" s="4" t="s">
        <v>3</v>
      </c>
    </row>
    <row r="153" spans="1:9" ht="21.75" thickBot="1" x14ac:dyDescent="0.3">
      <c r="A153" s="3">
        <v>1</v>
      </c>
      <c r="B153" s="2" t="s">
        <v>2</v>
      </c>
      <c r="C153" s="1">
        <f>C62-C128</f>
        <v>-1500</v>
      </c>
      <c r="D153" s="1">
        <v>0</v>
      </c>
      <c r="E153" s="1">
        <v>0</v>
      </c>
      <c r="F153" s="1">
        <v>0</v>
      </c>
    </row>
    <row r="154" spans="1:9" ht="32.25" thickBot="1" x14ac:dyDescent="0.3">
      <c r="A154" s="3" t="s">
        <v>1</v>
      </c>
      <c r="B154" s="2" t="s">
        <v>0</v>
      </c>
      <c r="C154" s="1">
        <f>C85-C148</f>
        <v>1500</v>
      </c>
      <c r="D154" s="1">
        <v>0</v>
      </c>
      <c r="E154" s="1">
        <v>0</v>
      </c>
      <c r="F154" s="1">
        <v>0</v>
      </c>
    </row>
  </sheetData>
  <mergeCells count="8">
    <mergeCell ref="B1:C1"/>
    <mergeCell ref="A2:F2"/>
    <mergeCell ref="A3:B3"/>
    <mergeCell ref="A91:B91"/>
    <mergeCell ref="A152:B152"/>
    <mergeCell ref="C4:F4"/>
    <mergeCell ref="A90:F90"/>
    <mergeCell ref="A151:F151"/>
  </mergeCells>
  <pageMargins left="0.31496062992125984" right="0.31496062992125984" top="1.0629921259842521" bottom="0.74803149606299213" header="0.31496062992125984" footer="0.31496062992125984"/>
  <pageSetup paperSize="9" orientation="portrait" r:id="rId1"/>
  <headerFooter>
    <oddHeader xml:space="preserve">&amp;C&amp;"-,Félkövér"
&amp;9Tiszagyulaháza Község 2014. évi költségvetésének összevont mérlege&amp;R&amp;"-,Dőlt"&amp;8 a  4/2014. (II. 17.) Önkormányzati Rendelet 1. melléklete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2014-02-20T07:52:52Z</dcterms:created>
  <dcterms:modified xsi:type="dcterms:W3CDTF">2014-02-20T07:53:51Z</dcterms:modified>
</cp:coreProperties>
</file>