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bevétel" sheetId="1" r:id="rId1"/>
    <sheet name="kiadás" sheetId="2" r:id="rId2"/>
  </sheets>
  <definedNames/>
  <calcPr fullCalcOnLoad="1"/>
</workbook>
</file>

<file path=xl/sharedStrings.xml><?xml version="1.0" encoding="utf-8"?>
<sst xmlns="http://schemas.openxmlformats.org/spreadsheetml/2006/main" count="104" uniqueCount="65">
  <si>
    <t>Megnevezés</t>
  </si>
  <si>
    <t>Eredeti Ei</t>
  </si>
  <si>
    <t>Módosítás</t>
  </si>
  <si>
    <t>Átcsoportosítás</t>
  </si>
  <si>
    <t>Módosított ei</t>
  </si>
  <si>
    <t>Normatív állami támogatás</t>
  </si>
  <si>
    <t>Önk. Sajátos működési bevét.</t>
  </si>
  <si>
    <t>Felhalm. Célú tám. Visszatér.</t>
  </si>
  <si>
    <t>Felhalm. És tőke jell. Bevét.</t>
  </si>
  <si>
    <t>Intézményi műk. Bevétel</t>
  </si>
  <si>
    <t>Átvett pénzeszk.</t>
  </si>
  <si>
    <t>Pénzmaradvány igénybevétel</t>
  </si>
  <si>
    <t>Önkormányzat összesen</t>
  </si>
  <si>
    <t>Bevétel mindösszesen:</t>
  </si>
  <si>
    <t>E/Ft</t>
  </si>
  <si>
    <t>Személyi juttatás</t>
  </si>
  <si>
    <t>Munkaadót terhelő járulék</t>
  </si>
  <si>
    <t>Dologi kiadás</t>
  </si>
  <si>
    <t>Felhalmozási kiadás</t>
  </si>
  <si>
    <t>Működési és felhalm.célú végl. P.e. átadás</t>
  </si>
  <si>
    <t>Társadalom szoc. Juttatás</t>
  </si>
  <si>
    <t>Kiadás mindösszesen</t>
  </si>
  <si>
    <t>Ált. tartalék</t>
  </si>
  <si>
    <t>Központosított támogatás</t>
  </si>
  <si>
    <t>Badacsonytomaj Város Önkormányzat Képviselő-testületének</t>
  </si>
  <si>
    <t>Módosítás1.</t>
  </si>
  <si>
    <t>Átcsoportosítás1</t>
  </si>
  <si>
    <t>Módosított ei1.</t>
  </si>
  <si>
    <t>Felügyeleti szerv támogatása</t>
  </si>
  <si>
    <t>Pipitér Napköziotthonos Óvoda</t>
  </si>
  <si>
    <t>Óvoda Összesen:</t>
  </si>
  <si>
    <t>Polgármesteri Hivatal</t>
  </si>
  <si>
    <t>Polgármesteri Hivatal Összesen:</t>
  </si>
  <si>
    <t>B.V.Kulturális Intézménye</t>
  </si>
  <si>
    <t xml:space="preserve">BVKI Összesen: </t>
  </si>
  <si>
    <t>Szociális ellátások</t>
  </si>
  <si>
    <t>Intézmények finanszírozása</t>
  </si>
  <si>
    <t>Átvett p.eszköz</t>
  </si>
  <si>
    <t>Fejlesztési tartalék</t>
  </si>
  <si>
    <t>P.e átadás</t>
  </si>
  <si>
    <t>Módosítás2</t>
  </si>
  <si>
    <t>Átcsoportosítás2</t>
  </si>
  <si>
    <t>Módosított ei2</t>
  </si>
  <si>
    <t>e/Ft</t>
  </si>
  <si>
    <t>1. melléklet</t>
  </si>
  <si>
    <t>Céltartalék Kult. Int.)</t>
  </si>
  <si>
    <t>Módosítás3</t>
  </si>
  <si>
    <t>Átcsoportosítás3</t>
  </si>
  <si>
    <t>Módosított ei3</t>
  </si>
  <si>
    <t>Módosítás4</t>
  </si>
  <si>
    <t>Átcsoportosítás4</t>
  </si>
  <si>
    <t>Módosított ei4</t>
  </si>
  <si>
    <t>Módosítás5</t>
  </si>
  <si>
    <t>Átcsoportosítás5</t>
  </si>
  <si>
    <t>Módosított ei5</t>
  </si>
  <si>
    <t>Módosítászáró</t>
  </si>
  <si>
    <t>Átcsoportosítászáró</t>
  </si>
  <si>
    <t>Módosított eizáró</t>
  </si>
  <si>
    <t>Működési bevétel</t>
  </si>
  <si>
    <t>Átvett p.e.</t>
  </si>
  <si>
    <t>Módosítás záró</t>
  </si>
  <si>
    <t>Átcsoportosítás záró</t>
  </si>
  <si>
    <t>Módosított eiZáró</t>
  </si>
  <si>
    <t xml:space="preserve">7/2014.(IV.23.)  rendeletével módosított 2013. évi kiadások kiemelt ei-ként </t>
  </si>
  <si>
    <t xml:space="preserve">7/2014. (IV.23.)        rendeletével módosított 2013. évi bevételek forrásonként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</si>
</sst>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4.25390625" style="0" customWidth="1"/>
    <col min="2" max="3" width="10.125" style="0" customWidth="1"/>
    <col min="4" max="4" width="6.25390625" style="0" customWidth="1"/>
    <col min="5" max="5" width="10.125" style="0" customWidth="1"/>
    <col min="6" max="6" width="10.00390625" style="0" customWidth="1"/>
    <col min="7" max="7" width="6.75390625" style="0" customWidth="1"/>
    <col min="8" max="8" width="10.625" style="0" customWidth="1"/>
  </cols>
  <sheetData>
    <row r="1" spans="1:8" ht="12.75">
      <c r="A1" t="s">
        <v>24</v>
      </c>
      <c r="H1" s="1" t="s">
        <v>44</v>
      </c>
    </row>
    <row r="2" spans="1:8" ht="12.75">
      <c r="A2" t="s">
        <v>64</v>
      </c>
      <c r="C2" s="2"/>
      <c r="E2" s="13"/>
      <c r="H2" s="1" t="s">
        <v>43</v>
      </c>
    </row>
    <row r="3" spans="5:8" ht="12.75">
      <c r="E3" t="s">
        <v>14</v>
      </c>
      <c r="H3" s="1"/>
    </row>
    <row r="4" spans="1:20" s="1" customFormat="1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40</v>
      </c>
      <c r="G4" s="5" t="s">
        <v>41</v>
      </c>
      <c r="H4" s="5" t="s">
        <v>42</v>
      </c>
      <c r="I4" s="5" t="s">
        <v>46</v>
      </c>
      <c r="J4" s="5" t="s">
        <v>47</v>
      </c>
      <c r="K4" s="5" t="s">
        <v>48</v>
      </c>
      <c r="L4" s="5" t="s">
        <v>49</v>
      </c>
      <c r="M4" s="5" t="s">
        <v>50</v>
      </c>
      <c r="N4" s="5" t="s">
        <v>51</v>
      </c>
      <c r="O4" s="5" t="s">
        <v>52</v>
      </c>
      <c r="P4" s="5" t="s">
        <v>53</v>
      </c>
      <c r="Q4" s="5" t="s">
        <v>54</v>
      </c>
      <c r="R4" s="5" t="s">
        <v>55</v>
      </c>
      <c r="S4" s="5" t="s">
        <v>56</v>
      </c>
      <c r="T4" s="5" t="s">
        <v>57</v>
      </c>
    </row>
    <row r="5" spans="1:20" ht="25.5">
      <c r="A5" s="3" t="s">
        <v>5</v>
      </c>
      <c r="B5" s="6">
        <v>121056</v>
      </c>
      <c r="C5" s="6"/>
      <c r="D5" s="6"/>
      <c r="E5" s="6">
        <f>B5+C5+D5</f>
        <v>121056</v>
      </c>
      <c r="F5" s="6"/>
      <c r="G5" s="6"/>
      <c r="H5" s="6">
        <f>E5+F5+G5</f>
        <v>121056</v>
      </c>
      <c r="I5" s="6"/>
      <c r="J5" s="6"/>
      <c r="K5" s="6">
        <f>H5+I5+J5</f>
        <v>121056</v>
      </c>
      <c r="L5" s="4"/>
      <c r="M5" s="4"/>
      <c r="N5" s="6">
        <f>K5+L5+M5</f>
        <v>121056</v>
      </c>
      <c r="O5" s="4"/>
      <c r="P5" s="4">
        <v>6382</v>
      </c>
      <c r="Q5" s="6">
        <f>N5+O5+P5</f>
        <v>127438</v>
      </c>
      <c r="R5" s="4"/>
      <c r="S5" s="4"/>
      <c r="T5" s="6">
        <f>Q5+R5+S5</f>
        <v>127438</v>
      </c>
    </row>
    <row r="6" spans="1:20" ht="25.5">
      <c r="A6" s="3" t="s">
        <v>23</v>
      </c>
      <c r="B6" s="6"/>
      <c r="C6" s="6">
        <v>2899</v>
      </c>
      <c r="D6" s="6"/>
      <c r="E6" s="6">
        <f aca="true" t="shared" si="0" ref="E6:E34">B6+C6+D6</f>
        <v>2899</v>
      </c>
      <c r="F6" s="6">
        <v>622</v>
      </c>
      <c r="G6" s="6"/>
      <c r="H6" s="6">
        <f aca="true" t="shared" si="1" ref="H6:H34">E6+F6+G6</f>
        <v>3521</v>
      </c>
      <c r="I6" s="6">
        <v>812</v>
      </c>
      <c r="J6" s="6"/>
      <c r="K6" s="6">
        <f aca="true" t="shared" si="2" ref="K6:K32">H6+I6+J6</f>
        <v>4333</v>
      </c>
      <c r="L6" s="4">
        <v>524</v>
      </c>
      <c r="M6" s="4"/>
      <c r="N6" s="6">
        <f aca="true" t="shared" si="3" ref="N6:N31">K6+L6+M6</f>
        <v>4857</v>
      </c>
      <c r="O6" s="4">
        <v>4235</v>
      </c>
      <c r="P6" s="4"/>
      <c r="Q6" s="6">
        <f aca="true" t="shared" si="4" ref="Q6:Q12">N6+O6+P6</f>
        <v>9092</v>
      </c>
      <c r="R6" s="4">
        <v>19633</v>
      </c>
      <c r="S6" s="4">
        <v>5149</v>
      </c>
      <c r="T6" s="6">
        <f aca="true" t="shared" si="5" ref="T6:T33">Q6+R6+S6</f>
        <v>33874</v>
      </c>
    </row>
    <row r="7" spans="1:20" ht="38.25">
      <c r="A7" s="3" t="s">
        <v>6</v>
      </c>
      <c r="B7" s="6">
        <v>138400</v>
      </c>
      <c r="C7" s="6"/>
      <c r="D7" s="6"/>
      <c r="E7" s="6">
        <f t="shared" si="0"/>
        <v>138400</v>
      </c>
      <c r="F7" s="6"/>
      <c r="G7" s="6"/>
      <c r="H7" s="6">
        <f t="shared" si="1"/>
        <v>138400</v>
      </c>
      <c r="I7" s="6"/>
      <c r="J7" s="6"/>
      <c r="K7" s="6">
        <f t="shared" si="2"/>
        <v>138400</v>
      </c>
      <c r="L7" s="4"/>
      <c r="M7" s="4"/>
      <c r="N7" s="6">
        <f t="shared" si="3"/>
        <v>138400</v>
      </c>
      <c r="O7" s="4">
        <v>31689</v>
      </c>
      <c r="P7" s="4"/>
      <c r="Q7" s="6">
        <f t="shared" si="4"/>
        <v>170089</v>
      </c>
      <c r="R7" s="4">
        <v>19700</v>
      </c>
      <c r="S7" s="4"/>
      <c r="T7" s="6">
        <f t="shared" si="5"/>
        <v>189789</v>
      </c>
    </row>
    <row r="8" spans="1:20" ht="25.5">
      <c r="A8" s="3" t="s">
        <v>7</v>
      </c>
      <c r="B8" s="6">
        <v>60</v>
      </c>
      <c r="C8" s="6"/>
      <c r="D8" s="6"/>
      <c r="E8" s="6">
        <f t="shared" si="0"/>
        <v>60</v>
      </c>
      <c r="F8" s="6"/>
      <c r="G8" s="6"/>
      <c r="H8" s="6">
        <f t="shared" si="1"/>
        <v>60</v>
      </c>
      <c r="I8" s="6"/>
      <c r="J8" s="6"/>
      <c r="K8" s="6">
        <f t="shared" si="2"/>
        <v>60</v>
      </c>
      <c r="L8" s="4"/>
      <c r="M8" s="4"/>
      <c r="N8" s="6">
        <f t="shared" si="3"/>
        <v>60</v>
      </c>
      <c r="O8" s="4"/>
      <c r="P8" s="4"/>
      <c r="Q8" s="6">
        <f t="shared" si="4"/>
        <v>60</v>
      </c>
      <c r="R8" s="4"/>
      <c r="S8" s="4"/>
      <c r="T8" s="6">
        <f t="shared" si="5"/>
        <v>60</v>
      </c>
    </row>
    <row r="9" spans="1:20" ht="25.5">
      <c r="A9" s="3" t="s">
        <v>8</v>
      </c>
      <c r="B9" s="6">
        <v>400</v>
      </c>
      <c r="C9" s="6"/>
      <c r="D9" s="6"/>
      <c r="E9" s="6">
        <f t="shared" si="0"/>
        <v>400</v>
      </c>
      <c r="F9" s="6"/>
      <c r="G9" s="6"/>
      <c r="H9" s="6">
        <f t="shared" si="1"/>
        <v>400</v>
      </c>
      <c r="I9" s="6"/>
      <c r="J9" s="6"/>
      <c r="K9" s="6">
        <f t="shared" si="2"/>
        <v>400</v>
      </c>
      <c r="L9" s="4"/>
      <c r="M9" s="4"/>
      <c r="N9" s="6">
        <f t="shared" si="3"/>
        <v>400</v>
      </c>
      <c r="O9" s="4"/>
      <c r="P9" s="4"/>
      <c r="Q9" s="6">
        <f t="shared" si="4"/>
        <v>400</v>
      </c>
      <c r="R9" s="4"/>
      <c r="S9" s="4"/>
      <c r="T9" s="6">
        <f t="shared" si="5"/>
        <v>400</v>
      </c>
    </row>
    <row r="10" spans="1:20" ht="25.5">
      <c r="A10" s="3" t="s">
        <v>9</v>
      </c>
      <c r="B10" s="6">
        <v>21776</v>
      </c>
      <c r="C10" s="6"/>
      <c r="D10" s="6"/>
      <c r="E10" s="6">
        <f t="shared" si="0"/>
        <v>21776</v>
      </c>
      <c r="F10" s="6"/>
      <c r="G10" s="6"/>
      <c r="H10" s="6">
        <f t="shared" si="1"/>
        <v>21776</v>
      </c>
      <c r="I10" s="6"/>
      <c r="J10" s="6"/>
      <c r="K10" s="6">
        <f t="shared" si="2"/>
        <v>21776</v>
      </c>
      <c r="L10" s="4"/>
      <c r="M10" s="4"/>
      <c r="N10" s="6">
        <f t="shared" si="3"/>
        <v>21776</v>
      </c>
      <c r="O10" s="4">
        <v>9283</v>
      </c>
      <c r="P10" s="4"/>
      <c r="Q10" s="6">
        <f t="shared" si="4"/>
        <v>31059</v>
      </c>
      <c r="R10" s="4"/>
      <c r="S10" s="4"/>
      <c r="T10" s="6">
        <f t="shared" si="5"/>
        <v>31059</v>
      </c>
    </row>
    <row r="11" spans="1:20" ht="25.5">
      <c r="A11" s="3" t="s">
        <v>10</v>
      </c>
      <c r="B11" s="6">
        <v>39086</v>
      </c>
      <c r="C11" s="6">
        <v>14523</v>
      </c>
      <c r="D11" s="6"/>
      <c r="E11" s="6">
        <f t="shared" si="0"/>
        <v>53609</v>
      </c>
      <c r="F11" s="6">
        <v>3459</v>
      </c>
      <c r="G11" s="6"/>
      <c r="H11" s="6">
        <f t="shared" si="1"/>
        <v>57068</v>
      </c>
      <c r="I11" s="6"/>
      <c r="J11" s="6"/>
      <c r="K11" s="6">
        <f t="shared" si="2"/>
        <v>57068</v>
      </c>
      <c r="L11" s="4"/>
      <c r="M11" s="4"/>
      <c r="N11" s="6">
        <f t="shared" si="3"/>
        <v>57068</v>
      </c>
      <c r="O11" s="4">
        <v>4761</v>
      </c>
      <c r="P11" s="4">
        <v>-6382</v>
      </c>
      <c r="Q11" s="6">
        <f t="shared" si="4"/>
        <v>55447</v>
      </c>
      <c r="R11" s="4">
        <v>2621</v>
      </c>
      <c r="S11" s="4">
        <v>-5149</v>
      </c>
      <c r="T11" s="6">
        <f t="shared" si="5"/>
        <v>52919</v>
      </c>
    </row>
    <row r="12" spans="1:20" ht="25.5">
      <c r="A12" s="3" t="s">
        <v>11</v>
      </c>
      <c r="B12" s="7">
        <v>4422</v>
      </c>
      <c r="C12" s="7">
        <v>45162</v>
      </c>
      <c r="D12" s="7"/>
      <c r="E12" s="6">
        <f t="shared" si="0"/>
        <v>49584</v>
      </c>
      <c r="F12" s="6"/>
      <c r="G12" s="6"/>
      <c r="H12" s="6">
        <f t="shared" si="1"/>
        <v>49584</v>
      </c>
      <c r="I12" s="6"/>
      <c r="J12" s="6"/>
      <c r="K12" s="6">
        <f t="shared" si="2"/>
        <v>49584</v>
      </c>
      <c r="L12" s="4"/>
      <c r="M12" s="4"/>
      <c r="N12" s="6">
        <f t="shared" si="3"/>
        <v>49584</v>
      </c>
      <c r="O12" s="4"/>
      <c r="P12" s="4"/>
      <c r="Q12" s="6">
        <f t="shared" si="4"/>
        <v>49584</v>
      </c>
      <c r="R12" s="4"/>
      <c r="S12" s="4"/>
      <c r="T12" s="6">
        <f t="shared" si="5"/>
        <v>49584</v>
      </c>
    </row>
    <row r="13" spans="1:20" ht="25.5">
      <c r="A13" s="12" t="s">
        <v>12</v>
      </c>
      <c r="B13" s="14">
        <f>SUM(B5:B12)</f>
        <v>325200</v>
      </c>
      <c r="C13" s="14">
        <f>SUM(C5:C12)</f>
        <v>62584</v>
      </c>
      <c r="D13" s="14">
        <f>SUM(D5:D12)</f>
        <v>0</v>
      </c>
      <c r="E13" s="16">
        <f t="shared" si="0"/>
        <v>387784</v>
      </c>
      <c r="F13" s="16">
        <f>SUM(F5:F12)</f>
        <v>4081</v>
      </c>
      <c r="G13" s="16">
        <f>SUM(G5:G12)</f>
        <v>0</v>
      </c>
      <c r="H13" s="16">
        <f t="shared" si="1"/>
        <v>391865</v>
      </c>
      <c r="I13" s="16">
        <f aca="true" t="shared" si="6" ref="I13:N13">SUM(I5:I12)</f>
        <v>812</v>
      </c>
      <c r="J13" s="16">
        <f t="shared" si="6"/>
        <v>0</v>
      </c>
      <c r="K13" s="16">
        <f t="shared" si="6"/>
        <v>392677</v>
      </c>
      <c r="L13" s="15">
        <f t="shared" si="6"/>
        <v>524</v>
      </c>
      <c r="M13" s="15">
        <f t="shared" si="6"/>
        <v>0</v>
      </c>
      <c r="N13" s="15">
        <f t="shared" si="6"/>
        <v>393201</v>
      </c>
      <c r="O13" s="15">
        <f aca="true" t="shared" si="7" ref="O13:T13">SUM(O5:O12)</f>
        <v>49968</v>
      </c>
      <c r="P13" s="15">
        <f t="shared" si="7"/>
        <v>0</v>
      </c>
      <c r="Q13" s="15">
        <f t="shared" si="7"/>
        <v>443169</v>
      </c>
      <c r="R13" s="15">
        <f t="shared" si="7"/>
        <v>41954</v>
      </c>
      <c r="S13" s="15">
        <f t="shared" si="7"/>
        <v>0</v>
      </c>
      <c r="T13" s="15">
        <f t="shared" si="7"/>
        <v>485123</v>
      </c>
    </row>
    <row r="14" spans="1:20" ht="12.75">
      <c r="A14" s="5"/>
      <c r="B14" s="8"/>
      <c r="C14" s="8"/>
      <c r="D14" s="8"/>
      <c r="E14" s="6"/>
      <c r="F14" s="6"/>
      <c r="G14" s="6"/>
      <c r="H14" s="6"/>
      <c r="I14" s="6"/>
      <c r="J14" s="6"/>
      <c r="K14" s="6"/>
      <c r="L14" s="4"/>
      <c r="M14" s="4"/>
      <c r="N14" s="6"/>
      <c r="O14" s="4"/>
      <c r="P14" s="4"/>
      <c r="Q14" s="6"/>
      <c r="R14" s="4"/>
      <c r="S14" s="4"/>
      <c r="T14" s="6">
        <f t="shared" si="5"/>
        <v>0</v>
      </c>
    </row>
    <row r="15" spans="1:20" ht="25.5">
      <c r="A15" s="12" t="s">
        <v>31</v>
      </c>
      <c r="B15" s="8"/>
      <c r="C15" s="8"/>
      <c r="D15" s="8"/>
      <c r="E15" s="6"/>
      <c r="F15" s="6"/>
      <c r="G15" s="6"/>
      <c r="H15" s="6"/>
      <c r="I15" s="6"/>
      <c r="J15" s="6"/>
      <c r="K15" s="6"/>
      <c r="L15" s="4"/>
      <c r="M15" s="4"/>
      <c r="N15" s="6"/>
      <c r="O15" s="4"/>
      <c r="P15" s="4"/>
      <c r="Q15" s="6"/>
      <c r="R15" s="4"/>
      <c r="S15" s="4"/>
      <c r="T15" s="6">
        <f t="shared" si="5"/>
        <v>0</v>
      </c>
    </row>
    <row r="16" spans="1:20" ht="25.5">
      <c r="A16" s="3" t="s">
        <v>9</v>
      </c>
      <c r="B16" s="8">
        <v>7240</v>
      </c>
      <c r="C16" s="8"/>
      <c r="D16" s="8"/>
      <c r="E16" s="6">
        <f t="shared" si="0"/>
        <v>7240</v>
      </c>
      <c r="F16" s="6"/>
      <c r="G16" s="6"/>
      <c r="H16" s="6">
        <f t="shared" si="1"/>
        <v>7240</v>
      </c>
      <c r="I16" s="6"/>
      <c r="J16" s="6"/>
      <c r="K16" s="6">
        <f t="shared" si="2"/>
        <v>7240</v>
      </c>
      <c r="L16" s="4"/>
      <c r="M16" s="4"/>
      <c r="N16" s="6">
        <f t="shared" si="3"/>
        <v>7240</v>
      </c>
      <c r="O16" s="4"/>
      <c r="P16" s="4"/>
      <c r="Q16" s="6">
        <f>N16+O16+P16</f>
        <v>7240</v>
      </c>
      <c r="R16" s="4"/>
      <c r="S16" s="4"/>
      <c r="T16" s="6">
        <f t="shared" si="5"/>
        <v>7240</v>
      </c>
    </row>
    <row r="17" spans="1:20" ht="12.75">
      <c r="A17" s="3" t="s">
        <v>37</v>
      </c>
      <c r="B17" s="8">
        <v>1276</v>
      </c>
      <c r="C17" s="8"/>
      <c r="D17" s="8"/>
      <c r="E17" s="6">
        <f t="shared" si="0"/>
        <v>1276</v>
      </c>
      <c r="F17" s="6"/>
      <c r="G17" s="6"/>
      <c r="H17" s="6">
        <f t="shared" si="1"/>
        <v>1276</v>
      </c>
      <c r="I17" s="6"/>
      <c r="J17" s="6"/>
      <c r="K17" s="6">
        <f t="shared" si="2"/>
        <v>1276</v>
      </c>
      <c r="L17" s="4"/>
      <c r="M17" s="4"/>
      <c r="N17" s="6">
        <f t="shared" si="3"/>
        <v>1276</v>
      </c>
      <c r="O17" s="4"/>
      <c r="P17" s="4"/>
      <c r="Q17" s="6">
        <f>N17+O17+P17</f>
        <v>1276</v>
      </c>
      <c r="R17" s="4"/>
      <c r="S17" s="4"/>
      <c r="T17" s="6">
        <f t="shared" si="5"/>
        <v>1276</v>
      </c>
    </row>
    <row r="18" spans="1:20" ht="38.25">
      <c r="A18" s="3" t="s">
        <v>28</v>
      </c>
      <c r="B18" s="8">
        <v>121342</v>
      </c>
      <c r="C18" s="8">
        <v>19839</v>
      </c>
      <c r="D18" s="8"/>
      <c r="E18" s="6">
        <f t="shared" si="0"/>
        <v>141181</v>
      </c>
      <c r="F18" s="6">
        <v>1364</v>
      </c>
      <c r="G18" s="6"/>
      <c r="H18" s="6">
        <f t="shared" si="1"/>
        <v>142545</v>
      </c>
      <c r="I18" s="6"/>
      <c r="J18" s="6"/>
      <c r="K18" s="6">
        <f t="shared" si="2"/>
        <v>142545</v>
      </c>
      <c r="L18" s="4">
        <v>524</v>
      </c>
      <c r="M18" s="4"/>
      <c r="N18" s="6">
        <f t="shared" si="3"/>
        <v>143069</v>
      </c>
      <c r="O18" s="4">
        <v>-275</v>
      </c>
      <c r="P18" s="4"/>
      <c r="Q18" s="6">
        <f>N18+O18+P18</f>
        <v>142794</v>
      </c>
      <c r="R18" s="4">
        <v>2775</v>
      </c>
      <c r="S18" s="4"/>
      <c r="T18" s="6">
        <f t="shared" si="5"/>
        <v>145569</v>
      </c>
    </row>
    <row r="19" spans="1:20" ht="38.25">
      <c r="A19" s="12" t="s">
        <v>32</v>
      </c>
      <c r="B19" s="14">
        <f>SUM(B16:B18)</f>
        <v>129858</v>
      </c>
      <c r="C19" s="14">
        <f>SUM(C16:C18)</f>
        <v>19839</v>
      </c>
      <c r="D19" s="14">
        <f>SUM(D16:D18)</f>
        <v>0</v>
      </c>
      <c r="E19" s="16">
        <f t="shared" si="0"/>
        <v>149697</v>
      </c>
      <c r="F19" s="16">
        <f>SUM(F16:F18)</f>
        <v>1364</v>
      </c>
      <c r="G19" s="16">
        <f>SUM(G16:G18)</f>
        <v>0</v>
      </c>
      <c r="H19" s="16">
        <f t="shared" si="1"/>
        <v>151061</v>
      </c>
      <c r="I19" s="16">
        <f>SUM(I15:I18)</f>
        <v>0</v>
      </c>
      <c r="J19" s="16">
        <f>SUM(J15:J18)</f>
        <v>0</v>
      </c>
      <c r="K19" s="16">
        <f>SUM(K15:K18)</f>
        <v>151061</v>
      </c>
      <c r="L19" s="15">
        <f aca="true" t="shared" si="8" ref="L19:Q19">SUM(L16:L18)</f>
        <v>524</v>
      </c>
      <c r="M19" s="15">
        <f t="shared" si="8"/>
        <v>0</v>
      </c>
      <c r="N19" s="15">
        <f t="shared" si="8"/>
        <v>151585</v>
      </c>
      <c r="O19" s="15">
        <f t="shared" si="8"/>
        <v>-275</v>
      </c>
      <c r="P19" s="15">
        <f t="shared" si="8"/>
        <v>0</v>
      </c>
      <c r="Q19" s="15">
        <f t="shared" si="8"/>
        <v>151310</v>
      </c>
      <c r="R19" s="15">
        <f>SUM(R16:R18)</f>
        <v>2775</v>
      </c>
      <c r="S19" s="15">
        <f>SUM(S16:S18)</f>
        <v>0</v>
      </c>
      <c r="T19" s="15">
        <f>SUM(T16:T18)</f>
        <v>154085</v>
      </c>
    </row>
    <row r="20" spans="1:20" ht="12.7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4"/>
      <c r="N20" s="6"/>
      <c r="O20" s="4"/>
      <c r="P20" s="4"/>
      <c r="Q20" s="6"/>
      <c r="R20" s="4"/>
      <c r="S20" s="4"/>
      <c r="T20" s="6">
        <f t="shared" si="5"/>
        <v>0</v>
      </c>
    </row>
    <row r="21" spans="1:20" ht="12.75">
      <c r="A21" s="5"/>
      <c r="B21" s="8"/>
      <c r="C21" s="8"/>
      <c r="D21" s="8"/>
      <c r="E21" s="6"/>
      <c r="F21" s="6"/>
      <c r="G21" s="6"/>
      <c r="H21" s="6"/>
      <c r="I21" s="6"/>
      <c r="J21" s="6"/>
      <c r="K21" s="6"/>
      <c r="L21" s="4"/>
      <c r="M21" s="4"/>
      <c r="N21" s="6"/>
      <c r="O21" s="4"/>
      <c r="P21" s="4"/>
      <c r="Q21" s="6"/>
      <c r="R21" s="4"/>
      <c r="S21" s="4"/>
      <c r="T21" s="6">
        <f t="shared" si="5"/>
        <v>0</v>
      </c>
    </row>
    <row r="22" spans="1:20" ht="38.25">
      <c r="A22" s="12" t="s">
        <v>29</v>
      </c>
      <c r="B22" s="8"/>
      <c r="C22" s="8"/>
      <c r="D22" s="8"/>
      <c r="E22" s="6"/>
      <c r="F22" s="6"/>
      <c r="G22" s="6"/>
      <c r="H22" s="6"/>
      <c r="I22" s="6"/>
      <c r="J22" s="6"/>
      <c r="K22" s="6"/>
      <c r="L22" s="4"/>
      <c r="M22" s="4"/>
      <c r="N22" s="6"/>
      <c r="O22" s="4"/>
      <c r="P22" s="4"/>
      <c r="Q22" s="6"/>
      <c r="R22" s="4"/>
      <c r="S22" s="4"/>
      <c r="T22" s="6">
        <f t="shared" si="5"/>
        <v>0</v>
      </c>
    </row>
    <row r="23" spans="1:20" ht="12.75">
      <c r="A23" s="3" t="s">
        <v>37</v>
      </c>
      <c r="B23" s="8">
        <v>2000</v>
      </c>
      <c r="C23" s="8"/>
      <c r="D23" s="8"/>
      <c r="E23" s="6">
        <f t="shared" si="0"/>
        <v>2000</v>
      </c>
      <c r="F23" s="6"/>
      <c r="G23" s="6"/>
      <c r="H23" s="6">
        <f t="shared" si="1"/>
        <v>2000</v>
      </c>
      <c r="I23" s="6"/>
      <c r="J23" s="6"/>
      <c r="K23" s="6">
        <f t="shared" si="2"/>
        <v>2000</v>
      </c>
      <c r="L23" s="4"/>
      <c r="M23" s="4"/>
      <c r="N23" s="6">
        <f t="shared" si="3"/>
        <v>2000</v>
      </c>
      <c r="O23" s="4"/>
      <c r="P23" s="4">
        <v>5900</v>
      </c>
      <c r="Q23" s="6">
        <f>N23+O23+P23</f>
        <v>7900</v>
      </c>
      <c r="R23" s="4">
        <v>90</v>
      </c>
      <c r="S23" s="4"/>
      <c r="T23" s="6">
        <f t="shared" si="5"/>
        <v>7990</v>
      </c>
    </row>
    <row r="24" spans="1:20" ht="25.5">
      <c r="A24" s="3" t="s">
        <v>58</v>
      </c>
      <c r="B24" s="8"/>
      <c r="C24" s="8"/>
      <c r="D24" s="8"/>
      <c r="E24" s="6"/>
      <c r="F24" s="6"/>
      <c r="G24" s="6"/>
      <c r="H24" s="6"/>
      <c r="I24" s="6"/>
      <c r="J24" s="6"/>
      <c r="K24" s="6"/>
      <c r="L24" s="4"/>
      <c r="M24" s="4"/>
      <c r="N24" s="6"/>
      <c r="O24" s="4"/>
      <c r="P24" s="4"/>
      <c r="Q24" s="6"/>
      <c r="R24" s="4">
        <v>1415</v>
      </c>
      <c r="S24" s="4"/>
      <c r="T24" s="6">
        <f t="shared" si="5"/>
        <v>1415</v>
      </c>
    </row>
    <row r="25" spans="1:20" ht="38.25">
      <c r="A25" s="3" t="s">
        <v>28</v>
      </c>
      <c r="B25" s="8">
        <v>31824</v>
      </c>
      <c r="C25" s="8">
        <v>378</v>
      </c>
      <c r="D25" s="8"/>
      <c r="E25" s="6">
        <f t="shared" si="0"/>
        <v>32202</v>
      </c>
      <c r="F25" s="6"/>
      <c r="G25" s="6"/>
      <c r="H25" s="6">
        <f t="shared" si="1"/>
        <v>32202</v>
      </c>
      <c r="I25" s="6">
        <v>630</v>
      </c>
      <c r="J25" s="6"/>
      <c r="K25" s="6">
        <f t="shared" si="2"/>
        <v>32832</v>
      </c>
      <c r="L25" s="4"/>
      <c r="M25" s="4"/>
      <c r="N25" s="6">
        <f t="shared" si="3"/>
        <v>32832</v>
      </c>
      <c r="O25" s="4">
        <v>1563</v>
      </c>
      <c r="P25" s="4">
        <v>-5900</v>
      </c>
      <c r="Q25" s="6">
        <f>N25+O25+P25</f>
        <v>28495</v>
      </c>
      <c r="R25" s="4">
        <v>2130</v>
      </c>
      <c r="S25" s="4"/>
      <c r="T25" s="6">
        <f t="shared" si="5"/>
        <v>30625</v>
      </c>
    </row>
    <row r="26" spans="1:20" ht="25.5">
      <c r="A26" s="12" t="s">
        <v>30</v>
      </c>
      <c r="B26" s="14">
        <f>SUM(B23:B25)</f>
        <v>33824</v>
      </c>
      <c r="C26" s="14">
        <f>SUM(C23:C25)</f>
        <v>378</v>
      </c>
      <c r="D26" s="14">
        <f>SUM(D23:D25)</f>
        <v>0</v>
      </c>
      <c r="E26" s="16">
        <f t="shared" si="0"/>
        <v>34202</v>
      </c>
      <c r="F26" s="16">
        <f>SUM(F23:F25)</f>
        <v>0</v>
      </c>
      <c r="G26" s="16">
        <f>SUM(G23:G25)</f>
        <v>0</v>
      </c>
      <c r="H26" s="16">
        <f t="shared" si="1"/>
        <v>34202</v>
      </c>
      <c r="I26" s="16">
        <f aca="true" t="shared" si="9" ref="I26:N26">SUM(I23:I25)</f>
        <v>630</v>
      </c>
      <c r="J26" s="16">
        <f t="shared" si="9"/>
        <v>0</v>
      </c>
      <c r="K26" s="16">
        <f t="shared" si="9"/>
        <v>34832</v>
      </c>
      <c r="L26" s="15">
        <f t="shared" si="9"/>
        <v>0</v>
      </c>
      <c r="M26" s="15">
        <f t="shared" si="9"/>
        <v>0</v>
      </c>
      <c r="N26" s="15">
        <f t="shared" si="9"/>
        <v>34832</v>
      </c>
      <c r="O26" s="15">
        <f aca="true" t="shared" si="10" ref="O26:T26">SUM(O23:O25)</f>
        <v>1563</v>
      </c>
      <c r="P26" s="15">
        <f t="shared" si="10"/>
        <v>0</v>
      </c>
      <c r="Q26" s="15">
        <f t="shared" si="10"/>
        <v>36395</v>
      </c>
      <c r="R26" s="15">
        <f t="shared" si="10"/>
        <v>3635</v>
      </c>
      <c r="S26" s="15">
        <f t="shared" si="10"/>
        <v>0</v>
      </c>
      <c r="T26" s="15">
        <f t="shared" si="10"/>
        <v>40030</v>
      </c>
    </row>
    <row r="27" spans="1:20" ht="12.75">
      <c r="A27" s="5"/>
      <c r="B27" s="8"/>
      <c r="C27" s="8"/>
      <c r="D27" s="8"/>
      <c r="E27" s="6"/>
      <c r="F27" s="6"/>
      <c r="G27" s="6"/>
      <c r="H27" s="6"/>
      <c r="I27" s="6"/>
      <c r="J27" s="6"/>
      <c r="K27" s="6"/>
      <c r="L27" s="4"/>
      <c r="M27" s="4"/>
      <c r="N27" s="6"/>
      <c r="O27" s="4"/>
      <c r="P27" s="4"/>
      <c r="Q27" s="6"/>
      <c r="R27" s="4"/>
      <c r="S27" s="4"/>
      <c r="T27" s="6">
        <f t="shared" si="5"/>
        <v>0</v>
      </c>
    </row>
    <row r="28" spans="1:20" ht="25.5">
      <c r="A28" s="12" t="s">
        <v>33</v>
      </c>
      <c r="B28" s="8"/>
      <c r="C28" s="8"/>
      <c r="D28" s="8"/>
      <c r="E28" s="6"/>
      <c r="F28" s="6"/>
      <c r="G28" s="6"/>
      <c r="H28" s="6"/>
      <c r="I28" s="6"/>
      <c r="J28" s="6"/>
      <c r="K28" s="6"/>
      <c r="L28" s="4"/>
      <c r="M28" s="4"/>
      <c r="N28" s="6"/>
      <c r="O28" s="4"/>
      <c r="P28" s="4"/>
      <c r="Q28" s="6"/>
      <c r="R28" s="4"/>
      <c r="S28" s="4"/>
      <c r="T28" s="6">
        <f t="shared" si="5"/>
        <v>0</v>
      </c>
    </row>
    <row r="29" spans="1:20" ht="25.5">
      <c r="A29" s="3" t="s">
        <v>9</v>
      </c>
      <c r="B29" s="8">
        <v>3997</v>
      </c>
      <c r="C29" s="8"/>
      <c r="D29" s="8"/>
      <c r="E29" s="6">
        <f t="shared" si="0"/>
        <v>3997</v>
      </c>
      <c r="F29" s="6"/>
      <c r="G29" s="6"/>
      <c r="H29" s="6">
        <f t="shared" si="1"/>
        <v>3997</v>
      </c>
      <c r="I29" s="6"/>
      <c r="J29" s="6"/>
      <c r="K29" s="6">
        <f t="shared" si="2"/>
        <v>3997</v>
      </c>
      <c r="L29" s="4"/>
      <c r="M29" s="4"/>
      <c r="N29" s="6">
        <f t="shared" si="3"/>
        <v>3997</v>
      </c>
      <c r="O29" s="4"/>
      <c r="P29" s="4"/>
      <c r="Q29" s="6">
        <f>N29+O29+P29</f>
        <v>3997</v>
      </c>
      <c r="R29" s="4">
        <v>1500</v>
      </c>
      <c r="S29" s="4"/>
      <c r="T29" s="6">
        <f t="shared" si="5"/>
        <v>5497</v>
      </c>
    </row>
    <row r="30" spans="1:20" ht="12.75">
      <c r="A30" s="3" t="s">
        <v>59</v>
      </c>
      <c r="B30" s="8"/>
      <c r="C30" s="8"/>
      <c r="D30" s="8"/>
      <c r="E30" s="6"/>
      <c r="F30" s="6"/>
      <c r="G30" s="6"/>
      <c r="H30" s="6"/>
      <c r="I30" s="6"/>
      <c r="J30" s="6"/>
      <c r="K30" s="6"/>
      <c r="L30" s="4"/>
      <c r="M30" s="4"/>
      <c r="N30" s="6"/>
      <c r="O30" s="4"/>
      <c r="P30" s="4"/>
      <c r="Q30" s="6"/>
      <c r="R30" s="4">
        <v>1500</v>
      </c>
      <c r="S30" s="4"/>
      <c r="T30" s="6">
        <f t="shared" si="5"/>
        <v>1500</v>
      </c>
    </row>
    <row r="31" spans="1:20" ht="38.25">
      <c r="A31" s="3" t="s">
        <v>28</v>
      </c>
      <c r="B31" s="8">
        <v>29523</v>
      </c>
      <c r="C31" s="8">
        <v>4101</v>
      </c>
      <c r="D31" s="8"/>
      <c r="E31" s="6">
        <f t="shared" si="0"/>
        <v>33624</v>
      </c>
      <c r="F31" s="6">
        <v>2459</v>
      </c>
      <c r="G31" s="6"/>
      <c r="H31" s="6">
        <f t="shared" si="1"/>
        <v>36083</v>
      </c>
      <c r="I31" s="6">
        <v>272</v>
      </c>
      <c r="J31" s="6"/>
      <c r="K31" s="6">
        <f t="shared" si="2"/>
        <v>36355</v>
      </c>
      <c r="L31" s="4"/>
      <c r="M31" s="4"/>
      <c r="N31" s="6">
        <f t="shared" si="3"/>
        <v>36355</v>
      </c>
      <c r="O31" s="4">
        <v>491</v>
      </c>
      <c r="P31" s="4"/>
      <c r="Q31" s="6">
        <f>N31+O31+P31</f>
        <v>36846</v>
      </c>
      <c r="R31" s="4"/>
      <c r="S31" s="4"/>
      <c r="T31" s="6">
        <f t="shared" si="5"/>
        <v>36846</v>
      </c>
    </row>
    <row r="32" spans="1:20" ht="25.5">
      <c r="A32" s="12" t="s">
        <v>34</v>
      </c>
      <c r="B32" s="14">
        <f>SUM(B29:B31)</f>
        <v>33520</v>
      </c>
      <c r="C32" s="14">
        <f>SUM(C29:C31)</f>
        <v>4101</v>
      </c>
      <c r="D32" s="14">
        <f>SUM(D29:D31)</f>
        <v>0</v>
      </c>
      <c r="E32" s="16">
        <f t="shared" si="0"/>
        <v>37621</v>
      </c>
      <c r="F32" s="16">
        <f>SUM(F29:F31)</f>
        <v>2459</v>
      </c>
      <c r="G32" s="16">
        <f>SUM(G29:G31)</f>
        <v>0</v>
      </c>
      <c r="H32" s="16">
        <f t="shared" si="1"/>
        <v>40080</v>
      </c>
      <c r="I32" s="16">
        <f>SUM(I29:I31)</f>
        <v>272</v>
      </c>
      <c r="J32" s="16">
        <f>SUM(J29:J31)</f>
        <v>0</v>
      </c>
      <c r="K32" s="16">
        <f t="shared" si="2"/>
        <v>40352</v>
      </c>
      <c r="L32" s="15">
        <f aca="true" t="shared" si="11" ref="L32:Q32">SUM(L29:L31)</f>
        <v>0</v>
      </c>
      <c r="M32" s="15">
        <f t="shared" si="11"/>
        <v>0</v>
      </c>
      <c r="N32" s="15">
        <f t="shared" si="11"/>
        <v>40352</v>
      </c>
      <c r="O32" s="15">
        <f t="shared" si="11"/>
        <v>491</v>
      </c>
      <c r="P32" s="15">
        <f t="shared" si="11"/>
        <v>0</v>
      </c>
      <c r="Q32" s="15">
        <f t="shared" si="11"/>
        <v>40843</v>
      </c>
      <c r="R32" s="15">
        <f>SUM(R29:R31)</f>
        <v>3000</v>
      </c>
      <c r="S32" s="15">
        <f>SUM(S29:S31)</f>
        <v>0</v>
      </c>
      <c r="T32" s="15">
        <f>SUM(T29:T31)</f>
        <v>43843</v>
      </c>
    </row>
    <row r="33" spans="1:20" ht="12.75">
      <c r="A33" s="5"/>
      <c r="B33" s="8"/>
      <c r="C33" s="8"/>
      <c r="D33" s="8"/>
      <c r="E33" s="6"/>
      <c r="F33" s="6"/>
      <c r="G33" s="6"/>
      <c r="H33" s="6"/>
      <c r="I33" s="6"/>
      <c r="J33" s="6"/>
      <c r="K33" s="6"/>
      <c r="L33" s="4"/>
      <c r="M33" s="4"/>
      <c r="N33" s="6"/>
      <c r="O33" s="4"/>
      <c r="P33" s="4"/>
      <c r="Q33" s="6"/>
      <c r="R33" s="4"/>
      <c r="S33" s="4"/>
      <c r="T33" s="6">
        <f t="shared" si="5"/>
        <v>0</v>
      </c>
    </row>
    <row r="34" spans="1:20" ht="38.25">
      <c r="A34" s="10" t="s">
        <v>13</v>
      </c>
      <c r="B34" s="11">
        <f>B13+B19+B26+B32</f>
        <v>522402</v>
      </c>
      <c r="C34" s="11">
        <f>C13+C19+C26+C32</f>
        <v>86902</v>
      </c>
      <c r="D34" s="11">
        <f>D13+D19+D26+D32</f>
        <v>0</v>
      </c>
      <c r="E34" s="16">
        <f t="shared" si="0"/>
        <v>609304</v>
      </c>
      <c r="F34" s="16">
        <f>F13+F19+F26+F32</f>
        <v>7904</v>
      </c>
      <c r="G34" s="16">
        <f>G13+G19+G26+G32</f>
        <v>0</v>
      </c>
      <c r="H34" s="16">
        <f t="shared" si="1"/>
        <v>617208</v>
      </c>
      <c r="I34" s="16">
        <f aca="true" t="shared" si="12" ref="I34:N34">I13+I19+I26+I32</f>
        <v>1714</v>
      </c>
      <c r="J34" s="16">
        <f t="shared" si="12"/>
        <v>0</v>
      </c>
      <c r="K34" s="16">
        <f t="shared" si="12"/>
        <v>618922</v>
      </c>
      <c r="L34" s="15">
        <f t="shared" si="12"/>
        <v>1048</v>
      </c>
      <c r="M34" s="15">
        <f t="shared" si="12"/>
        <v>0</v>
      </c>
      <c r="N34" s="15">
        <f t="shared" si="12"/>
        <v>619970</v>
      </c>
      <c r="O34" s="15">
        <f aca="true" t="shared" si="13" ref="O34:T34">O13+O19+O26+O32</f>
        <v>51747</v>
      </c>
      <c r="P34" s="15">
        <f t="shared" si="13"/>
        <v>0</v>
      </c>
      <c r="Q34" s="15">
        <f t="shared" si="13"/>
        <v>671717</v>
      </c>
      <c r="R34" s="15">
        <f t="shared" si="13"/>
        <v>51364</v>
      </c>
      <c r="S34" s="15">
        <f t="shared" si="13"/>
        <v>0</v>
      </c>
      <c r="T34" s="15">
        <f t="shared" si="13"/>
        <v>723081</v>
      </c>
    </row>
    <row r="35" spans="1:11" ht="12.7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ht="12.75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ht="12.75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2.75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ht="12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ht="12.7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ht="12.7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ht="12.7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ht="12.7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ht="12.7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ht="12.7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12.7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ht="12.7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ht="12.7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ht="12.7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ht="12.75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ht="12.75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ht="12.75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2.7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2.7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12.75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ht="12.7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ht="12.7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ht="12.75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ht="12.75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12.75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ht="12.75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ht="12.75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ht="12.7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ht="12.75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12.75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ht="12.75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1" ht="12.75"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2:11" ht="12.75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12.75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12.75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 ht="12.75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1" ht="12.75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11" ht="12.75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ht="12.75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12.75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ht="12.75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ht="12.75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ht="12.75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ht="12.75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ht="12.75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ht="12.75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ht="12.75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ht="12.75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ht="12.75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ht="12.75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ht="12.75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12.75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12.75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ht="12.75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ht="12.75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ht="12.75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ht="12.75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12.75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ht="12.75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ht="12.75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ht="12.75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ht="12.75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12.75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ht="12.75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ht="12.75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ht="12.75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ht="12.75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12.75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ht="12.75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ht="12.75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ht="12.75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ht="12.75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12.7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t="12.75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ht="12.75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t="12.75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t="12.7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12.75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ht="12.75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ht="12.75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ht="12.75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ht="12.75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12.75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ht="12.75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ht="12.75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ht="12.75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ht="12.75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12.75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ht="12.75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ht="12.75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ht="12.75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ht="12.75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12.75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12.75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2.7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12.75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12.75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2.75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12.75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2.7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2.75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2.75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2.75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2.75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2.7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2.75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2.75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12.75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12.75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12.75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12.75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12.75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12.75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12.75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12.75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12.75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12.75">
      <c r="B182" s="9"/>
      <c r="C182" s="9"/>
      <c r="D182" s="9"/>
      <c r="E182" s="9"/>
      <c r="F182" s="9"/>
      <c r="G182" s="9"/>
      <c r="H182" s="9"/>
      <c r="I182" s="9"/>
      <c r="J182" s="9"/>
      <c r="K182" s="9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G4" sqref="G4"/>
    </sheetView>
  </sheetViews>
  <sheetFormatPr defaultColWidth="9.00390625" defaultRowHeight="12.75"/>
  <cols>
    <col min="1" max="1" width="14.75390625" style="0" customWidth="1"/>
    <col min="2" max="3" width="9.875" style="0" customWidth="1"/>
    <col min="4" max="4" width="6.875" style="0" customWidth="1"/>
    <col min="5" max="5" width="10.625" style="0" customWidth="1"/>
    <col min="6" max="6" width="8.25390625" style="0" customWidth="1"/>
    <col min="7" max="7" width="8.75390625" style="0" customWidth="1"/>
    <col min="8" max="8" width="10.625" style="0" customWidth="1"/>
    <col min="13" max="13" width="6.00390625" style="0" customWidth="1"/>
  </cols>
  <sheetData>
    <row r="1" spans="1:8" ht="12.75">
      <c r="A1" t="s">
        <v>24</v>
      </c>
      <c r="C1" s="2"/>
      <c r="E1" s="13"/>
      <c r="H1" t="s">
        <v>44</v>
      </c>
    </row>
    <row r="2" spans="1:8" ht="12.75">
      <c r="A2" t="s">
        <v>63</v>
      </c>
      <c r="H2" t="s">
        <v>43</v>
      </c>
    </row>
    <row r="3" spans="1:20" s="1" customFormat="1" ht="38.25">
      <c r="A3" s="5" t="s">
        <v>0</v>
      </c>
      <c r="B3" s="5" t="s">
        <v>1</v>
      </c>
      <c r="C3" s="5" t="s">
        <v>25</v>
      </c>
      <c r="D3" s="5" t="s">
        <v>26</v>
      </c>
      <c r="E3" s="5" t="s">
        <v>27</v>
      </c>
      <c r="F3" s="5" t="s">
        <v>40</v>
      </c>
      <c r="G3" s="5" t="s">
        <v>41</v>
      </c>
      <c r="H3" s="5" t="s">
        <v>42</v>
      </c>
      <c r="I3" s="5" t="s">
        <v>46</v>
      </c>
      <c r="J3" s="5" t="s">
        <v>47</v>
      </c>
      <c r="K3" s="5" t="s">
        <v>48</v>
      </c>
      <c r="L3" s="5" t="s">
        <v>49</v>
      </c>
      <c r="M3" s="5" t="s">
        <v>50</v>
      </c>
      <c r="N3" s="5" t="s">
        <v>51</v>
      </c>
      <c r="O3" s="5" t="s">
        <v>52</v>
      </c>
      <c r="P3" s="5" t="s">
        <v>53</v>
      </c>
      <c r="Q3" s="5" t="s">
        <v>54</v>
      </c>
      <c r="R3" s="5" t="s">
        <v>60</v>
      </c>
      <c r="S3" s="5" t="s">
        <v>61</v>
      </c>
      <c r="T3" s="5" t="s">
        <v>62</v>
      </c>
    </row>
    <row r="4" spans="1:20" ht="25.5">
      <c r="A4" s="3" t="s">
        <v>15</v>
      </c>
      <c r="B4" s="6">
        <v>6532</v>
      </c>
      <c r="C4" s="6"/>
      <c r="D4" s="6"/>
      <c r="E4" s="6">
        <f>B4+C4+D4</f>
        <v>6532</v>
      </c>
      <c r="F4" s="4"/>
      <c r="G4" s="4">
        <v>468</v>
      </c>
      <c r="H4" s="6">
        <f>E4+F4+G4</f>
        <v>7000</v>
      </c>
      <c r="I4" s="4"/>
      <c r="J4" s="4">
        <v>193</v>
      </c>
      <c r="K4" s="6">
        <f>H4+I4+J4</f>
        <v>7193</v>
      </c>
      <c r="L4" s="4"/>
      <c r="M4" s="4"/>
      <c r="N4" s="6">
        <f>K4+L4+M4</f>
        <v>7193</v>
      </c>
      <c r="O4" s="4">
        <v>4261</v>
      </c>
      <c r="P4" s="4">
        <v>460</v>
      </c>
      <c r="Q4" s="6">
        <f>N4+O4+P4</f>
        <v>11914</v>
      </c>
      <c r="R4" s="4">
        <v>1800</v>
      </c>
      <c r="S4" s="4">
        <v>430</v>
      </c>
      <c r="T4" s="6">
        <f>Q4+R4+S4</f>
        <v>14144</v>
      </c>
    </row>
    <row r="5" spans="1:20" ht="25.5">
      <c r="A5" s="3" t="s">
        <v>16</v>
      </c>
      <c r="B5" s="6">
        <v>1711</v>
      </c>
      <c r="C5" s="6"/>
      <c r="D5" s="6"/>
      <c r="E5" s="6">
        <f aca="true" t="shared" si="0" ref="E5:E39">B5+C5+D5</f>
        <v>1711</v>
      </c>
      <c r="F5" s="4"/>
      <c r="G5" s="4">
        <v>127</v>
      </c>
      <c r="H5" s="6">
        <f aca="true" t="shared" si="1" ref="H5:H39">E5+F5+G5</f>
        <v>1838</v>
      </c>
      <c r="I5" s="4"/>
      <c r="J5" s="4">
        <v>52</v>
      </c>
      <c r="K5" s="6">
        <f aca="true" t="shared" si="2" ref="K5:K38">H5+I5+J5</f>
        <v>1890</v>
      </c>
      <c r="L5" s="4"/>
      <c r="M5" s="4"/>
      <c r="N5" s="6">
        <f aca="true" t="shared" si="3" ref="N5:N38">K5+L5+M5</f>
        <v>1890</v>
      </c>
      <c r="O5" s="4">
        <v>1150</v>
      </c>
      <c r="P5" s="4">
        <v>125</v>
      </c>
      <c r="Q5" s="6">
        <f aca="true" t="shared" si="4" ref="Q5:Q13">N5+O5+P5</f>
        <v>3165</v>
      </c>
      <c r="R5" s="4">
        <v>486</v>
      </c>
      <c r="S5" s="4">
        <v>116</v>
      </c>
      <c r="T5" s="6">
        <f aca="true" t="shared" si="5" ref="T5:T38">Q5+R5+S5</f>
        <v>3767</v>
      </c>
    </row>
    <row r="6" spans="1:20" ht="12.75">
      <c r="A6" s="3" t="s">
        <v>17</v>
      </c>
      <c r="B6" s="6">
        <v>47224</v>
      </c>
      <c r="C6" s="6">
        <v>8964</v>
      </c>
      <c r="D6" s="6"/>
      <c r="E6" s="6">
        <f t="shared" si="0"/>
        <v>56188</v>
      </c>
      <c r="F6" s="4"/>
      <c r="G6" s="4">
        <v>38</v>
      </c>
      <c r="H6" s="6">
        <f t="shared" si="1"/>
        <v>56226</v>
      </c>
      <c r="I6" s="4">
        <v>540</v>
      </c>
      <c r="J6" s="4">
        <v>102</v>
      </c>
      <c r="K6" s="6">
        <f t="shared" si="2"/>
        <v>56868</v>
      </c>
      <c r="L6" s="4"/>
      <c r="M6" s="4"/>
      <c r="N6" s="6">
        <f t="shared" si="3"/>
        <v>56868</v>
      </c>
      <c r="O6" s="4">
        <v>9360</v>
      </c>
      <c r="P6" s="4">
        <v>1333</v>
      </c>
      <c r="Q6" s="6">
        <f t="shared" si="4"/>
        <v>67561</v>
      </c>
      <c r="R6" s="4">
        <v>2642</v>
      </c>
      <c r="S6" s="4"/>
      <c r="T6" s="6">
        <f t="shared" si="5"/>
        <v>70203</v>
      </c>
    </row>
    <row r="7" spans="1:20" ht="25.5">
      <c r="A7" s="3" t="s">
        <v>36</v>
      </c>
      <c r="B7" s="6">
        <v>182689</v>
      </c>
      <c r="C7" s="6">
        <v>9667</v>
      </c>
      <c r="D7" s="6"/>
      <c r="E7" s="6">
        <f t="shared" si="0"/>
        <v>192356</v>
      </c>
      <c r="F7" s="4">
        <v>3081</v>
      </c>
      <c r="G7" s="4">
        <v>742</v>
      </c>
      <c r="H7" s="6">
        <f t="shared" si="1"/>
        <v>196179</v>
      </c>
      <c r="I7" s="4">
        <v>272</v>
      </c>
      <c r="J7" s="4">
        <v>630</v>
      </c>
      <c r="K7" s="6">
        <f t="shared" si="2"/>
        <v>197081</v>
      </c>
      <c r="L7" s="4">
        <v>524</v>
      </c>
      <c r="M7" s="4"/>
      <c r="N7" s="6">
        <f t="shared" si="3"/>
        <v>197605</v>
      </c>
      <c r="O7" s="4">
        <v>2652</v>
      </c>
      <c r="P7" s="4">
        <v>-2436</v>
      </c>
      <c r="Q7" s="6">
        <f t="shared" si="4"/>
        <v>197821</v>
      </c>
      <c r="R7" s="4">
        <v>2775</v>
      </c>
      <c r="S7" s="4"/>
      <c r="T7" s="6">
        <f t="shared" si="5"/>
        <v>200596</v>
      </c>
    </row>
    <row r="8" spans="1:20" ht="25.5">
      <c r="A8" s="3" t="s">
        <v>18</v>
      </c>
      <c r="B8" s="6">
        <v>21076</v>
      </c>
      <c r="C8" s="6"/>
      <c r="D8" s="6">
        <v>950</v>
      </c>
      <c r="E8" s="6">
        <f t="shared" si="0"/>
        <v>22026</v>
      </c>
      <c r="F8" s="4"/>
      <c r="G8" s="6">
        <v>11316</v>
      </c>
      <c r="H8" s="6">
        <f t="shared" si="1"/>
        <v>33342</v>
      </c>
      <c r="I8" s="4"/>
      <c r="J8" s="4">
        <v>10385</v>
      </c>
      <c r="K8" s="6">
        <f t="shared" si="2"/>
        <v>43727</v>
      </c>
      <c r="L8" s="4"/>
      <c r="M8" s="4"/>
      <c r="N8" s="6">
        <f t="shared" si="3"/>
        <v>43727</v>
      </c>
      <c r="O8" s="4"/>
      <c r="P8" s="4">
        <v>10481</v>
      </c>
      <c r="Q8" s="6">
        <f t="shared" si="4"/>
        <v>54208</v>
      </c>
      <c r="R8" s="4"/>
      <c r="S8" s="4"/>
      <c r="T8" s="6">
        <f t="shared" si="5"/>
        <v>54208</v>
      </c>
    </row>
    <row r="9" spans="1:20" ht="51">
      <c r="A9" s="3" t="s">
        <v>19</v>
      </c>
      <c r="B9" s="6">
        <v>21394</v>
      </c>
      <c r="C9" s="6"/>
      <c r="D9" s="6">
        <v>5651</v>
      </c>
      <c r="E9" s="6">
        <f t="shared" si="0"/>
        <v>27045</v>
      </c>
      <c r="F9" s="4"/>
      <c r="G9" s="6">
        <v>212</v>
      </c>
      <c r="H9" s="6">
        <f t="shared" si="1"/>
        <v>27257</v>
      </c>
      <c r="I9" s="4"/>
      <c r="J9" s="4"/>
      <c r="K9" s="6">
        <f t="shared" si="2"/>
        <v>27257</v>
      </c>
      <c r="L9" s="4"/>
      <c r="M9" s="4"/>
      <c r="N9" s="6">
        <f t="shared" si="3"/>
        <v>27257</v>
      </c>
      <c r="O9" s="4">
        <v>3786</v>
      </c>
      <c r="P9" s="4">
        <v>1771</v>
      </c>
      <c r="Q9" s="6">
        <f t="shared" si="4"/>
        <v>32814</v>
      </c>
      <c r="R9" s="4">
        <v>2377</v>
      </c>
      <c r="S9" s="4"/>
      <c r="T9" s="6">
        <f t="shared" si="5"/>
        <v>35191</v>
      </c>
    </row>
    <row r="10" spans="1:20" ht="25.5">
      <c r="A10" s="3" t="s">
        <v>20</v>
      </c>
      <c r="B10" s="6">
        <v>3880</v>
      </c>
      <c r="C10" s="6"/>
      <c r="D10" s="6"/>
      <c r="E10" s="6">
        <f t="shared" si="0"/>
        <v>3880</v>
      </c>
      <c r="F10" s="4"/>
      <c r="G10" s="6"/>
      <c r="H10" s="6">
        <f t="shared" si="1"/>
        <v>3880</v>
      </c>
      <c r="I10" s="4"/>
      <c r="J10" s="4"/>
      <c r="K10" s="6">
        <f t="shared" si="2"/>
        <v>3880</v>
      </c>
      <c r="L10" s="4"/>
      <c r="M10" s="4"/>
      <c r="N10" s="6">
        <f t="shared" si="3"/>
        <v>3880</v>
      </c>
      <c r="O10" s="4"/>
      <c r="P10" s="4"/>
      <c r="Q10" s="6">
        <f t="shared" si="4"/>
        <v>3880</v>
      </c>
      <c r="R10" s="4"/>
      <c r="S10" s="4"/>
      <c r="T10" s="6">
        <f t="shared" si="5"/>
        <v>3880</v>
      </c>
    </row>
    <row r="11" spans="1:20" ht="12.75">
      <c r="A11" s="3" t="s">
        <v>22</v>
      </c>
      <c r="B11" s="6">
        <v>10000</v>
      </c>
      <c r="C11" s="6">
        <v>508</v>
      </c>
      <c r="D11" s="6">
        <v>-6601</v>
      </c>
      <c r="E11" s="6">
        <f t="shared" si="0"/>
        <v>3907</v>
      </c>
      <c r="F11" s="4"/>
      <c r="G11" s="4">
        <v>-1587</v>
      </c>
      <c r="H11" s="6">
        <f t="shared" si="1"/>
        <v>2320</v>
      </c>
      <c r="I11" s="4"/>
      <c r="J11" s="4">
        <v>-977</v>
      </c>
      <c r="K11" s="6">
        <f t="shared" si="2"/>
        <v>1343</v>
      </c>
      <c r="L11" s="4"/>
      <c r="M11" s="4"/>
      <c r="N11" s="6">
        <f t="shared" si="3"/>
        <v>1343</v>
      </c>
      <c r="O11" s="4"/>
      <c r="P11" s="4">
        <v>-1343</v>
      </c>
      <c r="Q11" s="6">
        <f t="shared" si="4"/>
        <v>0</v>
      </c>
      <c r="R11" s="4">
        <v>17174</v>
      </c>
      <c r="S11" s="4">
        <v>-546</v>
      </c>
      <c r="T11" s="6">
        <f t="shared" si="5"/>
        <v>16628</v>
      </c>
    </row>
    <row r="12" spans="1:20" ht="25.5">
      <c r="A12" s="3" t="s">
        <v>45</v>
      </c>
      <c r="B12" s="6"/>
      <c r="C12" s="6"/>
      <c r="D12" s="6"/>
      <c r="E12" s="6">
        <f t="shared" si="0"/>
        <v>0</v>
      </c>
      <c r="F12" s="4">
        <v>1000</v>
      </c>
      <c r="G12" s="4"/>
      <c r="H12" s="6">
        <f t="shared" si="1"/>
        <v>1000</v>
      </c>
      <c r="I12" s="4"/>
      <c r="J12" s="4"/>
      <c r="K12" s="6">
        <f t="shared" si="2"/>
        <v>1000</v>
      </c>
      <c r="L12" s="4"/>
      <c r="M12" s="4"/>
      <c r="N12" s="6">
        <f t="shared" si="3"/>
        <v>1000</v>
      </c>
      <c r="O12" s="4"/>
      <c r="P12" s="4"/>
      <c r="Q12" s="6">
        <f t="shared" si="4"/>
        <v>1000</v>
      </c>
      <c r="R12" s="4">
        <v>14700</v>
      </c>
      <c r="S12" s="4"/>
      <c r="T12" s="6">
        <f t="shared" si="5"/>
        <v>15700</v>
      </c>
    </row>
    <row r="13" spans="1:20" ht="25.5">
      <c r="A13" s="3" t="s">
        <v>38</v>
      </c>
      <c r="B13" s="6">
        <v>30694</v>
      </c>
      <c r="C13" s="6">
        <v>43445</v>
      </c>
      <c r="D13" s="6"/>
      <c r="E13" s="6">
        <f t="shared" si="0"/>
        <v>74139</v>
      </c>
      <c r="F13" s="4"/>
      <c r="G13" s="4">
        <v>-11316</v>
      </c>
      <c r="H13" s="6">
        <f t="shared" si="1"/>
        <v>62823</v>
      </c>
      <c r="I13" s="4"/>
      <c r="J13" s="4">
        <v>-10385</v>
      </c>
      <c r="K13" s="6">
        <f t="shared" si="2"/>
        <v>52438</v>
      </c>
      <c r="L13" s="4"/>
      <c r="M13" s="4"/>
      <c r="N13" s="6">
        <f t="shared" si="3"/>
        <v>52438</v>
      </c>
      <c r="O13" s="4">
        <v>28759</v>
      </c>
      <c r="P13" s="4">
        <v>-10391</v>
      </c>
      <c r="Q13" s="6">
        <f t="shared" si="4"/>
        <v>70806</v>
      </c>
      <c r="R13" s="4"/>
      <c r="S13" s="4"/>
      <c r="T13" s="6">
        <f t="shared" si="5"/>
        <v>70806</v>
      </c>
    </row>
    <row r="14" spans="1:20" ht="25.5">
      <c r="A14" s="12" t="s">
        <v>12</v>
      </c>
      <c r="B14" s="14">
        <f>SUM(B4:B13)</f>
        <v>325200</v>
      </c>
      <c r="C14" s="14">
        <f>SUM(C4:C13)</f>
        <v>62584</v>
      </c>
      <c r="D14" s="14">
        <f>SUM(D4:D13)</f>
        <v>0</v>
      </c>
      <c r="E14" s="16">
        <f t="shared" si="0"/>
        <v>387784</v>
      </c>
      <c r="F14" s="15">
        <f>SUM(F4:F13)</f>
        <v>4081</v>
      </c>
      <c r="G14" s="15">
        <f>SUM(G4:G13)</f>
        <v>0</v>
      </c>
      <c r="H14" s="16">
        <f t="shared" si="1"/>
        <v>391865</v>
      </c>
      <c r="I14" s="15">
        <f aca="true" t="shared" si="6" ref="I14:N14">SUM(I4:I13)</f>
        <v>812</v>
      </c>
      <c r="J14" s="15">
        <f t="shared" si="6"/>
        <v>0</v>
      </c>
      <c r="K14" s="15">
        <f t="shared" si="6"/>
        <v>392677</v>
      </c>
      <c r="L14" s="15">
        <f t="shared" si="6"/>
        <v>524</v>
      </c>
      <c r="M14" s="15">
        <f t="shared" si="6"/>
        <v>0</v>
      </c>
      <c r="N14" s="15">
        <f t="shared" si="6"/>
        <v>393201</v>
      </c>
      <c r="O14" s="15">
        <f aca="true" t="shared" si="7" ref="O14:T14">SUM(O4:O13)</f>
        <v>49968</v>
      </c>
      <c r="P14" s="15">
        <f t="shared" si="7"/>
        <v>0</v>
      </c>
      <c r="Q14" s="15">
        <f t="shared" si="7"/>
        <v>443169</v>
      </c>
      <c r="R14" s="15">
        <f t="shared" si="7"/>
        <v>41954</v>
      </c>
      <c r="S14" s="15">
        <f t="shared" si="7"/>
        <v>0</v>
      </c>
      <c r="T14" s="15">
        <f t="shared" si="7"/>
        <v>485123</v>
      </c>
    </row>
    <row r="15" spans="1:20" ht="12.75">
      <c r="A15" s="3"/>
      <c r="B15" s="6"/>
      <c r="C15" s="6"/>
      <c r="D15" s="6"/>
      <c r="E15" s="6"/>
      <c r="F15" s="4"/>
      <c r="G15" s="4"/>
      <c r="H15" s="6"/>
      <c r="I15" s="4"/>
      <c r="J15" s="4"/>
      <c r="K15" s="6"/>
      <c r="L15" s="4"/>
      <c r="M15" s="4"/>
      <c r="N15" s="6"/>
      <c r="O15" s="4"/>
      <c r="P15" s="4"/>
      <c r="Q15" s="6"/>
      <c r="R15" s="4"/>
      <c r="S15" s="4"/>
      <c r="T15" s="6">
        <f t="shared" si="5"/>
        <v>0</v>
      </c>
    </row>
    <row r="16" spans="1:20" ht="25.5">
      <c r="A16" s="12" t="s">
        <v>31</v>
      </c>
      <c r="B16" s="8"/>
      <c r="C16" s="8"/>
      <c r="D16" s="8"/>
      <c r="E16" s="6"/>
      <c r="F16" s="4"/>
      <c r="G16" s="4"/>
      <c r="H16" s="6"/>
      <c r="I16" s="4"/>
      <c r="J16" s="4"/>
      <c r="K16" s="6"/>
      <c r="L16" s="4"/>
      <c r="M16" s="4"/>
      <c r="N16" s="6"/>
      <c r="O16" s="4"/>
      <c r="P16" s="4"/>
      <c r="Q16" s="6"/>
      <c r="R16" s="4"/>
      <c r="S16" s="4"/>
      <c r="T16" s="6">
        <f t="shared" si="5"/>
        <v>0</v>
      </c>
    </row>
    <row r="17" spans="1:20" ht="25.5">
      <c r="A17" s="3" t="s">
        <v>15</v>
      </c>
      <c r="B17" s="8">
        <v>59378</v>
      </c>
      <c r="C17" s="8"/>
      <c r="D17" s="8"/>
      <c r="E17" s="6">
        <f t="shared" si="0"/>
        <v>59378</v>
      </c>
      <c r="F17" s="4">
        <v>505</v>
      </c>
      <c r="G17" s="4">
        <v>800</v>
      </c>
      <c r="H17" s="6">
        <f t="shared" si="1"/>
        <v>60683</v>
      </c>
      <c r="I17" s="4"/>
      <c r="J17" s="4"/>
      <c r="K17" s="6">
        <f t="shared" si="2"/>
        <v>60683</v>
      </c>
      <c r="L17" s="4"/>
      <c r="M17" s="4"/>
      <c r="N17" s="6">
        <f t="shared" si="3"/>
        <v>60683</v>
      </c>
      <c r="O17" s="4">
        <v>649</v>
      </c>
      <c r="P17" s="4"/>
      <c r="Q17" s="6">
        <f>N17+O17+P17</f>
        <v>61332</v>
      </c>
      <c r="R17" s="4">
        <v>1671</v>
      </c>
      <c r="S17" s="4"/>
      <c r="T17" s="6">
        <f t="shared" si="5"/>
        <v>63003</v>
      </c>
    </row>
    <row r="18" spans="1:20" ht="25.5">
      <c r="A18" s="3" t="s">
        <v>16</v>
      </c>
      <c r="B18" s="8">
        <v>16384</v>
      </c>
      <c r="C18" s="8"/>
      <c r="D18" s="8"/>
      <c r="E18" s="6">
        <f t="shared" si="0"/>
        <v>16384</v>
      </c>
      <c r="F18" s="4">
        <v>137</v>
      </c>
      <c r="G18" s="4">
        <v>216</v>
      </c>
      <c r="H18" s="6">
        <f t="shared" si="1"/>
        <v>16737</v>
      </c>
      <c r="I18" s="4"/>
      <c r="J18" s="4"/>
      <c r="K18" s="6">
        <f t="shared" si="2"/>
        <v>16737</v>
      </c>
      <c r="L18" s="4"/>
      <c r="M18" s="4"/>
      <c r="N18" s="6">
        <f t="shared" si="3"/>
        <v>16737</v>
      </c>
      <c r="O18" s="4">
        <v>176</v>
      </c>
      <c r="P18" s="4"/>
      <c r="Q18" s="6">
        <f>N18+O18+P18</f>
        <v>16913</v>
      </c>
      <c r="R18" s="4"/>
      <c r="S18" s="4"/>
      <c r="T18" s="6">
        <f>Q18+R18+S18</f>
        <v>16913</v>
      </c>
    </row>
    <row r="19" spans="1:20" ht="12.75">
      <c r="A19" s="3" t="s">
        <v>17</v>
      </c>
      <c r="B19" s="8">
        <v>52726</v>
      </c>
      <c r="C19" s="8">
        <v>2925</v>
      </c>
      <c r="D19" s="8"/>
      <c r="E19" s="6">
        <f t="shared" si="0"/>
        <v>55651</v>
      </c>
      <c r="F19" s="4">
        <v>100</v>
      </c>
      <c r="G19" s="4">
        <v>-1016</v>
      </c>
      <c r="H19" s="6">
        <f t="shared" si="1"/>
        <v>54735</v>
      </c>
      <c r="I19" s="4"/>
      <c r="J19" s="4"/>
      <c r="K19" s="6">
        <f t="shared" si="2"/>
        <v>54735</v>
      </c>
      <c r="L19" s="4"/>
      <c r="M19" s="4"/>
      <c r="N19" s="6">
        <f t="shared" si="3"/>
        <v>54735</v>
      </c>
      <c r="O19" s="4">
        <v>-1801</v>
      </c>
      <c r="P19" s="4"/>
      <c r="Q19" s="6">
        <f>N19+O19+P19</f>
        <v>52934</v>
      </c>
      <c r="R19" s="4"/>
      <c r="S19" s="4"/>
      <c r="T19" s="6">
        <f t="shared" si="5"/>
        <v>52934</v>
      </c>
    </row>
    <row r="20" spans="1:20" ht="12.75">
      <c r="A20" s="3" t="s">
        <v>39</v>
      </c>
      <c r="B20" s="8"/>
      <c r="C20" s="8">
        <v>14523</v>
      </c>
      <c r="D20" s="8"/>
      <c r="E20" s="6">
        <f t="shared" si="0"/>
        <v>14523</v>
      </c>
      <c r="F20" s="4"/>
      <c r="G20" s="4"/>
      <c r="H20" s="6">
        <f t="shared" si="1"/>
        <v>14523</v>
      </c>
      <c r="I20" s="4"/>
      <c r="J20" s="4"/>
      <c r="K20" s="6">
        <f t="shared" si="2"/>
        <v>14523</v>
      </c>
      <c r="L20" s="4"/>
      <c r="M20" s="4"/>
      <c r="N20" s="6">
        <f t="shared" si="3"/>
        <v>14523</v>
      </c>
      <c r="O20" s="4"/>
      <c r="P20" s="4"/>
      <c r="Q20" s="6">
        <f>N20+O20+P20</f>
        <v>14523</v>
      </c>
      <c r="R20" s="4"/>
      <c r="S20" s="4"/>
      <c r="T20" s="6">
        <f t="shared" si="5"/>
        <v>14523</v>
      </c>
    </row>
    <row r="21" spans="1:20" ht="25.5">
      <c r="A21" s="3" t="s">
        <v>35</v>
      </c>
      <c r="B21" s="8">
        <v>1370</v>
      </c>
      <c r="C21" s="8">
        <v>2391</v>
      </c>
      <c r="D21" s="8"/>
      <c r="E21" s="6">
        <f t="shared" si="0"/>
        <v>3761</v>
      </c>
      <c r="F21" s="4">
        <v>622</v>
      </c>
      <c r="G21" s="4"/>
      <c r="H21" s="6">
        <f t="shared" si="1"/>
        <v>4383</v>
      </c>
      <c r="I21" s="4"/>
      <c r="J21" s="4"/>
      <c r="K21" s="6">
        <f t="shared" si="2"/>
        <v>4383</v>
      </c>
      <c r="L21" s="4">
        <v>524</v>
      </c>
      <c r="M21" s="4"/>
      <c r="N21" s="6">
        <f t="shared" si="3"/>
        <v>4907</v>
      </c>
      <c r="O21" s="4">
        <v>701</v>
      </c>
      <c r="P21" s="4"/>
      <c r="Q21" s="6">
        <f>N21+O21+P21</f>
        <v>5608</v>
      </c>
      <c r="R21" s="4">
        <v>1104</v>
      </c>
      <c r="S21" s="4"/>
      <c r="T21" s="6">
        <f t="shared" si="5"/>
        <v>6712</v>
      </c>
    </row>
    <row r="22" spans="1:20" ht="38.25">
      <c r="A22" s="12" t="s">
        <v>32</v>
      </c>
      <c r="B22" s="14">
        <f>SUM(B17:B21)</f>
        <v>129858</v>
      </c>
      <c r="C22" s="14">
        <f>SUM(C17:C21)</f>
        <v>19839</v>
      </c>
      <c r="D22" s="14">
        <f>SUM(D17:D21)</f>
        <v>0</v>
      </c>
      <c r="E22" s="16">
        <f t="shared" si="0"/>
        <v>149697</v>
      </c>
      <c r="F22" s="15">
        <f>SUM(F17:F21)</f>
        <v>1364</v>
      </c>
      <c r="G22" s="15">
        <f>SUM(G17:G21)</f>
        <v>0</v>
      </c>
      <c r="H22" s="16">
        <f t="shared" si="1"/>
        <v>151061</v>
      </c>
      <c r="I22" s="15">
        <f aca="true" t="shared" si="8" ref="I22:N22">SUM(I17:I21)</f>
        <v>0</v>
      </c>
      <c r="J22" s="15">
        <f t="shared" si="8"/>
        <v>0</v>
      </c>
      <c r="K22" s="15">
        <f t="shared" si="8"/>
        <v>151061</v>
      </c>
      <c r="L22" s="15">
        <f t="shared" si="8"/>
        <v>524</v>
      </c>
      <c r="M22" s="15">
        <f t="shared" si="8"/>
        <v>0</v>
      </c>
      <c r="N22" s="15">
        <f t="shared" si="8"/>
        <v>151585</v>
      </c>
      <c r="O22" s="15">
        <f aca="true" t="shared" si="9" ref="O22:T22">SUM(O17:O21)</f>
        <v>-275</v>
      </c>
      <c r="P22" s="15">
        <f t="shared" si="9"/>
        <v>0</v>
      </c>
      <c r="Q22" s="15">
        <f t="shared" si="9"/>
        <v>151310</v>
      </c>
      <c r="R22" s="15">
        <f t="shared" si="9"/>
        <v>2775</v>
      </c>
      <c r="S22" s="15">
        <f t="shared" si="9"/>
        <v>0</v>
      </c>
      <c r="T22" s="15">
        <f t="shared" si="9"/>
        <v>154085</v>
      </c>
    </row>
    <row r="23" spans="1:20" ht="12.75">
      <c r="A23" s="3"/>
      <c r="B23" s="6"/>
      <c r="C23" s="6"/>
      <c r="D23" s="6"/>
      <c r="E23" s="6"/>
      <c r="F23" s="4"/>
      <c r="G23" s="4"/>
      <c r="H23" s="6"/>
      <c r="I23" s="4"/>
      <c r="J23" s="4"/>
      <c r="K23" s="6"/>
      <c r="L23" s="4"/>
      <c r="M23" s="4"/>
      <c r="N23" s="6"/>
      <c r="O23" s="4"/>
      <c r="P23" s="4"/>
      <c r="Q23" s="6"/>
      <c r="R23" s="4"/>
      <c r="S23" s="4"/>
      <c r="T23" s="6">
        <f t="shared" si="5"/>
        <v>0</v>
      </c>
    </row>
    <row r="24" spans="1:20" ht="12.75">
      <c r="A24" s="5"/>
      <c r="B24" s="8"/>
      <c r="C24" s="8"/>
      <c r="D24" s="8"/>
      <c r="E24" s="6"/>
      <c r="F24" s="4"/>
      <c r="G24" s="4"/>
      <c r="H24" s="6"/>
      <c r="I24" s="4"/>
      <c r="J24" s="4"/>
      <c r="K24" s="6"/>
      <c r="L24" s="4"/>
      <c r="M24" s="4"/>
      <c r="N24" s="6"/>
      <c r="O24" s="4"/>
      <c r="P24" s="4"/>
      <c r="Q24" s="6"/>
      <c r="R24" s="4"/>
      <c r="S24" s="4"/>
      <c r="T24" s="6">
        <f t="shared" si="5"/>
        <v>0</v>
      </c>
    </row>
    <row r="25" spans="1:20" ht="38.25">
      <c r="A25" s="12" t="s">
        <v>29</v>
      </c>
      <c r="B25" s="8"/>
      <c r="C25" s="8"/>
      <c r="D25" s="8"/>
      <c r="E25" s="6"/>
      <c r="F25" s="4"/>
      <c r="G25" s="4"/>
      <c r="H25" s="6"/>
      <c r="I25" s="4"/>
      <c r="J25" s="4"/>
      <c r="K25" s="6"/>
      <c r="L25" s="4"/>
      <c r="M25" s="4"/>
      <c r="N25" s="6"/>
      <c r="O25" s="4"/>
      <c r="P25" s="4"/>
      <c r="Q25" s="6"/>
      <c r="R25" s="4"/>
      <c r="S25" s="4"/>
      <c r="T25" s="6">
        <f t="shared" si="5"/>
        <v>0</v>
      </c>
    </row>
    <row r="26" spans="1:20" ht="25.5">
      <c r="A26" s="3" t="s">
        <v>15</v>
      </c>
      <c r="B26" s="6">
        <v>22033</v>
      </c>
      <c r="C26" s="8"/>
      <c r="D26" s="8"/>
      <c r="E26" s="6">
        <f t="shared" si="0"/>
        <v>22033</v>
      </c>
      <c r="F26" s="4"/>
      <c r="G26" s="4"/>
      <c r="H26" s="6">
        <f t="shared" si="1"/>
        <v>22033</v>
      </c>
      <c r="I26" s="4">
        <v>480</v>
      </c>
      <c r="J26" s="4"/>
      <c r="K26" s="6">
        <f t="shared" si="2"/>
        <v>22513</v>
      </c>
      <c r="L26" s="4"/>
      <c r="M26" s="4"/>
      <c r="N26" s="6">
        <f t="shared" si="3"/>
        <v>22513</v>
      </c>
      <c r="O26" s="4">
        <v>1097</v>
      </c>
      <c r="P26" s="4"/>
      <c r="Q26" s="6">
        <f>N26+O26+P26</f>
        <v>23610</v>
      </c>
      <c r="R26" s="4">
        <v>1677</v>
      </c>
      <c r="S26" s="4"/>
      <c r="T26" s="6">
        <f t="shared" si="5"/>
        <v>25287</v>
      </c>
    </row>
    <row r="27" spans="1:20" ht="25.5">
      <c r="A27" s="3" t="s">
        <v>16</v>
      </c>
      <c r="B27" s="6">
        <v>6327</v>
      </c>
      <c r="C27" s="8"/>
      <c r="D27" s="8"/>
      <c r="E27" s="6">
        <f t="shared" si="0"/>
        <v>6327</v>
      </c>
      <c r="F27" s="4"/>
      <c r="G27" s="4"/>
      <c r="H27" s="6">
        <f t="shared" si="1"/>
        <v>6327</v>
      </c>
      <c r="I27" s="4">
        <v>130</v>
      </c>
      <c r="J27" s="4"/>
      <c r="K27" s="6">
        <f t="shared" si="2"/>
        <v>6457</v>
      </c>
      <c r="L27" s="4"/>
      <c r="M27" s="4"/>
      <c r="N27" s="6">
        <f t="shared" si="3"/>
        <v>6457</v>
      </c>
      <c r="O27" s="4">
        <v>296</v>
      </c>
      <c r="P27" s="4"/>
      <c r="Q27" s="6">
        <f>N27+O27+P27</f>
        <v>6753</v>
      </c>
      <c r="R27" s="4">
        <v>453</v>
      </c>
      <c r="S27" s="4"/>
      <c r="T27" s="6">
        <f t="shared" si="5"/>
        <v>7206</v>
      </c>
    </row>
    <row r="28" spans="1:20" ht="12.75">
      <c r="A28" s="3" t="s">
        <v>17</v>
      </c>
      <c r="B28" s="6">
        <v>5464</v>
      </c>
      <c r="C28" s="8">
        <v>378</v>
      </c>
      <c r="D28" s="8"/>
      <c r="E28" s="6">
        <f t="shared" si="0"/>
        <v>5842</v>
      </c>
      <c r="F28" s="4"/>
      <c r="G28" s="4"/>
      <c r="H28" s="6">
        <f t="shared" si="1"/>
        <v>5842</v>
      </c>
      <c r="I28" s="4">
        <v>20</v>
      </c>
      <c r="J28" s="4"/>
      <c r="K28" s="6">
        <f t="shared" si="2"/>
        <v>5862</v>
      </c>
      <c r="L28" s="4"/>
      <c r="M28" s="4"/>
      <c r="N28" s="6">
        <f t="shared" si="3"/>
        <v>5862</v>
      </c>
      <c r="O28" s="4">
        <v>170</v>
      </c>
      <c r="P28" s="4"/>
      <c r="Q28" s="6">
        <f>N28+O28+P28</f>
        <v>6032</v>
      </c>
      <c r="R28" s="4">
        <v>1505</v>
      </c>
      <c r="S28" s="4"/>
      <c r="T28" s="6">
        <f t="shared" si="5"/>
        <v>7537</v>
      </c>
    </row>
    <row r="29" spans="1:20" ht="25.5">
      <c r="A29" s="12" t="s">
        <v>30</v>
      </c>
      <c r="B29" s="14">
        <f>SUM(B26:B28)</f>
        <v>33824</v>
      </c>
      <c r="C29" s="14">
        <f>SUM(C26:C28)</f>
        <v>378</v>
      </c>
      <c r="D29" s="14">
        <f>SUM(D26:D28)</f>
        <v>0</v>
      </c>
      <c r="E29" s="16">
        <f t="shared" si="0"/>
        <v>34202</v>
      </c>
      <c r="F29" s="15">
        <f>SUM(F26:F28)</f>
        <v>0</v>
      </c>
      <c r="G29" s="15">
        <f>SUM(G26:G28)</f>
        <v>0</v>
      </c>
      <c r="H29" s="16">
        <f t="shared" si="1"/>
        <v>34202</v>
      </c>
      <c r="I29" s="15">
        <f aca="true" t="shared" si="10" ref="I29:N29">SUM(I26:I28)</f>
        <v>630</v>
      </c>
      <c r="J29" s="15">
        <f t="shared" si="10"/>
        <v>0</v>
      </c>
      <c r="K29" s="15">
        <f t="shared" si="10"/>
        <v>34832</v>
      </c>
      <c r="L29" s="15">
        <f t="shared" si="10"/>
        <v>0</v>
      </c>
      <c r="M29" s="15">
        <f t="shared" si="10"/>
        <v>0</v>
      </c>
      <c r="N29" s="15">
        <f t="shared" si="10"/>
        <v>34832</v>
      </c>
      <c r="O29" s="15">
        <f aca="true" t="shared" si="11" ref="O29:T29">SUM(O26:O28)</f>
        <v>1563</v>
      </c>
      <c r="P29" s="15">
        <f t="shared" si="11"/>
        <v>0</v>
      </c>
      <c r="Q29" s="15">
        <f t="shared" si="11"/>
        <v>36395</v>
      </c>
      <c r="R29" s="15">
        <f t="shared" si="11"/>
        <v>3635</v>
      </c>
      <c r="S29" s="15">
        <f t="shared" si="11"/>
        <v>0</v>
      </c>
      <c r="T29" s="15">
        <f t="shared" si="11"/>
        <v>40030</v>
      </c>
    </row>
    <row r="30" spans="1:20" ht="12.75">
      <c r="A30" s="5"/>
      <c r="B30" s="8"/>
      <c r="C30" s="8"/>
      <c r="D30" s="8"/>
      <c r="E30" s="6"/>
      <c r="F30" s="4"/>
      <c r="G30" s="4"/>
      <c r="H30" s="6"/>
      <c r="I30" s="4"/>
      <c r="J30" s="4"/>
      <c r="K30" s="6"/>
      <c r="L30" s="4"/>
      <c r="M30" s="4"/>
      <c r="N30" s="6"/>
      <c r="O30" s="4"/>
      <c r="P30" s="4"/>
      <c r="Q30" s="6"/>
      <c r="R30" s="4"/>
      <c r="S30" s="4"/>
      <c r="T30" s="6">
        <f t="shared" si="5"/>
        <v>0</v>
      </c>
    </row>
    <row r="31" spans="1:20" ht="25.5">
      <c r="A31" s="12" t="s">
        <v>33</v>
      </c>
      <c r="B31" s="8"/>
      <c r="C31" s="8"/>
      <c r="D31" s="8"/>
      <c r="E31" s="6"/>
      <c r="F31" s="4"/>
      <c r="G31" s="4"/>
      <c r="H31" s="6"/>
      <c r="I31" s="4"/>
      <c r="J31" s="4"/>
      <c r="K31" s="6"/>
      <c r="L31" s="4"/>
      <c r="M31" s="4"/>
      <c r="N31" s="6"/>
      <c r="O31" s="4"/>
      <c r="P31" s="4"/>
      <c r="Q31" s="6"/>
      <c r="R31" s="4"/>
      <c r="S31" s="4"/>
      <c r="T31" s="6">
        <f>Q31+R31+S31</f>
        <v>0</v>
      </c>
    </row>
    <row r="32" spans="1:20" ht="25.5">
      <c r="A32" s="3" t="s">
        <v>15</v>
      </c>
      <c r="B32" s="8">
        <v>11691</v>
      </c>
      <c r="C32" s="8"/>
      <c r="D32" s="8"/>
      <c r="E32" s="6">
        <f t="shared" si="0"/>
        <v>11691</v>
      </c>
      <c r="F32" s="4"/>
      <c r="G32" s="4"/>
      <c r="H32" s="6">
        <f t="shared" si="1"/>
        <v>11691</v>
      </c>
      <c r="I32" s="4"/>
      <c r="J32" s="4"/>
      <c r="K32" s="6">
        <f t="shared" si="2"/>
        <v>11691</v>
      </c>
      <c r="L32" s="4"/>
      <c r="M32" s="4"/>
      <c r="N32" s="6">
        <f t="shared" si="3"/>
        <v>11691</v>
      </c>
      <c r="O32" s="4">
        <v>333</v>
      </c>
      <c r="P32" s="4"/>
      <c r="Q32" s="6">
        <f>N32+O32+P32</f>
        <v>12024</v>
      </c>
      <c r="R32" s="4">
        <v>120</v>
      </c>
      <c r="S32" s="4"/>
      <c r="T32" s="6">
        <f t="shared" si="5"/>
        <v>12144</v>
      </c>
    </row>
    <row r="33" spans="1:20" ht="25.5">
      <c r="A33" s="3" t="s">
        <v>16</v>
      </c>
      <c r="B33" s="8">
        <v>3322</v>
      </c>
      <c r="C33" s="8"/>
      <c r="D33" s="8"/>
      <c r="E33" s="6">
        <f t="shared" si="0"/>
        <v>3322</v>
      </c>
      <c r="F33" s="4"/>
      <c r="G33" s="4"/>
      <c r="H33" s="6">
        <f t="shared" si="1"/>
        <v>3322</v>
      </c>
      <c r="I33" s="4"/>
      <c r="J33" s="4"/>
      <c r="K33" s="6">
        <f t="shared" si="2"/>
        <v>3322</v>
      </c>
      <c r="L33" s="4"/>
      <c r="M33" s="4"/>
      <c r="N33" s="6">
        <f t="shared" si="3"/>
        <v>3322</v>
      </c>
      <c r="O33" s="4">
        <v>90</v>
      </c>
      <c r="P33" s="4"/>
      <c r="Q33" s="6">
        <f>N33+O33+P33</f>
        <v>3412</v>
      </c>
      <c r="R33" s="4">
        <v>90</v>
      </c>
      <c r="S33" s="4"/>
      <c r="T33" s="6">
        <f t="shared" si="5"/>
        <v>3502</v>
      </c>
    </row>
    <row r="34" spans="1:20" ht="25.5">
      <c r="A34" s="3" t="s">
        <v>18</v>
      </c>
      <c r="B34" s="8"/>
      <c r="C34" s="8"/>
      <c r="D34" s="8"/>
      <c r="E34" s="6"/>
      <c r="F34" s="4">
        <v>459</v>
      </c>
      <c r="G34" s="4"/>
      <c r="H34" s="6">
        <f t="shared" si="1"/>
        <v>459</v>
      </c>
      <c r="I34" s="4"/>
      <c r="J34" s="4"/>
      <c r="K34" s="6">
        <f t="shared" si="2"/>
        <v>459</v>
      </c>
      <c r="L34" s="4"/>
      <c r="M34" s="4"/>
      <c r="N34" s="6">
        <f t="shared" si="3"/>
        <v>459</v>
      </c>
      <c r="O34" s="4"/>
      <c r="P34" s="4">
        <v>600</v>
      </c>
      <c r="Q34" s="6">
        <f>N34+O34+P34</f>
        <v>1059</v>
      </c>
      <c r="R34" s="4"/>
      <c r="S34" s="4"/>
      <c r="T34" s="6">
        <f t="shared" si="5"/>
        <v>1059</v>
      </c>
    </row>
    <row r="35" spans="1:20" ht="12.75">
      <c r="A35" s="3" t="s">
        <v>17</v>
      </c>
      <c r="B35" s="8">
        <v>18507</v>
      </c>
      <c r="C35" s="8">
        <v>4101</v>
      </c>
      <c r="D35" s="8"/>
      <c r="E35" s="6">
        <f t="shared" si="0"/>
        <v>22608</v>
      </c>
      <c r="F35" s="4">
        <v>2000</v>
      </c>
      <c r="G35" s="4"/>
      <c r="H35" s="6">
        <f t="shared" si="1"/>
        <v>24608</v>
      </c>
      <c r="I35" s="4">
        <v>272</v>
      </c>
      <c r="J35" s="4"/>
      <c r="K35" s="6">
        <f t="shared" si="2"/>
        <v>24880</v>
      </c>
      <c r="L35" s="4"/>
      <c r="M35" s="4"/>
      <c r="N35" s="6">
        <f t="shared" si="3"/>
        <v>24880</v>
      </c>
      <c r="O35" s="4">
        <v>68</v>
      </c>
      <c r="P35" s="4">
        <v>-600</v>
      </c>
      <c r="Q35" s="6">
        <f>N35+O35+P35</f>
        <v>24348</v>
      </c>
      <c r="R35" s="4">
        <v>2790</v>
      </c>
      <c r="S35" s="4"/>
      <c r="T35" s="6">
        <f t="shared" si="5"/>
        <v>27138</v>
      </c>
    </row>
    <row r="36" spans="1:20" ht="25.5">
      <c r="A36" s="12" t="s">
        <v>34</v>
      </c>
      <c r="B36" s="14">
        <f>SUM(B32:B35)</f>
        <v>33520</v>
      </c>
      <c r="C36" s="14">
        <f>SUM(C32:C35)</f>
        <v>4101</v>
      </c>
      <c r="D36" s="14">
        <f>SUM(D32:D35)</f>
        <v>0</v>
      </c>
      <c r="E36" s="16">
        <f t="shared" si="0"/>
        <v>37621</v>
      </c>
      <c r="F36" s="14">
        <f>SUM(F32:F35)</f>
        <v>2459</v>
      </c>
      <c r="G36" s="14">
        <f>SUM(G32:G35)</f>
        <v>0</v>
      </c>
      <c r="H36" s="16">
        <f t="shared" si="1"/>
        <v>40080</v>
      </c>
      <c r="I36" s="15">
        <f aca="true" t="shared" si="12" ref="I36:N36">SUM(I32:I35)</f>
        <v>272</v>
      </c>
      <c r="J36" s="15">
        <f t="shared" si="12"/>
        <v>0</v>
      </c>
      <c r="K36" s="15">
        <f t="shared" si="12"/>
        <v>40352</v>
      </c>
      <c r="L36" s="15">
        <f t="shared" si="12"/>
        <v>0</v>
      </c>
      <c r="M36" s="15">
        <f t="shared" si="12"/>
        <v>0</v>
      </c>
      <c r="N36" s="15">
        <f t="shared" si="12"/>
        <v>40352</v>
      </c>
      <c r="O36" s="15">
        <f aca="true" t="shared" si="13" ref="O36:T36">SUM(O32:O35)</f>
        <v>491</v>
      </c>
      <c r="P36" s="15">
        <f t="shared" si="13"/>
        <v>0</v>
      </c>
      <c r="Q36" s="15">
        <f t="shared" si="13"/>
        <v>40843</v>
      </c>
      <c r="R36" s="15">
        <f t="shared" si="13"/>
        <v>3000</v>
      </c>
      <c r="S36" s="15">
        <f t="shared" si="13"/>
        <v>0</v>
      </c>
      <c r="T36" s="15">
        <f t="shared" si="13"/>
        <v>43843</v>
      </c>
    </row>
    <row r="37" spans="1:20" ht="12.75">
      <c r="A37" s="3"/>
      <c r="B37" s="6"/>
      <c r="C37" s="6"/>
      <c r="D37" s="6"/>
      <c r="E37" s="6"/>
      <c r="F37" s="4"/>
      <c r="G37" s="4"/>
      <c r="H37" s="6"/>
      <c r="I37" s="4"/>
      <c r="J37" s="4"/>
      <c r="K37" s="6">
        <f t="shared" si="2"/>
        <v>0</v>
      </c>
      <c r="L37" s="4"/>
      <c r="M37" s="4"/>
      <c r="N37" s="6">
        <f t="shared" si="3"/>
        <v>0</v>
      </c>
      <c r="O37" s="4"/>
      <c r="P37" s="4"/>
      <c r="Q37" s="6">
        <f>N37+O37+P37</f>
        <v>0</v>
      </c>
      <c r="R37" s="4"/>
      <c r="S37" s="4"/>
      <c r="T37" s="6">
        <f t="shared" si="5"/>
        <v>0</v>
      </c>
    </row>
    <row r="38" spans="1:20" ht="12.75">
      <c r="A38" s="3"/>
      <c r="B38" s="6"/>
      <c r="C38" s="6"/>
      <c r="D38" s="6"/>
      <c r="E38" s="6"/>
      <c r="F38" s="4"/>
      <c r="G38" s="4"/>
      <c r="H38" s="6"/>
      <c r="I38" s="4"/>
      <c r="J38" s="4"/>
      <c r="K38" s="6">
        <f t="shared" si="2"/>
        <v>0</v>
      </c>
      <c r="L38" s="4"/>
      <c r="M38" s="4"/>
      <c r="N38" s="6">
        <f t="shared" si="3"/>
        <v>0</v>
      </c>
      <c r="O38" s="4"/>
      <c r="P38" s="4"/>
      <c r="Q38" s="6">
        <f>N38+O38+P38</f>
        <v>0</v>
      </c>
      <c r="R38" s="4"/>
      <c r="S38" s="4"/>
      <c r="T38" s="6">
        <f t="shared" si="5"/>
        <v>0</v>
      </c>
    </row>
    <row r="39" spans="1:20" ht="25.5">
      <c r="A39" s="12" t="s">
        <v>21</v>
      </c>
      <c r="B39" s="11">
        <f>B14+B22+B29+B36</f>
        <v>522402</v>
      </c>
      <c r="C39" s="11">
        <f>C14+C22+C29+C36</f>
        <v>86902</v>
      </c>
      <c r="D39" s="11">
        <f>D14+D22+D29+D36</f>
        <v>0</v>
      </c>
      <c r="E39" s="16">
        <f t="shared" si="0"/>
        <v>609304</v>
      </c>
      <c r="F39" s="16">
        <f>F14+F22+F29+F36</f>
        <v>7904</v>
      </c>
      <c r="G39" s="16">
        <f>G14+G22+G29+G36</f>
        <v>0</v>
      </c>
      <c r="H39" s="16">
        <f t="shared" si="1"/>
        <v>617208</v>
      </c>
      <c r="I39" s="15">
        <f aca="true" t="shared" si="14" ref="I39:N39">I14+I22+I29+I36</f>
        <v>1714</v>
      </c>
      <c r="J39" s="15">
        <f t="shared" si="14"/>
        <v>0</v>
      </c>
      <c r="K39" s="15">
        <f t="shared" si="14"/>
        <v>618922</v>
      </c>
      <c r="L39" s="15">
        <f t="shared" si="14"/>
        <v>1048</v>
      </c>
      <c r="M39" s="15">
        <f t="shared" si="14"/>
        <v>0</v>
      </c>
      <c r="N39" s="15">
        <f t="shared" si="14"/>
        <v>619970</v>
      </c>
      <c r="O39" s="15">
        <f aca="true" t="shared" si="15" ref="O39:T39">O14+O22+O29+O36</f>
        <v>51747</v>
      </c>
      <c r="P39" s="15">
        <f t="shared" si="15"/>
        <v>0</v>
      </c>
      <c r="Q39" s="15">
        <f t="shared" si="15"/>
        <v>671717</v>
      </c>
      <c r="R39" s="15">
        <f t="shared" si="15"/>
        <v>51364</v>
      </c>
      <c r="S39" s="15">
        <f t="shared" si="15"/>
        <v>0</v>
      </c>
      <c r="T39" s="15">
        <f t="shared" si="15"/>
        <v>723081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Badacsonytomaj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szilvi</cp:lastModifiedBy>
  <cp:lastPrinted>2014-04-14T11:56:35Z</cp:lastPrinted>
  <dcterms:created xsi:type="dcterms:W3CDTF">2004-04-15T06:28:29Z</dcterms:created>
  <dcterms:modified xsi:type="dcterms:W3CDTF">2014-04-14T11:56:51Z</dcterms:modified>
  <cp:category/>
  <cp:version/>
  <cp:contentType/>
  <cp:contentStatus/>
</cp:coreProperties>
</file>