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5.évi ZÁRSZÁMADÁS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30" i="20" l="1"/>
  <c r="I36" i="20"/>
  <c r="I37" i="20"/>
  <c r="H39" i="20"/>
  <c r="G39" i="20"/>
  <c r="F39" i="20"/>
  <c r="H33" i="20"/>
  <c r="G33" i="20"/>
  <c r="F33" i="20"/>
  <c r="H29" i="20"/>
  <c r="I29" i="20" s="1"/>
  <c r="G29" i="20"/>
  <c r="F29" i="20"/>
  <c r="I39" i="20" l="1"/>
  <c r="H23" i="20"/>
  <c r="I33" i="20"/>
  <c r="G23" i="20"/>
  <c r="F23" i="20"/>
  <c r="I31" i="20"/>
  <c r="I24" i="20"/>
  <c r="I32" i="20"/>
  <c r="I28" i="20"/>
  <c r="I27" i="20"/>
  <c r="I26" i="20"/>
  <c r="I25" i="20"/>
  <c r="I21" i="20"/>
  <c r="I19" i="20"/>
  <c r="I15" i="20"/>
  <c r="I14" i="20"/>
  <c r="I13" i="20"/>
  <c r="I12" i="20"/>
  <c r="I11" i="20"/>
  <c r="H22" i="20"/>
  <c r="H16" i="20"/>
  <c r="H10" i="20"/>
  <c r="H9" i="20" l="1"/>
  <c r="H35" i="20" s="1"/>
  <c r="H40" i="20" s="1"/>
  <c r="F16" i="20"/>
  <c r="F10" i="20"/>
  <c r="I23" i="20"/>
  <c r="G16" i="20"/>
  <c r="I16" i="20" s="1"/>
  <c r="G10" i="20"/>
  <c r="F9" i="20" l="1"/>
  <c r="G9" i="20"/>
  <c r="I9" i="20" s="1"/>
  <c r="G22" i="20"/>
  <c r="I22" i="20" s="1"/>
  <c r="I10" i="20"/>
  <c r="G35" i="20" l="1"/>
  <c r="F22" i="20"/>
  <c r="F35" i="20" s="1"/>
  <c r="F40" i="20" s="1"/>
  <c r="I35" i="20" l="1"/>
  <c r="G40" i="20"/>
  <c r="I40" i="20" s="1"/>
</calcChain>
</file>

<file path=xl/sharedStrings.xml><?xml version="1.0" encoding="utf-8"?>
<sst xmlns="http://schemas.openxmlformats.org/spreadsheetml/2006/main" count="40" uniqueCount="34">
  <si>
    <t>Személyi jellegű kiadások</t>
  </si>
  <si>
    <t>Munkaadót terhelő járulékok</t>
  </si>
  <si>
    <t>Dologi jellegű kiadások</t>
  </si>
  <si>
    <t>Ellátottak pénzbeli jutattásai</t>
  </si>
  <si>
    <t>Adatok ezer forintban!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</si>
  <si>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</si>
  <si>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</si>
  <si>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</si>
  <si>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</si>
  <si>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Immateriális javak beszerzése</t>
  </si>
  <si>
    <t>Informatikai eszközök beszerzése</t>
  </si>
  <si>
    <t>Egyéb tárgyi eszközök beszerzése</t>
  </si>
  <si>
    <t>Munkaadót terhelő járulékok és szociális hozzájár.adó</t>
  </si>
  <si>
    <t>Eredeti előirányzat</t>
  </si>
  <si>
    <t>Módosított előirányzat</t>
  </si>
  <si>
    <t>Teljesítés %</t>
  </si>
  <si>
    <t>2.melléklet</t>
  </si>
  <si>
    <t>Tény 2015.12.31.</t>
  </si>
  <si>
    <t>Ingatlanok beszerzése</t>
  </si>
  <si>
    <t>Beruházási célú előzetesen felszám. ÁFA</t>
  </si>
  <si>
    <t>Beruházások</t>
  </si>
  <si>
    <t>Ingatlanok felújítása</t>
  </si>
  <si>
    <t>Egyéb tárgyi eszközök felújítása</t>
  </si>
  <si>
    <t>Felújítási célú előzetesen felszám. ÁFA</t>
  </si>
  <si>
    <t>Felújítások</t>
  </si>
  <si>
    <t>I. MŰKÖDÉSI KIADÁSOK</t>
  </si>
  <si>
    <t>II. FELHALMOZÁSI KIADÁSOK</t>
  </si>
  <si>
    <t>KÖLTSÉGVETÉSI KIADÁSOK (I+II)</t>
  </si>
  <si>
    <t>Belföldi értékpapírok kiadásai</t>
  </si>
  <si>
    <t>Államháztartáson belüli megelőlegezések</t>
  </si>
  <si>
    <t>Pénzeszközök lekötött bankbetétként elhelyezése</t>
  </si>
  <si>
    <t>III. FINANSZÍROZÁSI KIADÁSOK</t>
  </si>
  <si>
    <t>KIADÁSOK ÖSSZESEN</t>
  </si>
  <si>
    <t>a 7/2016.(V.30.)önkormányzati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</si>
</sst>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6" xfId="0" applyNumberFormat="1" applyBorder="1" applyAlignment="1">
      <alignment vertical="center" wrapText="1"/>
    </xf>
    <xf numFmtId="164" fontId="2" fillId="0" borderId="7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3" fontId="2" fillId="0" borderId="6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0" xfId="0" applyFont="1"/>
    <xf numFmtId="0" fontId="0" fillId="0" borderId="17" xfId="0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3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32" xfId="0" applyNumberFormat="1" applyFont="1" applyBorder="1" applyAlignment="1">
      <alignment vertical="center"/>
    </xf>
    <xf numFmtId="3" fontId="0" fillId="0" borderId="9" xfId="0" applyNumberFormat="1" applyBorder="1" applyAlignment="1">
      <alignment vertical="center"/>
    </xf>
    <xf numFmtId="164" fontId="0" fillId="0" borderId="30" xfId="0" applyNumberFormat="1" applyBorder="1"/>
    <xf numFmtId="164" fontId="0" fillId="0" borderId="16" xfId="0" applyNumberFormat="1" applyBorder="1"/>
    <xf numFmtId="164" fontId="2" fillId="0" borderId="42" xfId="0" applyNumberFormat="1" applyFont="1" applyBorder="1"/>
    <xf numFmtId="164" fontId="2" fillId="0" borderId="31" xfId="0" applyNumberFormat="1" applyFont="1" applyBorder="1"/>
    <xf numFmtId="3" fontId="0" fillId="0" borderId="7" xfId="0" applyNumberFormat="1" applyBorder="1" applyAlignment="1">
      <alignment vertical="center" wrapText="1"/>
    </xf>
    <xf numFmtId="164" fontId="0" fillId="0" borderId="36" xfId="0" applyNumberFormat="1" applyBorder="1" applyAlignment="1">
      <alignment wrapText="1"/>
    </xf>
    <xf numFmtId="0" fontId="0" fillId="0" borderId="0" xfId="0" applyAlignment="1">
      <alignment wrapText="1"/>
    </xf>
    <xf numFmtId="0" fontId="2" fillId="0" borderId="37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U27" sqref="U27:U28"/>
    </sheetView>
  </sheetViews>
  <sheetFormatPr defaultRowHeight="12.75" x14ac:dyDescent="0.2"/>
  <cols>
    <col min="1" max="1" width="4" style="9" customWidth="1"/>
    <col min="2" max="5" width="9.140625" style="9"/>
    <col min="6" max="8" width="11.7109375" style="9" customWidth="1"/>
  </cols>
  <sheetData>
    <row r="1" spans="1:10" x14ac:dyDescent="0.2">
      <c r="A1" s="75" t="s">
        <v>16</v>
      </c>
      <c r="B1" s="75"/>
      <c r="C1" s="75"/>
      <c r="D1" s="75"/>
      <c r="E1" s="75"/>
      <c r="F1" s="75"/>
      <c r="G1" s="75"/>
      <c r="H1" s="75"/>
      <c r="I1" s="75"/>
    </row>
    <row r="2" spans="1:10" x14ac:dyDescent="0.2">
      <c r="A2" s="10"/>
      <c r="B2" s="10"/>
      <c r="C2" s="10"/>
      <c r="D2" s="10"/>
      <c r="E2" s="10"/>
      <c r="F2" s="10"/>
      <c r="G2" s="10"/>
    </row>
    <row r="3" spans="1:10" ht="25.5" customHeight="1" x14ac:dyDescent="0.2">
      <c r="A3" s="74" t="s">
        <v>33</v>
      </c>
      <c r="B3" s="74"/>
      <c r="C3" s="74"/>
      <c r="D3" s="74"/>
      <c r="E3" s="74"/>
      <c r="F3" s="74"/>
      <c r="G3" s="74"/>
      <c r="H3" s="74"/>
      <c r="I3" s="74"/>
      <c r="J3" s="2"/>
    </row>
    <row r="4" spans="1:10" ht="12.75" customHeight="1" x14ac:dyDescent="0.2">
      <c r="A4" s="5"/>
      <c r="B4" s="5"/>
      <c r="C4" s="5"/>
      <c r="D4" s="5"/>
      <c r="E4" s="5"/>
      <c r="F4" s="5"/>
      <c r="G4" s="5"/>
      <c r="H4" s="2"/>
      <c r="I4" s="3"/>
      <c r="J4" s="3"/>
    </row>
    <row r="5" spans="1:10" ht="12.75" customHeight="1" x14ac:dyDescent="0.2">
      <c r="A5" s="73" t="s">
        <v>7</v>
      </c>
      <c r="B5" s="73"/>
      <c r="C5" s="73"/>
      <c r="D5" s="73"/>
      <c r="E5" s="73"/>
      <c r="F5" s="73"/>
      <c r="G5" s="73"/>
      <c r="H5" s="73"/>
      <c r="I5" s="73"/>
    </row>
    <row r="6" spans="1:10" ht="12.75" customHeight="1" x14ac:dyDescent="0.2">
      <c r="A6" s="11"/>
      <c r="B6" s="11"/>
      <c r="C6" s="11"/>
      <c r="D6" s="11"/>
      <c r="E6" s="11"/>
      <c r="F6" s="11"/>
      <c r="G6" s="11"/>
    </row>
    <row r="7" spans="1:10" ht="12.75" customHeight="1" thickBot="1" x14ac:dyDescent="0.25">
      <c r="A7" s="11"/>
      <c r="B7" s="11"/>
      <c r="C7" s="11"/>
      <c r="D7" s="11"/>
      <c r="E7" s="11"/>
      <c r="F7" s="76" t="s">
        <v>4</v>
      </c>
      <c r="G7" s="76"/>
      <c r="H7" s="76"/>
      <c r="I7" s="76"/>
    </row>
    <row r="8" spans="1:10" s="1" customFormat="1" ht="29.25" customHeight="1" thickTop="1" thickBot="1" x14ac:dyDescent="0.25">
      <c r="A8" s="71"/>
      <c r="B8" s="72"/>
      <c r="C8" s="72"/>
      <c r="D8" s="72"/>
      <c r="E8" s="72"/>
      <c r="F8" s="4" t="s">
        <v>13</v>
      </c>
      <c r="G8" s="4" t="s">
        <v>14</v>
      </c>
      <c r="H8" s="4" t="s">
        <v>17</v>
      </c>
      <c r="I8" s="4" t="s">
        <v>15</v>
      </c>
    </row>
    <row r="9" spans="1:10" ht="14.25" thickTop="1" thickBot="1" x14ac:dyDescent="0.25">
      <c r="A9" s="12" t="s">
        <v>25</v>
      </c>
      <c r="B9" s="13"/>
      <c r="C9" s="13"/>
      <c r="D9" s="13"/>
      <c r="E9" s="13"/>
      <c r="F9" s="14">
        <f>F10+F16</f>
        <v>254560</v>
      </c>
      <c r="G9" s="14">
        <f>G10+G16</f>
        <v>298554</v>
      </c>
      <c r="H9" s="14">
        <f t="shared" ref="H9" si="0">H10+H16</f>
        <v>252713</v>
      </c>
      <c r="I9" s="23">
        <f>H9/G9</f>
        <v>0.84645658741802154</v>
      </c>
    </row>
    <row r="10" spans="1:10" ht="13.5" thickTop="1" x14ac:dyDescent="0.2">
      <c r="A10" s="77" t="s">
        <v>5</v>
      </c>
      <c r="B10" s="78"/>
      <c r="C10" s="78"/>
      <c r="D10" s="78"/>
      <c r="E10" s="78"/>
      <c r="F10" s="15">
        <f>SUM(F11:F15)</f>
        <v>246790</v>
      </c>
      <c r="G10" s="15">
        <f>SUM(G11:G15)</f>
        <v>285337</v>
      </c>
      <c r="H10" s="15">
        <f t="shared" ref="H10" si="1">SUM(H11:H15)</f>
        <v>240374</v>
      </c>
      <c r="I10" s="24">
        <f t="shared" ref="I10:I40" si="2">H10/G10</f>
        <v>0.84242141748178467</v>
      </c>
    </row>
    <row r="11" spans="1:10" x14ac:dyDescent="0.2">
      <c r="A11" s="34"/>
      <c r="B11" s="85" t="s">
        <v>0</v>
      </c>
      <c r="C11" s="85"/>
      <c r="D11" s="85"/>
      <c r="E11" s="85"/>
      <c r="F11" s="17">
        <v>80786</v>
      </c>
      <c r="G11" s="17">
        <v>83042</v>
      </c>
      <c r="H11" s="17">
        <v>78150</v>
      </c>
      <c r="I11" s="25">
        <f t="shared" si="2"/>
        <v>0.94109005081765851</v>
      </c>
    </row>
    <row r="12" spans="1:10" s="8" customFormat="1" ht="25.5" customHeight="1" x14ac:dyDescent="0.2">
      <c r="A12" s="6"/>
      <c r="B12" s="86" t="s">
        <v>12</v>
      </c>
      <c r="C12" s="86"/>
      <c r="D12" s="86"/>
      <c r="E12" s="86"/>
      <c r="F12" s="7">
        <v>18314</v>
      </c>
      <c r="G12" s="7">
        <v>18739</v>
      </c>
      <c r="H12" s="7">
        <v>17653</v>
      </c>
      <c r="I12" s="26">
        <f t="shared" si="2"/>
        <v>0.94204600032018782</v>
      </c>
    </row>
    <row r="13" spans="1:10" x14ac:dyDescent="0.2">
      <c r="A13" s="16"/>
      <c r="B13" s="18" t="s">
        <v>2</v>
      </c>
      <c r="C13" s="18"/>
      <c r="D13" s="18"/>
      <c r="E13" s="18"/>
      <c r="F13" s="17">
        <v>44388</v>
      </c>
      <c r="G13" s="17">
        <v>45348</v>
      </c>
      <c r="H13" s="17">
        <v>39906</v>
      </c>
      <c r="I13" s="25">
        <f t="shared" si="2"/>
        <v>0.87999470759460174</v>
      </c>
    </row>
    <row r="14" spans="1:10" x14ac:dyDescent="0.2">
      <c r="A14" s="16"/>
      <c r="B14" s="18" t="s">
        <v>3</v>
      </c>
      <c r="C14" s="18"/>
      <c r="D14" s="18"/>
      <c r="E14" s="18"/>
      <c r="F14" s="17">
        <v>10847</v>
      </c>
      <c r="G14" s="17">
        <v>12661</v>
      </c>
      <c r="H14" s="17">
        <v>8184</v>
      </c>
      <c r="I14" s="25">
        <f t="shared" si="2"/>
        <v>0.64639443961772369</v>
      </c>
    </row>
    <row r="15" spans="1:10" x14ac:dyDescent="0.2">
      <c r="A15" s="16"/>
      <c r="B15" s="35" t="s">
        <v>8</v>
      </c>
      <c r="C15" s="35"/>
      <c r="D15" s="35"/>
      <c r="E15" s="35"/>
      <c r="F15" s="17">
        <v>92455</v>
      </c>
      <c r="G15" s="17">
        <v>125547</v>
      </c>
      <c r="H15" s="17">
        <v>96481</v>
      </c>
      <c r="I15" s="25">
        <f t="shared" si="2"/>
        <v>0.76848510916230572</v>
      </c>
    </row>
    <row r="16" spans="1:10" x14ac:dyDescent="0.2">
      <c r="A16" s="79" t="s">
        <v>6</v>
      </c>
      <c r="B16" s="80"/>
      <c r="C16" s="80"/>
      <c r="D16" s="80"/>
      <c r="E16" s="81"/>
      <c r="F16" s="19">
        <f>SUM(F17:F21)</f>
        <v>7770</v>
      </c>
      <c r="G16" s="19">
        <f>SUM(G17:G21)</f>
        <v>13217</v>
      </c>
      <c r="H16" s="19">
        <f t="shared" ref="H16" si="3">SUM(H17:H21)</f>
        <v>12339</v>
      </c>
      <c r="I16" s="27">
        <f t="shared" si="2"/>
        <v>0.93357040175531514</v>
      </c>
    </row>
    <row r="17" spans="1:9" x14ac:dyDescent="0.2">
      <c r="A17" s="16"/>
      <c r="B17" s="36" t="s">
        <v>0</v>
      </c>
      <c r="C17" s="37"/>
      <c r="D17" s="37"/>
      <c r="E17" s="37"/>
      <c r="F17" s="17"/>
      <c r="G17" s="17"/>
      <c r="H17" s="17"/>
      <c r="I17" s="25"/>
    </row>
    <row r="18" spans="1:9" x14ac:dyDescent="0.2">
      <c r="A18" s="16"/>
      <c r="B18" s="18" t="s">
        <v>1</v>
      </c>
      <c r="C18" s="18"/>
      <c r="D18" s="18"/>
      <c r="E18" s="18"/>
      <c r="F18" s="17"/>
      <c r="G18" s="17"/>
      <c r="H18" s="17"/>
      <c r="I18" s="25"/>
    </row>
    <row r="19" spans="1:9" x14ac:dyDescent="0.2">
      <c r="A19" s="16"/>
      <c r="B19" s="18" t="s">
        <v>2</v>
      </c>
      <c r="C19" s="18"/>
      <c r="D19" s="18"/>
      <c r="E19" s="18"/>
      <c r="F19" s="17">
        <v>1870</v>
      </c>
      <c r="G19" s="17">
        <v>3288</v>
      </c>
      <c r="H19" s="17">
        <v>2410</v>
      </c>
      <c r="I19" s="25">
        <f t="shared" si="2"/>
        <v>0.73296836982968372</v>
      </c>
    </row>
    <row r="20" spans="1:9" x14ac:dyDescent="0.2">
      <c r="A20" s="16"/>
      <c r="B20" s="18" t="s">
        <v>3</v>
      </c>
      <c r="C20" s="18"/>
      <c r="D20" s="18"/>
      <c r="E20" s="18"/>
      <c r="F20" s="17"/>
      <c r="G20" s="17"/>
      <c r="H20" s="17"/>
      <c r="I20" s="25"/>
    </row>
    <row r="21" spans="1:9" ht="13.5" thickBot="1" x14ac:dyDescent="0.25">
      <c r="A21" s="16"/>
      <c r="B21" s="18" t="s">
        <v>8</v>
      </c>
      <c r="C21" s="18"/>
      <c r="D21" s="18"/>
      <c r="E21" s="18"/>
      <c r="F21" s="17">
        <v>5900</v>
      </c>
      <c r="G21" s="17">
        <v>9929</v>
      </c>
      <c r="H21" s="17">
        <v>9929</v>
      </c>
      <c r="I21" s="25">
        <f t="shared" si="2"/>
        <v>1</v>
      </c>
    </row>
    <row r="22" spans="1:9" ht="14.25" thickTop="1" thickBot="1" x14ac:dyDescent="0.25">
      <c r="A22" s="20" t="s">
        <v>26</v>
      </c>
      <c r="B22" s="13"/>
      <c r="C22" s="13"/>
      <c r="D22" s="13"/>
      <c r="E22" s="13"/>
      <c r="F22" s="14">
        <f>F23+F34</f>
        <v>18745</v>
      </c>
      <c r="G22" s="14">
        <f>G23+G34</f>
        <v>128699</v>
      </c>
      <c r="H22" s="14">
        <f>H23+H34</f>
        <v>116203</v>
      </c>
      <c r="I22" s="23">
        <f t="shared" si="2"/>
        <v>0.90290522847885379</v>
      </c>
    </row>
    <row r="23" spans="1:9" ht="13.5" thickTop="1" x14ac:dyDescent="0.2">
      <c r="A23" s="77" t="s">
        <v>5</v>
      </c>
      <c r="B23" s="78"/>
      <c r="C23" s="78"/>
      <c r="D23" s="78"/>
      <c r="E23" s="78"/>
      <c r="F23" s="15">
        <f>F29+F33</f>
        <v>18745</v>
      </c>
      <c r="G23" s="15">
        <f>G29+G33</f>
        <v>128699</v>
      </c>
      <c r="H23" s="15">
        <f>H29+H33</f>
        <v>116203</v>
      </c>
      <c r="I23" s="24">
        <f t="shared" si="2"/>
        <v>0.90290522847885379</v>
      </c>
    </row>
    <row r="24" spans="1:9" s="30" customFormat="1" x14ac:dyDescent="0.2">
      <c r="A24" s="38"/>
      <c r="B24" s="55" t="s">
        <v>9</v>
      </c>
      <c r="C24" s="55"/>
      <c r="D24" s="55"/>
      <c r="E24" s="56"/>
      <c r="F24" s="39">
        <v>60</v>
      </c>
      <c r="G24" s="39">
        <v>60</v>
      </c>
      <c r="H24" s="39"/>
      <c r="I24" s="40">
        <f t="shared" si="2"/>
        <v>0</v>
      </c>
    </row>
    <row r="25" spans="1:9" x14ac:dyDescent="0.2">
      <c r="A25" s="21"/>
      <c r="B25" s="55" t="s">
        <v>18</v>
      </c>
      <c r="C25" s="55"/>
      <c r="D25" s="55"/>
      <c r="E25" s="55"/>
      <c r="F25" s="22">
        <v>3000</v>
      </c>
      <c r="G25" s="22">
        <v>3000</v>
      </c>
      <c r="H25" s="22">
        <v>2000</v>
      </c>
      <c r="I25" s="28">
        <f t="shared" si="2"/>
        <v>0.66666666666666663</v>
      </c>
    </row>
    <row r="26" spans="1:9" x14ac:dyDescent="0.2">
      <c r="A26" s="21"/>
      <c r="B26" s="55" t="s">
        <v>10</v>
      </c>
      <c r="C26" s="55"/>
      <c r="D26" s="55"/>
      <c r="E26" s="55"/>
      <c r="F26" s="22">
        <v>2200</v>
      </c>
      <c r="G26" s="22">
        <v>2723</v>
      </c>
      <c r="H26" s="22">
        <v>827</v>
      </c>
      <c r="I26" s="28">
        <f t="shared" si="2"/>
        <v>0.3037091443261109</v>
      </c>
    </row>
    <row r="27" spans="1:9" x14ac:dyDescent="0.2">
      <c r="A27" s="21"/>
      <c r="B27" s="55" t="s">
        <v>11</v>
      </c>
      <c r="C27" s="55"/>
      <c r="D27" s="55"/>
      <c r="E27" s="55"/>
      <c r="F27" s="22">
        <v>8910</v>
      </c>
      <c r="G27" s="22">
        <v>52249</v>
      </c>
      <c r="H27" s="22">
        <v>47474</v>
      </c>
      <c r="I27" s="28">
        <f t="shared" si="2"/>
        <v>0.90861069111370552</v>
      </c>
    </row>
    <row r="28" spans="1:9" x14ac:dyDescent="0.2">
      <c r="A28" s="21"/>
      <c r="B28" s="55" t="s">
        <v>19</v>
      </c>
      <c r="C28" s="55"/>
      <c r="D28" s="55"/>
      <c r="E28" s="56"/>
      <c r="F28" s="17">
        <v>1815</v>
      </c>
      <c r="G28" s="17">
        <v>14149</v>
      </c>
      <c r="H28" s="17">
        <v>12870</v>
      </c>
      <c r="I28" s="25">
        <f t="shared" si="2"/>
        <v>0.90960491907555308</v>
      </c>
    </row>
    <row r="29" spans="1:9" s="33" customFormat="1" x14ac:dyDescent="0.2">
      <c r="A29" s="21"/>
      <c r="B29" s="80" t="s">
        <v>20</v>
      </c>
      <c r="C29" s="80"/>
      <c r="D29" s="80"/>
      <c r="E29" s="81"/>
      <c r="F29" s="31">
        <f>SUM(F24:F28)</f>
        <v>15985</v>
      </c>
      <c r="G29" s="31">
        <f t="shared" ref="G29:H29" si="4">SUM(G24:G28)</f>
        <v>72181</v>
      </c>
      <c r="H29" s="31">
        <f t="shared" si="4"/>
        <v>63171</v>
      </c>
      <c r="I29" s="32">
        <f t="shared" si="2"/>
        <v>0.87517490752414073</v>
      </c>
    </row>
    <row r="30" spans="1:9" s="30" customFormat="1" x14ac:dyDescent="0.2">
      <c r="A30" s="29"/>
      <c r="B30" s="55" t="s">
        <v>21</v>
      </c>
      <c r="C30" s="55"/>
      <c r="D30" s="55"/>
      <c r="E30" s="56"/>
      <c r="F30" s="22">
        <v>690</v>
      </c>
      <c r="G30" s="22">
        <v>43019</v>
      </c>
      <c r="H30" s="22">
        <v>41795</v>
      </c>
      <c r="I30" s="28">
        <f t="shared" si="2"/>
        <v>0.97154745577535506</v>
      </c>
    </row>
    <row r="31" spans="1:9" s="30" customFormat="1" x14ac:dyDescent="0.2">
      <c r="A31" s="29"/>
      <c r="B31" s="55" t="s">
        <v>22</v>
      </c>
      <c r="C31" s="55"/>
      <c r="D31" s="55"/>
      <c r="E31" s="56"/>
      <c r="F31" s="22">
        <v>1480</v>
      </c>
      <c r="G31" s="22">
        <v>1480</v>
      </c>
      <c r="H31" s="22"/>
      <c r="I31" s="28">
        <f t="shared" si="2"/>
        <v>0</v>
      </c>
    </row>
    <row r="32" spans="1:9" x14ac:dyDescent="0.2">
      <c r="A32" s="16"/>
      <c r="B32" s="55" t="s">
        <v>23</v>
      </c>
      <c r="C32" s="55"/>
      <c r="D32" s="55"/>
      <c r="E32" s="56"/>
      <c r="F32" s="17">
        <v>590</v>
      </c>
      <c r="G32" s="17">
        <v>12019</v>
      </c>
      <c r="H32" s="17">
        <v>11237</v>
      </c>
      <c r="I32" s="25">
        <f t="shared" si="2"/>
        <v>0.93493635077793491</v>
      </c>
    </row>
    <row r="33" spans="1:9" s="33" customFormat="1" x14ac:dyDescent="0.2">
      <c r="A33" s="41"/>
      <c r="B33" s="80" t="s">
        <v>24</v>
      </c>
      <c r="C33" s="80"/>
      <c r="D33" s="80"/>
      <c r="E33" s="81"/>
      <c r="F33" s="31">
        <f>SUM(F30:F32)</f>
        <v>2760</v>
      </c>
      <c r="G33" s="31">
        <f t="shared" ref="G33:H33" si="5">SUM(G30:G32)</f>
        <v>56518</v>
      </c>
      <c r="H33" s="31">
        <f t="shared" si="5"/>
        <v>53032</v>
      </c>
      <c r="I33" s="32">
        <f t="shared" si="2"/>
        <v>0.93832053505078028</v>
      </c>
    </row>
    <row r="34" spans="1:9" ht="13.5" thickBot="1" x14ac:dyDescent="0.25">
      <c r="A34" s="82" t="s">
        <v>6</v>
      </c>
      <c r="B34" s="83"/>
      <c r="C34" s="83"/>
      <c r="D34" s="83"/>
      <c r="E34" s="84"/>
      <c r="F34" s="15">
        <v>0</v>
      </c>
      <c r="G34" s="15">
        <v>0</v>
      </c>
      <c r="H34" s="15">
        <v>0</v>
      </c>
      <c r="I34" s="24"/>
    </row>
    <row r="35" spans="1:9" s="30" customFormat="1" ht="14.25" thickTop="1" thickBot="1" x14ac:dyDescent="0.25">
      <c r="A35" s="69" t="s">
        <v>27</v>
      </c>
      <c r="B35" s="70"/>
      <c r="C35" s="70"/>
      <c r="D35" s="70"/>
      <c r="E35" s="70"/>
      <c r="F35" s="14">
        <f>F9+F22</f>
        <v>273305</v>
      </c>
      <c r="G35" s="14">
        <f>G9+G22</f>
        <v>427253</v>
      </c>
      <c r="H35" s="14">
        <f t="shared" ref="H35" si="6">H9+H22</f>
        <v>368916</v>
      </c>
      <c r="I35" s="23">
        <f t="shared" si="2"/>
        <v>0.86346029167729654</v>
      </c>
    </row>
    <row r="36" spans="1:9" ht="13.5" thickTop="1" x14ac:dyDescent="0.2">
      <c r="A36" s="57" t="s">
        <v>28</v>
      </c>
      <c r="B36" s="58"/>
      <c r="C36" s="58"/>
      <c r="D36" s="58"/>
      <c r="E36" s="59"/>
      <c r="F36" s="43"/>
      <c r="G36" s="43">
        <v>90000</v>
      </c>
      <c r="H36" s="43">
        <v>90000</v>
      </c>
      <c r="I36" s="44">
        <f>H36/G36</f>
        <v>1</v>
      </c>
    </row>
    <row r="37" spans="1:9" x14ac:dyDescent="0.2">
      <c r="A37" s="60" t="s">
        <v>29</v>
      </c>
      <c r="B37" s="61"/>
      <c r="C37" s="61"/>
      <c r="D37" s="61"/>
      <c r="E37" s="62"/>
      <c r="F37" s="17"/>
      <c r="G37" s="17">
        <v>4100</v>
      </c>
      <c r="H37" s="17">
        <v>4100</v>
      </c>
      <c r="I37" s="45">
        <f t="shared" si="2"/>
        <v>1</v>
      </c>
    </row>
    <row r="38" spans="1:9" s="50" customFormat="1" ht="25.5" customHeight="1" thickBot="1" x14ac:dyDescent="0.25">
      <c r="A38" s="63" t="s">
        <v>30</v>
      </c>
      <c r="B38" s="64"/>
      <c r="C38" s="64"/>
      <c r="D38" s="64"/>
      <c r="E38" s="65"/>
      <c r="F38" s="48"/>
      <c r="G38" s="48"/>
      <c r="H38" s="48">
        <v>23</v>
      </c>
      <c r="I38" s="49"/>
    </row>
    <row r="39" spans="1:9" s="33" customFormat="1" ht="14.25" thickTop="1" thickBot="1" x14ac:dyDescent="0.25">
      <c r="A39" s="66" t="s">
        <v>31</v>
      </c>
      <c r="B39" s="67"/>
      <c r="C39" s="67"/>
      <c r="D39" s="67"/>
      <c r="E39" s="68"/>
      <c r="F39" s="14">
        <f>SUM(F36:F38)</f>
        <v>0</v>
      </c>
      <c r="G39" s="14">
        <f t="shared" ref="G39:H39" si="7">SUM(G36:G38)</f>
        <v>94100</v>
      </c>
      <c r="H39" s="14">
        <f t="shared" si="7"/>
        <v>94123</v>
      </c>
      <c r="I39" s="46">
        <f t="shared" si="2"/>
        <v>1.0002444208289054</v>
      </c>
    </row>
    <row r="40" spans="1:9" s="33" customFormat="1" ht="14.25" customHeight="1" thickTop="1" thickBot="1" x14ac:dyDescent="0.25">
      <c r="A40" s="51" t="s">
        <v>32</v>
      </c>
      <c r="B40" s="52"/>
      <c r="C40" s="52"/>
      <c r="D40" s="52"/>
      <c r="E40" s="53"/>
      <c r="F40" s="42">
        <f>F35+F39</f>
        <v>273305</v>
      </c>
      <c r="G40" s="42">
        <f t="shared" ref="G40:H40" si="8">G35+G39</f>
        <v>521353</v>
      </c>
      <c r="H40" s="42">
        <f t="shared" si="8"/>
        <v>463039</v>
      </c>
      <c r="I40" s="47">
        <f t="shared" si="2"/>
        <v>0.88814872073240203</v>
      </c>
    </row>
    <row r="41" spans="1:9" ht="13.5" thickTop="1" x14ac:dyDescent="0.2">
      <c r="A41" s="54"/>
      <c r="B41" s="54"/>
      <c r="C41" s="54"/>
      <c r="D41" s="54"/>
      <c r="E41" s="54"/>
    </row>
    <row r="42" spans="1:9" x14ac:dyDescent="0.2">
      <c r="A42" s="54"/>
      <c r="B42" s="54"/>
      <c r="C42" s="54"/>
      <c r="D42" s="54"/>
      <c r="E42" s="54"/>
    </row>
  </sheetData>
  <mergeCells count="29">
    <mergeCell ref="A10:E10"/>
    <mergeCell ref="A16:E16"/>
    <mergeCell ref="A23:E23"/>
    <mergeCell ref="A34:E34"/>
    <mergeCell ref="B25:E25"/>
    <mergeCell ref="B26:E26"/>
    <mergeCell ref="B27:E27"/>
    <mergeCell ref="B11:E11"/>
    <mergeCell ref="B12:E12"/>
    <mergeCell ref="B24:E24"/>
    <mergeCell ref="B31:E31"/>
    <mergeCell ref="B29:E29"/>
    <mergeCell ref="B30:E30"/>
    <mergeCell ref="B33:E33"/>
    <mergeCell ref="B28:E28"/>
    <mergeCell ref="A8:E8"/>
    <mergeCell ref="A5:I5"/>
    <mergeCell ref="A3:I3"/>
    <mergeCell ref="A1:I1"/>
    <mergeCell ref="F7:I7"/>
    <mergeCell ref="A40:E40"/>
    <mergeCell ref="A41:E41"/>
    <mergeCell ref="A42:E42"/>
    <mergeCell ref="B32:E32"/>
    <mergeCell ref="A36:E36"/>
    <mergeCell ref="A37:E37"/>
    <mergeCell ref="A38:E38"/>
    <mergeCell ref="A39:E39"/>
    <mergeCell ref="A35:E3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2014-11-25T07:17:47Z</cp:lastPrinted>
  <dcterms:created xsi:type="dcterms:W3CDTF">2006-01-17T11:47:21Z</dcterms:created>
  <dcterms:modified xsi:type="dcterms:W3CDTF">2016-05-31T07:24:38Z</dcterms:modified>
</cp:coreProperties>
</file>