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440" windowHeight="12210" tabRatio="636" activeTab="3"/>
  </bookViews>
  <sheets>
    <sheet name="1" sheetId="42" r:id="rId1"/>
    <sheet name="2" sheetId="9" r:id="rId2"/>
    <sheet name="3" sheetId="11" r:id="rId3"/>
    <sheet name="4" sheetId="18" r:id="rId4"/>
  </sheets>
  <definedNames>
    <definedName name="_xlnm.Print_Titles" localSheetId="3">'4'!$1:$8</definedName>
    <definedName name="_xlnm.Print_Area" localSheetId="2">'3'!$A$1:$AF$86</definedName>
    <definedName name="_xlnm.Print_Area" localSheetId="3">'4'!$A$1:$AJ$37</definedName>
  </definedNames>
  <calcPr calcId="124519"/>
</workbook>
</file>

<file path=xl/calcChain.xml><?xml version="1.0" encoding="utf-8"?>
<calcChain xmlns="http://schemas.openxmlformats.org/spreadsheetml/2006/main">
  <c r="AF36" i="18"/>
  <c r="AF23"/>
  <c r="AF32" s="1"/>
  <c r="AF37" s="1"/>
  <c r="AF68" i="11"/>
  <c r="AF71" s="1"/>
  <c r="AF65"/>
  <c r="AF61"/>
  <c r="AF50"/>
  <c r="AF45"/>
  <c r="AF40"/>
  <c r="AF24"/>
  <c r="AF20"/>
  <c r="AF53" s="1"/>
  <c r="F66" i="9"/>
  <c r="F72"/>
  <c r="F58"/>
  <c r="F46"/>
  <c r="F61" s="1"/>
  <c r="F79" s="1"/>
  <c r="F35"/>
  <c r="F22"/>
  <c r="F18"/>
  <c r="F26" s="1"/>
  <c r="F12"/>
  <c r="L23" i="42"/>
  <c r="L30" s="1"/>
  <c r="L19"/>
  <c r="F28"/>
  <c r="F19"/>
  <c r="F30" s="1"/>
  <c r="F31" s="1"/>
  <c r="K23"/>
  <c r="J23"/>
  <c r="K19"/>
  <c r="K30" s="1"/>
  <c r="J19"/>
  <c r="J30" s="1"/>
  <c r="D31" s="1"/>
  <c r="E19"/>
  <c r="E28"/>
  <c r="E30" s="1"/>
  <c r="D19"/>
  <c r="D28"/>
  <c r="D30"/>
  <c r="AA23" i="18"/>
  <c r="AA32" s="1"/>
  <c r="AA37" s="1"/>
  <c r="AA36"/>
  <c r="AA61" i="11"/>
  <c r="AA71" s="1"/>
  <c r="AA72" s="1"/>
  <c r="AA65"/>
  <c r="AA68"/>
  <c r="AA20"/>
  <c r="AA24"/>
  <c r="AA40"/>
  <c r="AA53" s="1"/>
  <c r="AA45"/>
  <c r="AA50"/>
  <c r="E35" i="9"/>
  <c r="E46" s="1"/>
  <c r="E61" s="1"/>
  <c r="E79" s="1"/>
  <c r="E58"/>
  <c r="E66"/>
  <c r="E72" s="1"/>
  <c r="E12"/>
  <c r="E18"/>
  <c r="E26" s="1"/>
  <c r="E22"/>
  <c r="D35"/>
  <c r="D46" s="1"/>
  <c r="D61" s="1"/>
  <c r="D79" s="1"/>
  <c r="V50" i="11"/>
  <c r="V40"/>
  <c r="D58" i="9"/>
  <c r="D12"/>
  <c r="D18"/>
  <c r="D26" s="1"/>
  <c r="D22"/>
  <c r="D66"/>
  <c r="D72"/>
  <c r="V23" i="18"/>
  <c r="V32" s="1"/>
  <c r="V37" s="1"/>
  <c r="V36"/>
  <c r="V20" i="11"/>
  <c r="V24"/>
  <c r="V45"/>
  <c r="V53" s="1"/>
  <c r="V61"/>
  <c r="V71" s="1"/>
  <c r="V65"/>
  <c r="V68"/>
  <c r="D78" i="9" l="1"/>
  <c r="D62"/>
  <c r="F78"/>
  <c r="F62"/>
  <c r="E31" i="42"/>
  <c r="AF72" i="11"/>
  <c r="V72"/>
  <c r="E62" i="9"/>
  <c r="E78"/>
</calcChain>
</file>

<file path=xl/sharedStrings.xml><?xml version="1.0" encoding="utf-8"?>
<sst xmlns="http://schemas.openxmlformats.org/spreadsheetml/2006/main" count="413" uniqueCount="309">
  <si>
    <t>Önkormányzatok sajátos felhalmozási és tőke bevételei</t>
  </si>
  <si>
    <t>Felhalmozási célú pénzeszközátvétel államháztartáson kívülről</t>
  </si>
  <si>
    <t>Pénzforgalom nélküli bevételek</t>
  </si>
  <si>
    <t>Finanszírozási kiadások</t>
  </si>
  <si>
    <t>1.</t>
  </si>
  <si>
    <t>10.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</si>
  <si>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</si>
  <si>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</si>
  <si>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</si>
  <si>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</si>
  <si>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</si>
  <si>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</si>
  <si>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</si>
  <si>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</si>
  <si>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</si>
  <si>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d.</t>
  </si>
  <si>
    <t>Előző évi működési célú előirányzat-maradvány, pénzmaradvány átadás</t>
  </si>
  <si>
    <t>2.1.</t>
  </si>
  <si>
    <t>2.2.</t>
  </si>
  <si>
    <t>2.3.</t>
  </si>
  <si>
    <t>2.4.</t>
  </si>
  <si>
    <t>3.1.</t>
  </si>
  <si>
    <t>3.2.</t>
  </si>
  <si>
    <t>3.3.</t>
  </si>
  <si>
    <t>3.4.</t>
  </si>
  <si>
    <t>3.5.</t>
  </si>
  <si>
    <t>Központosított előirányzatokból a működési célúak</t>
  </si>
  <si>
    <t>Helyi önkormányzatok által fenntartott, ill.támogatott előadó-műv.szerv. Támogatása</t>
  </si>
  <si>
    <t>Normatív kötött felhasználású támogatások</t>
  </si>
  <si>
    <t>4.1.</t>
  </si>
  <si>
    <t>4.2.</t>
  </si>
  <si>
    <t>4.3.</t>
  </si>
  <si>
    <t>4.4.</t>
  </si>
  <si>
    <t>Támogatásértékű működési bevételek összesen</t>
  </si>
  <si>
    <t>Működési célú pénzeszköz átvétel államháztartáson kívülről</t>
  </si>
  <si>
    <t>Előző évi működési célú előirányzat-maradvány, pénzmaradvány átvétel</t>
  </si>
  <si>
    <t>Előző évi költségvetési kiegészítések, visszatérülések</t>
  </si>
  <si>
    <t>Működési bevételek (1+2+3+4)</t>
  </si>
  <si>
    <t>5.1.</t>
  </si>
  <si>
    <t>5.2.</t>
  </si>
  <si>
    <t>5.3.</t>
  </si>
  <si>
    <t>Tárgyi eszközök, immateriális javak értékesítése</t>
  </si>
  <si>
    <t>Pénzügyi befektetések bevételei</t>
  </si>
  <si>
    <t>6.1.</t>
  </si>
  <si>
    <t>6.2.</t>
  </si>
  <si>
    <t>Köpontosított előirányzatokból fejlesztési célúak</t>
  </si>
  <si>
    <t>Fejlesztési célú támogatások</t>
  </si>
  <si>
    <t>7.1.</t>
  </si>
  <si>
    <t>7.2.</t>
  </si>
  <si>
    <t>7.3.</t>
  </si>
  <si>
    <t>Támogatásértékű felhalmozási bevételek összesen</t>
  </si>
  <si>
    <t>előző évi felhalmozási célú előirányzat-maradvány</t>
  </si>
  <si>
    <t>Működési célra</t>
  </si>
  <si>
    <t>Felhalmozási célra</t>
  </si>
  <si>
    <t xml:space="preserve">Működési célú hitel felvétele </t>
  </si>
  <si>
    <t>Felhalmozási célú hitel felvétele</t>
  </si>
  <si>
    <t>Működési célú hitel törlesztése</t>
  </si>
  <si>
    <t>Felhalmozási célú hitel törlesztése</t>
  </si>
  <si>
    <t>Tárgyévi kiadások és bevételek egyenlege</t>
  </si>
  <si>
    <t>Működési támogatások</t>
  </si>
  <si>
    <t>Egyéb működési bevételek</t>
  </si>
  <si>
    <t>Működési bevételek</t>
  </si>
  <si>
    <t>Felhalmozási támogatások</t>
  </si>
  <si>
    <t>Egyéb felhalmozási bevételek</t>
  </si>
  <si>
    <t>Támogatási kölcsönök visszatérülése</t>
  </si>
  <si>
    <t>B.</t>
  </si>
  <si>
    <t>Költségvetési bevételek összesen (I+II+III+IV)</t>
  </si>
  <si>
    <t>A.Költségvetési kiadások és B.költségvetési bevételek egyenlege (A-B)</t>
  </si>
  <si>
    <t>Pénzmaradvány igénybevétele</t>
  </si>
  <si>
    <t>C.</t>
  </si>
  <si>
    <t>Értékpapír értékesítésének bevétele</t>
  </si>
  <si>
    <t>Hitelek felvétele</t>
  </si>
  <si>
    <t>D.</t>
  </si>
  <si>
    <t>Költségvetési hiány belső finanszírozására szolgáló pénzforgalom nélküli bevételek (V)</t>
  </si>
  <si>
    <t>Költségvetési hiány belső finanszírozását meghaladó összegének külső finanszírozására szolgáló bevételek  (VI+VII)</t>
  </si>
  <si>
    <t>E.</t>
  </si>
  <si>
    <t>Finanszírozási bevételek (C+D)</t>
  </si>
  <si>
    <t>Értékpapír vásárlásainak kiadása</t>
  </si>
  <si>
    <t>Hitelek törlesztése</t>
  </si>
  <si>
    <t>F.</t>
  </si>
  <si>
    <t>Finanszírozási kiadások összesen (VIII+IX)</t>
  </si>
  <si>
    <t>Működési kiadások (1+….+5)</t>
  </si>
  <si>
    <t>a.</t>
  </si>
  <si>
    <t>b.</t>
  </si>
  <si>
    <t>c.</t>
  </si>
  <si>
    <t>Támogatásértékű működési kiadások</t>
  </si>
  <si>
    <t>Működési célú pénzeszközátadás AHT-n kívülre</t>
  </si>
  <si>
    <t>Társadalom-, szociálpolitikai és egyéb juttatás, Önormányzat által folyósított ellátások</t>
  </si>
  <si>
    <t>Egyéb felhalmozási kiadások</t>
  </si>
  <si>
    <t>Támogatási kölcsön nyújtása, hitelek visszafizetése</t>
  </si>
  <si>
    <t>A.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</si>
  <si>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</si>
  <si>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Egyéb működési kiadások (a+b+c+d)</t>
  </si>
  <si>
    <t>Irányítószerv alá tartozó költségvetési szervnek folyósított támogatás</t>
  </si>
  <si>
    <t xml:space="preserve">Dologi és egyéb folyó kiadásai intézményi és összesített kimutatása </t>
  </si>
  <si>
    <t>Helyi adók</t>
  </si>
  <si>
    <t>Átengedett központi adók</t>
  </si>
  <si>
    <t>Bírságok, egyéb bevételek</t>
  </si>
  <si>
    <t>Normatív hozzájárulások</t>
  </si>
  <si>
    <t>Ellátottak pénzbeli juttatásai</t>
  </si>
  <si>
    <t>IV.</t>
  </si>
  <si>
    <t>V.</t>
  </si>
  <si>
    <t>VI.</t>
  </si>
  <si>
    <t>VII.</t>
  </si>
  <si>
    <t>VIII.</t>
  </si>
  <si>
    <t>IX.</t>
  </si>
  <si>
    <t>Megnevezés</t>
  </si>
  <si>
    <t>Személyi juttatások</t>
  </si>
  <si>
    <t>Felújítás</t>
  </si>
  <si>
    <t>Beruházás</t>
  </si>
  <si>
    <t>Felhalmozási és tőkejellegű bevételek</t>
  </si>
  <si>
    <t>Felhalmozási kiadások</t>
  </si>
  <si>
    <t>I.</t>
  </si>
  <si>
    <t>II.</t>
  </si>
  <si>
    <t>III.</t>
  </si>
  <si>
    <t>Gyógyszerbeszerzés</t>
  </si>
  <si>
    <t>Vegyszerbeszerzés</t>
  </si>
  <si>
    <t>Irodaszer, nyomtatvány beszerzése</t>
  </si>
  <si>
    <t>Folyóirat beszerzése</t>
  </si>
  <si>
    <t>Nem adatátviteli célú távközlési díjak</t>
  </si>
  <si>
    <t>Adatátviteli célú távközlési díjak</t>
  </si>
  <si>
    <t>Vásárolt élelmezés</t>
  </si>
  <si>
    <t>Víz- és csatornadíjak</t>
  </si>
  <si>
    <t>Belföldi kiküldetés</t>
  </si>
  <si>
    <t>Reprezentáció</t>
  </si>
  <si>
    <t xml:space="preserve">Munkaadókat terhelő járulékok </t>
  </si>
  <si>
    <t>Dologi és egyéb folyó kiadások</t>
  </si>
  <si>
    <t>Pénzforgalom nélküli kiadások</t>
  </si>
  <si>
    <t>Önkormányzatok sajátos működési bevételei</t>
  </si>
  <si>
    <t>Kiadásainak és bevételeinek fő összesítője</t>
  </si>
  <si>
    <t>Sor-szám</t>
  </si>
  <si>
    <t>KIADÁSOK</t>
  </si>
  <si>
    <t>BEVÉTELEK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</si>
  <si>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</si>
  <si>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</si>
  <si>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</si>
  <si>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</si>
  <si>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</si>
  <si>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</si>
  <si>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</si>
  <si>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</si>
  <si>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</si>
  <si>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</si>
  <si>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</si>
  <si>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</si>
  <si>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</si>
  <si>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</si>
  <si>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</si>
  <si>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</si>
  <si>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G.</t>
  </si>
  <si>
    <t>H.</t>
  </si>
  <si>
    <t>Tárgyévi kiadások  össsesen (A+F)</t>
  </si>
  <si>
    <t>Tárgyévi bevételek összesen (B+E)</t>
  </si>
  <si>
    <t>Élelmiszer beszerzés</t>
  </si>
  <si>
    <t xml:space="preserve">Könyv beszerzése </t>
  </si>
  <si>
    <t>Egyéb információhordozó beszerzése</t>
  </si>
  <si>
    <t>Tüzelőanyagok beszerzése</t>
  </si>
  <si>
    <t>Hajtó- és kenőanyagok beszerzése</t>
  </si>
  <si>
    <t>Szakmai anyagok beszerzése</t>
  </si>
  <si>
    <t>Kisértékű tárgyi eszköz, szellemi termékek beszerzése</t>
  </si>
  <si>
    <t>Munkaruha, védőruha, formaruha, egyenruha</t>
  </si>
  <si>
    <t>Egyéb anyagbeszerzés</t>
  </si>
  <si>
    <t>Készletbeszerzés (01+…+13)</t>
  </si>
  <si>
    <t>Egyéb kommunikációs szolgáltatások</t>
  </si>
  <si>
    <t>17</t>
  </si>
  <si>
    <t>Kommunikációs szolgáltatások (15+16+17)</t>
  </si>
  <si>
    <t>18</t>
  </si>
  <si>
    <t>19</t>
  </si>
  <si>
    <t>Bérleti és lízing díjak</t>
  </si>
  <si>
    <t>20</t>
  </si>
  <si>
    <t xml:space="preserve">      ebből: - PPP konstrukcióhoz kapcsolódó szolgáltatási díj fizetés</t>
  </si>
  <si>
    <t>21</t>
  </si>
  <si>
    <t xml:space="preserve">                - központi költségvetési szervek kincstári ingatlanhoz kapcsolódó</t>
  </si>
  <si>
    <t>22</t>
  </si>
  <si>
    <t xml:space="preserve">                  bérleti díja</t>
  </si>
  <si>
    <t>Szállítási szolgáltatás</t>
  </si>
  <si>
    <t>23</t>
  </si>
  <si>
    <t>Gázenergia-szolgáltatás díja</t>
  </si>
  <si>
    <t>24</t>
  </si>
  <si>
    <t>Villamosenergia-szolgáltatás díja</t>
  </si>
  <si>
    <t>25</t>
  </si>
  <si>
    <t>Távhő- és melegvíz-szolgáltatás díja</t>
  </si>
  <si>
    <t>26</t>
  </si>
  <si>
    <t>27</t>
  </si>
  <si>
    <t>Karbantartási, kisjavítási szolgáltatások kiadásai</t>
  </si>
  <si>
    <t>28</t>
  </si>
  <si>
    <t>29</t>
  </si>
  <si>
    <t>Továbbszámlázott (közvetített) szolgáltatások kiadásai államháztartáson belülre</t>
  </si>
  <si>
    <t>30</t>
  </si>
  <si>
    <t>Továbbszámlázott (közvetített) szolgáltatások kiadásai államháztartáson kívülre</t>
  </si>
  <si>
    <t>31</t>
  </si>
  <si>
    <t>Pénzügyi szolgáltatások kiadásai</t>
  </si>
  <si>
    <t>32</t>
  </si>
  <si>
    <t>Szolgáltatási kiadások (19+20+23+…+32)</t>
  </si>
  <si>
    <t>33</t>
  </si>
  <si>
    <t>Vásárolt közszolgáltatások</t>
  </si>
  <si>
    <t>34</t>
  </si>
  <si>
    <t>Vásárolt termékek és szolgáltatások általános forgalmi adója</t>
  </si>
  <si>
    <t>35</t>
  </si>
  <si>
    <t>Kiszámlázott termékek és szolgáltatások általános forgalmi adó befizetése</t>
  </si>
  <si>
    <t>36</t>
  </si>
  <si>
    <t>Értékesített tárgyi eszközök, immateriális javak általános forgalmi adó befizetése (05. űrlapon szereplők nélkül)</t>
  </si>
  <si>
    <t>37</t>
  </si>
  <si>
    <t>Általános forgalmi adó összesen (35+36+37)</t>
  </si>
  <si>
    <t>38</t>
  </si>
  <si>
    <t>39</t>
  </si>
  <si>
    <t>Külföldi kiküldetés</t>
  </si>
  <si>
    <t>40</t>
  </si>
  <si>
    <t>41</t>
  </si>
  <si>
    <t>Reklám és propagandakiadások</t>
  </si>
  <si>
    <t>42</t>
  </si>
  <si>
    <t>Kiküldetés, reprezentáció, reklámkiadások (39+…+42)</t>
  </si>
  <si>
    <t>43</t>
  </si>
  <si>
    <t>Szellemi tevékenység végzésére kifizetés</t>
  </si>
  <si>
    <t>44</t>
  </si>
  <si>
    <t>Egyéb dologi kiadások</t>
  </si>
  <si>
    <t>45</t>
  </si>
  <si>
    <t>Dologi kiadások (14+18+33+34+38+43+44+45)</t>
  </si>
  <si>
    <t>46</t>
  </si>
  <si>
    <t>Előző évi maradvány visszafizetése (felügyeleti nélkül)</t>
  </si>
  <si>
    <t>47</t>
  </si>
  <si>
    <t>Vállalkozási tevékenység eredménye utáni befizetés</t>
  </si>
  <si>
    <t>48</t>
  </si>
  <si>
    <t>Felügyeleti szerv javára teljesített egyéb befizetés</t>
  </si>
  <si>
    <t>49</t>
  </si>
  <si>
    <t>Eredeti előirányzatot meghaladó bevétel utáni befizetés</t>
  </si>
  <si>
    <t>50</t>
  </si>
  <si>
    <t>Bevételek meghatározott köre utáni befizetés</t>
  </si>
  <si>
    <t>51</t>
  </si>
  <si>
    <t>Befektetett eszközökkel kapcsolatos befizetési kötelezettség</t>
  </si>
  <si>
    <t>52</t>
  </si>
  <si>
    <t>Egyéb befizetési kötelezettség</t>
  </si>
  <si>
    <t>53</t>
  </si>
  <si>
    <t>Különféle költségvetési befizetések (47+…+53)</t>
  </si>
  <si>
    <t>54</t>
  </si>
  <si>
    <t>Munkáltató által fizetett személyi jövedelemadó</t>
  </si>
  <si>
    <t>55</t>
  </si>
  <si>
    <t>Nemzetközi tagsági díjak</t>
  </si>
  <si>
    <t>56</t>
  </si>
  <si>
    <t>Adók, díjak, egyéb  befizetések</t>
  </si>
  <si>
    <t>57</t>
  </si>
  <si>
    <t>Adók, díjak, befizetések (55+56+57)</t>
  </si>
  <si>
    <t>58</t>
  </si>
  <si>
    <t>Kamatkiadások államháztartáson kívülre</t>
  </si>
  <si>
    <t>59</t>
  </si>
  <si>
    <t>Kamatkiadások államháztartáson belülre</t>
  </si>
  <si>
    <t>60</t>
  </si>
  <si>
    <t>Kamatkiadások (59+60)</t>
  </si>
  <si>
    <t>61</t>
  </si>
  <si>
    <t>Realizált árfolyamveszteségek</t>
  </si>
  <si>
    <t>62</t>
  </si>
  <si>
    <t>Követelés elengedés, tartozásátvállalás kiadásai</t>
  </si>
  <si>
    <t>63</t>
  </si>
  <si>
    <t>Egyéb folyó kiadások (54+58+61+62+63)</t>
  </si>
  <si>
    <t>64</t>
  </si>
  <si>
    <t>Dologi kiadások és egyéb folyó kiadások (46+64)</t>
  </si>
  <si>
    <t>65</t>
  </si>
  <si>
    <t>Támogatások, támogatásértékű bevételek, kiegészítések</t>
  </si>
  <si>
    <t>Működési költségvetés támogatása</t>
  </si>
  <si>
    <t>Intézményi felhalmozási kiadások támogatása</t>
  </si>
  <si>
    <t>Kormányzati felhalmozási kiadások támogatása</t>
  </si>
  <si>
    <t>Fejezeti kezelésű előirányzatok támogatása</t>
  </si>
  <si>
    <t>Felügyeleti szervtől kapott támogatás (01+02+03+04)</t>
  </si>
  <si>
    <t>Önkormányzatok költségvetési támogatása</t>
  </si>
  <si>
    <t>Támogatásértékű működési bevétel központi költségvetési szervtől</t>
  </si>
  <si>
    <t>Támogatásértékű működési bevétel fejezeti kezelésű előirányzattól</t>
  </si>
  <si>
    <t>Támogatásértékű működési bevétel társadalombiztosítási alapból</t>
  </si>
  <si>
    <t>Támogatásértékű működési bevétel elkülönített állami pénzalaptól</t>
  </si>
  <si>
    <t>Támogatásértékű működési bevétel helyi önkormányzatoktól és költségvetési szerveitől</t>
  </si>
  <si>
    <t>Támogatásértékű működési bevétel többcélú kistérségi társulástól</t>
  </si>
  <si>
    <t>Támogatásértékű működési bevétel országos kisebbségi önkormányzatoktól</t>
  </si>
  <si>
    <t>Garancia- és kezességvállalásból származó visszatérülések bevételek</t>
  </si>
  <si>
    <t>Támogatásértékű működési bevétel összesen (07+…+14)</t>
  </si>
  <si>
    <t>Támogatásértékű felhalmozási bevétel központi költségvetési szervtől</t>
  </si>
  <si>
    <t>Beruházási kiadások</t>
  </si>
  <si>
    <t>Működési bevételek (1+2+3+49)</t>
  </si>
  <si>
    <t>Felhalmozási bevételek (5+6+7)</t>
  </si>
  <si>
    <t>Finanszírozási bevételek (8+9+10+11)</t>
  </si>
  <si>
    <t>Költségvetési Bevételek Összesen (A+B+C)</t>
  </si>
  <si>
    <t>Felhalmozási kiadások (6+….+8)</t>
  </si>
  <si>
    <r>
      <t xml:space="preserve">Költségvetési kiadások összesen </t>
    </r>
    <r>
      <rPr>
        <sz val="12"/>
        <rFont val="Times New Roman"/>
        <family val="1"/>
        <charset val="238"/>
      </rPr>
      <t>(A+B+C+D)</t>
    </r>
  </si>
  <si>
    <t>Támogatásértékű felhalmozási bevétel fejezeti kezelésű előirányzattól</t>
  </si>
  <si>
    <t>Támogatásértékű felhalmozási bevétel társadalombiztosítási alapból</t>
  </si>
  <si>
    <t>Támogatásértékű felhalmozási bevétel elkülönített állami pénzalaptól</t>
  </si>
  <si>
    <t>Támogatásértékű felhalmozási bevétel helyi önkormányzatoktól és költségvetési szerveitől</t>
  </si>
  <si>
    <t>Támogatásértékű felhalmozási bevétel többcélú kistérségi társulástól</t>
  </si>
  <si>
    <t>Támogatásértékű felhalmozási bevétel országos kisebbségi önkormányzatoktól</t>
  </si>
  <si>
    <t>Támogatásértékű felhalmozási bevétel összesen (16+…+22)</t>
  </si>
  <si>
    <t>Támogatásértékű bevételek összesen (15+23)</t>
  </si>
  <si>
    <t>Előző évi központi költségvetési kiegészítések, visszatérülések</t>
  </si>
  <si>
    <t>Előző évi egyéb költségvetési kiegészítések, visszatérülések</t>
  </si>
  <si>
    <t>Előző évi előirányzat-maradvány, pénzmaradvány átvétel</t>
  </si>
  <si>
    <t>Kiegészítések, visszatérülések (25+26+27)</t>
  </si>
  <si>
    <t>Támogatások, támogatásértékű bevételek, kiegészítések összesen (05+06+24+28)</t>
  </si>
  <si>
    <t xml:space="preserve"> előirányzata </t>
  </si>
  <si>
    <t>Illetékek</t>
  </si>
  <si>
    <t>Zalavári Óvoda</t>
  </si>
  <si>
    <t>Helyi önkormányzatok kiegészítő támogatása</t>
  </si>
  <si>
    <t>2016. ÉVI KÖLTSÉGVETÉS</t>
  </si>
  <si>
    <t xml:space="preserve">2016. ÉVI KÖLTSÉGVETÉS  </t>
  </si>
  <si>
    <t xml:space="preserve"> működési és felhalmozási célú bevételi és kiadási előirányzatok bemutatása tájékoztató jelleggel</t>
  </si>
  <si>
    <t>Eredeti előirányzat</t>
  </si>
  <si>
    <t xml:space="preserve">Egyéb üzemeltetési, fenntartási szolgáltatási kiadások </t>
  </si>
  <si>
    <t>Módosított előirányzat 2016.06.30.</t>
  </si>
  <si>
    <t>Módosított előirányzat 2016.09.30.</t>
  </si>
  <si>
    <t>14. sz. melléklet</t>
  </si>
  <si>
    <t>15.sz.melléklet</t>
  </si>
  <si>
    <t>16.sz.melléklet</t>
  </si>
  <si>
    <t>17.sz.melléklet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</si>
</sst>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_-* #,##0.00\ _€_-;\-* #,##0.00\ _€_-;_-* &quot;-&quot;??\ _€_-;_-@_-"/>
    <numFmt numFmtId="165" formatCode="#,##0\ _F_t"/>
    <numFmt numFmtId="166" formatCode="0__"/>
    <numFmt numFmtId="167" formatCode="_-* #,##0\ _F_t_-;\-* #,##0\ _F_t_-;_-* &quot;-&quot;??\ _F_t_-;_-@_-"/>
  </numFmts>
  <fonts count="47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4"/>
      <name val="Arial"/>
      <family val="2"/>
      <charset val="238"/>
    </font>
    <font>
      <b/>
      <sz val="11"/>
      <name val="Arial CE"/>
      <charset val="238"/>
    </font>
    <font>
      <b/>
      <sz val="12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indexed="65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2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7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3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3" borderId="0" applyNumberFormat="0" applyBorder="0" applyAlignment="0" applyProtection="0"/>
    <xf numFmtId="0" fontId="24" fillId="7" borderId="1" applyNumberFormat="0" applyAlignment="0" applyProtection="0"/>
    <xf numFmtId="0" fontId="25" fillId="0" borderId="0" applyNumberFormat="0" applyFill="0" applyBorder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5" applyNumberFormat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32" fillId="4" borderId="7" applyNumberFormat="0" applyFont="0" applyAlignment="0" applyProtection="0"/>
    <xf numFmtId="0" fontId="33" fillId="11" borderId="0" applyNumberFormat="0" applyBorder="0" applyAlignment="0" applyProtection="0"/>
    <xf numFmtId="0" fontId="34" fillId="12" borderId="8" applyNumberFormat="0" applyAlignment="0" applyProtection="0"/>
    <xf numFmtId="0" fontId="35" fillId="0" borderId="0" applyNumberFormat="0" applyFill="0" applyBorder="0" applyAlignment="0" applyProtection="0"/>
    <xf numFmtId="0" fontId="2" fillId="0" borderId="0"/>
    <xf numFmtId="0" fontId="36" fillId="0" borderId="9" applyNumberFormat="0" applyFill="0" applyAlignment="0" applyProtection="0"/>
    <xf numFmtId="0" fontId="37" fillId="13" borderId="0" applyNumberFormat="0" applyBorder="0" applyAlignment="0" applyProtection="0"/>
    <xf numFmtId="0" fontId="38" fillId="7" borderId="0" applyNumberFormat="0" applyBorder="0" applyAlignment="0" applyProtection="0"/>
    <xf numFmtId="0" fontId="39" fillId="12" borderId="1" applyNumberFormat="0" applyAlignment="0" applyProtection="0"/>
  </cellStyleXfs>
  <cellXfs count="280">
    <xf numFmtId="0" fontId="0" fillId="0" borderId="0" xfId="0"/>
    <xf numFmtId="0" fontId="5" fillId="0" borderId="0" xfId="34" applyFont="1" applyAlignment="1">
      <alignment vertical="center"/>
    </xf>
    <xf numFmtId="0" fontId="5" fillId="0" borderId="0" xfId="34" applyFont="1" applyAlignment="1">
      <alignment horizontal="center" vertical="center"/>
    </xf>
    <xf numFmtId="0" fontId="6" fillId="0" borderId="0" xfId="34" applyFont="1" applyAlignment="1">
      <alignment vertical="center"/>
    </xf>
    <xf numFmtId="0" fontId="5" fillId="0" borderId="0" xfId="34" applyFont="1" applyAlignment="1">
      <alignment vertical="center" wrapText="1"/>
    </xf>
    <xf numFmtId="0" fontId="5" fillId="0" borderId="0" xfId="34" applyFont="1" applyAlignment="1">
      <alignment horizontal="center" vertical="center" wrapText="1"/>
    </xf>
    <xf numFmtId="0" fontId="10" fillId="0" borderId="10" xfId="34" applyFont="1" applyBorder="1" applyAlignment="1">
      <alignment horizontal="center" vertical="center" wrapText="1"/>
    </xf>
    <xf numFmtId="0" fontId="11" fillId="0" borderId="0" xfId="0" applyFont="1" applyFill="1"/>
    <xf numFmtId="0" fontId="17" fillId="0" borderId="0" xfId="0" applyFont="1" applyFill="1"/>
    <xf numFmtId="0" fontId="17" fillId="0" borderId="11" xfId="0" applyFont="1" applyFill="1" applyBorder="1" applyAlignment="1">
      <alignment horizontal="centerContinuous" vertical="center"/>
    </xf>
    <xf numFmtId="0" fontId="17" fillId="0" borderId="12" xfId="0" quotePrefix="1" applyFont="1" applyFill="1" applyBorder="1" applyAlignment="1">
      <alignment horizontal="centerContinuous" vertical="center"/>
    </xf>
    <xf numFmtId="0" fontId="17" fillId="0" borderId="12" xfId="0" applyFont="1" applyFill="1" applyBorder="1" applyAlignment="1">
      <alignment horizontal="centerContinuous" vertical="center"/>
    </xf>
    <xf numFmtId="0" fontId="17" fillId="0" borderId="0" xfId="0" applyFont="1" applyFill="1" applyBorder="1"/>
    <xf numFmtId="0" fontId="17" fillId="0" borderId="13" xfId="0" quotePrefix="1" applyFont="1" applyFill="1" applyBorder="1" applyAlignment="1">
      <alignment horizontal="centerContinuous" vertical="center"/>
    </xf>
    <xf numFmtId="0" fontId="17" fillId="0" borderId="14" xfId="0" quotePrefix="1" applyFont="1" applyFill="1" applyBorder="1" applyAlignment="1">
      <alignment horizontal="centerContinuous" vertical="center" wrapText="1"/>
    </xf>
    <xf numFmtId="0" fontId="17" fillId="0" borderId="11" xfId="0" applyFont="1" applyFill="1" applyBorder="1" applyAlignment="1">
      <alignment horizontal="centerContinuous" vertical="center" wrapText="1"/>
    </xf>
    <xf numFmtId="0" fontId="17" fillId="0" borderId="11" xfId="0" quotePrefix="1" applyFont="1" applyFill="1" applyBorder="1" applyAlignment="1">
      <alignment horizontal="centerContinuous" vertical="center"/>
    </xf>
    <xf numFmtId="166" fontId="17" fillId="0" borderId="0" xfId="0" applyNumberFormat="1" applyFont="1" applyFill="1"/>
    <xf numFmtId="0" fontId="17" fillId="0" borderId="15" xfId="0" quotePrefix="1" applyFont="1" applyFill="1" applyBorder="1" applyAlignment="1">
      <alignment horizontal="centerContinuous" vertical="center"/>
    </xf>
    <xf numFmtId="166" fontId="12" fillId="0" borderId="0" xfId="0" applyNumberFormat="1" applyFont="1" applyFill="1" applyBorder="1" applyAlignment="1">
      <alignment vertical="center"/>
    </xf>
    <xf numFmtId="0" fontId="17" fillId="0" borderId="0" xfId="0" quotePrefix="1" applyFont="1" applyFill="1" applyBorder="1" applyAlignment="1">
      <alignment horizontal="centerContinuous" vertical="center"/>
    </xf>
    <xf numFmtId="0" fontId="19" fillId="0" borderId="0" xfId="0" applyFont="1"/>
    <xf numFmtId="0" fontId="19" fillId="0" borderId="0" xfId="0" applyFont="1" applyBorder="1"/>
    <xf numFmtId="0" fontId="19" fillId="0" borderId="12" xfId="0" quotePrefix="1" applyFont="1" applyBorder="1" applyAlignment="1">
      <alignment horizontal="centerContinuous" vertical="center"/>
    </xf>
    <xf numFmtId="0" fontId="19" fillId="0" borderId="16" xfId="0" applyFont="1" applyBorder="1" applyAlignment="1">
      <alignment horizontal="centerContinuous" vertical="center"/>
    </xf>
    <xf numFmtId="0" fontId="20" fillId="0" borderId="12" xfId="0" quotePrefix="1" applyFont="1" applyBorder="1" applyAlignment="1">
      <alignment horizontal="centerContinuous" vertical="center"/>
    </xf>
    <xf numFmtId="166" fontId="19" fillId="0" borderId="0" xfId="0" applyNumberFormat="1" applyFont="1"/>
    <xf numFmtId="0" fontId="5" fillId="0" borderId="17" xfId="0" applyFont="1" applyBorder="1"/>
    <xf numFmtId="0" fontId="40" fillId="0" borderId="0" xfId="34" applyFont="1" applyAlignment="1">
      <alignment vertical="center"/>
    </xf>
    <xf numFmtId="165" fontId="40" fillId="0" borderId="0" xfId="34" applyNumberFormat="1" applyFont="1" applyAlignment="1">
      <alignment vertical="center"/>
    </xf>
    <xf numFmtId="0" fontId="11" fillId="0" borderId="14" xfId="0" quotePrefix="1" applyFont="1" applyFill="1" applyBorder="1" applyAlignment="1">
      <alignment horizontal="centerContinuous" vertical="center" wrapText="1"/>
    </xf>
    <xf numFmtId="0" fontId="11" fillId="0" borderId="12" xfId="0" applyFont="1" applyFill="1" applyBorder="1" applyAlignment="1">
      <alignment horizontal="centerContinuous" vertical="center"/>
    </xf>
    <xf numFmtId="167" fontId="17" fillId="0" borderId="0" xfId="26" applyNumberFormat="1" applyFont="1" applyFill="1"/>
    <xf numFmtId="165" fontId="6" fillId="0" borderId="0" xfId="34" applyNumberFormat="1" applyFont="1" applyAlignment="1">
      <alignment vertical="center"/>
    </xf>
    <xf numFmtId="0" fontId="5" fillId="0" borderId="0" xfId="34" applyFont="1" applyBorder="1" applyAlignment="1">
      <alignment horizontal="center" vertical="center"/>
    </xf>
    <xf numFmtId="165" fontId="5" fillId="0" borderId="0" xfId="27" applyNumberFormat="1" applyFont="1" applyFill="1" applyBorder="1" applyAlignment="1">
      <alignment horizontal="center"/>
    </xf>
    <xf numFmtId="165" fontId="4" fillId="0" borderId="0" xfId="27" applyNumberFormat="1" applyFont="1" applyFill="1" applyBorder="1" applyAlignment="1">
      <alignment horizontal="center"/>
    </xf>
    <xf numFmtId="0" fontId="4" fillId="0" borderId="0" xfId="34" applyFont="1" applyBorder="1" applyAlignment="1">
      <alignment horizontal="center" vertical="center"/>
    </xf>
    <xf numFmtId="165" fontId="4" fillId="0" borderId="0" xfId="34" applyNumberFormat="1" applyFont="1" applyBorder="1" applyAlignment="1">
      <alignment horizontal="center"/>
    </xf>
    <xf numFmtId="0" fontId="41" fillId="0" borderId="0" xfId="0" applyFont="1"/>
    <xf numFmtId="165" fontId="5" fillId="0" borderId="0" xfId="34" applyNumberFormat="1" applyFont="1" applyBorder="1" applyAlignment="1">
      <alignment horizontal="center" vertical="center"/>
    </xf>
    <xf numFmtId="0" fontId="5" fillId="0" borderId="17" xfId="34" applyFont="1" applyBorder="1" applyAlignment="1">
      <alignment horizontal="left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top"/>
    </xf>
    <xf numFmtId="49" fontId="5" fillId="0" borderId="17" xfId="0" applyNumberFormat="1" applyFont="1" applyBorder="1" applyAlignment="1">
      <alignment horizontal="center"/>
    </xf>
    <xf numFmtId="49" fontId="5" fillId="0" borderId="17" xfId="34" applyNumberFormat="1" applyFont="1" applyBorder="1" applyAlignment="1">
      <alignment horizontal="left"/>
    </xf>
    <xf numFmtId="0" fontId="42" fillId="0" borderId="0" xfId="34" applyFont="1" applyAlignment="1">
      <alignment vertical="center"/>
    </xf>
    <xf numFmtId="0" fontId="8" fillId="0" borderId="0" xfId="0" applyFont="1" applyAlignment="1">
      <alignment horizontal="centerContinuous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Continuous" vertical="top" wrapText="1"/>
    </xf>
    <xf numFmtId="0" fontId="8" fillId="0" borderId="0" xfId="0" applyFont="1"/>
    <xf numFmtId="0" fontId="5" fillId="0" borderId="17" xfId="34" applyFont="1" applyBorder="1" applyAlignment="1">
      <alignment horizontal="left" vertical="center"/>
    </xf>
    <xf numFmtId="0" fontId="0" fillId="0" borderId="17" xfId="0" applyBorder="1"/>
    <xf numFmtId="0" fontId="19" fillId="0" borderId="17" xfId="0" applyFont="1" applyBorder="1" applyAlignment="1">
      <alignment horizontal="centerContinuous" vertical="center" wrapText="1"/>
    </xf>
    <xf numFmtId="0" fontId="0" fillId="0" borderId="18" xfId="0" applyBorder="1"/>
    <xf numFmtId="0" fontId="7" fillId="0" borderId="18" xfId="34" applyFont="1" applyBorder="1" applyAlignment="1">
      <alignment horizontal="right"/>
    </xf>
    <xf numFmtId="0" fontId="10" fillId="0" borderId="17" xfId="34" applyFont="1" applyBorder="1" applyAlignment="1">
      <alignment vertical="center"/>
    </xf>
    <xf numFmtId="49" fontId="5" fillId="0" borderId="17" xfId="34" applyNumberFormat="1" applyFont="1" applyBorder="1" applyAlignment="1">
      <alignment horizontal="right"/>
    </xf>
    <xf numFmtId="0" fontId="9" fillId="14" borderId="19" xfId="34" applyFont="1" applyFill="1" applyBorder="1" applyAlignment="1">
      <alignment horizontal="center" vertical="center" wrapText="1"/>
    </xf>
    <xf numFmtId="0" fontId="5" fillId="0" borderId="20" xfId="34" applyFont="1" applyBorder="1" applyAlignment="1">
      <alignment horizontal="center" vertical="center"/>
    </xf>
    <xf numFmtId="165" fontId="5" fillId="0" borderId="19" xfId="34" applyNumberFormat="1" applyFont="1" applyBorder="1" applyAlignment="1">
      <alignment horizontal="center" vertical="center"/>
    </xf>
    <xf numFmtId="165" fontId="43" fillId="0" borderId="19" xfId="27" applyNumberFormat="1" applyFont="1" applyBorder="1" applyAlignment="1">
      <alignment horizontal="center"/>
    </xf>
    <xf numFmtId="165" fontId="43" fillId="14" borderId="19" xfId="27" applyNumberFormat="1" applyFont="1" applyFill="1" applyBorder="1" applyAlignment="1">
      <alignment horizontal="center"/>
    </xf>
    <xf numFmtId="0" fontId="4" fillId="0" borderId="20" xfId="34" applyFont="1" applyBorder="1" applyAlignment="1">
      <alignment horizontal="center" vertical="center"/>
    </xf>
    <xf numFmtId="165" fontId="15" fillId="0" borderId="19" xfId="27" applyNumberFormat="1" applyFont="1" applyBorder="1" applyAlignment="1">
      <alignment horizontal="center"/>
    </xf>
    <xf numFmtId="0" fontId="5" fillId="14" borderId="20" xfId="34" applyFont="1" applyFill="1" applyBorder="1" applyAlignment="1">
      <alignment horizontal="center" vertical="center"/>
    </xf>
    <xf numFmtId="165" fontId="5" fillId="14" borderId="19" xfId="27" applyNumberFormat="1" applyFont="1" applyFill="1" applyBorder="1" applyAlignment="1">
      <alignment horizontal="center"/>
    </xf>
    <xf numFmtId="165" fontId="5" fillId="0" borderId="19" xfId="27" applyNumberFormat="1" applyFont="1" applyBorder="1" applyAlignment="1">
      <alignment horizontal="center"/>
    </xf>
    <xf numFmtId="0" fontId="7" fillId="0" borderId="20" xfId="34" applyFont="1" applyBorder="1" applyAlignment="1">
      <alignment horizontal="center" vertical="center"/>
    </xf>
    <xf numFmtId="165" fontId="16" fillId="0" borderId="19" xfId="27" applyNumberFormat="1" applyFont="1" applyBorder="1" applyAlignment="1">
      <alignment horizontal="center"/>
    </xf>
    <xf numFmtId="165" fontId="45" fillId="0" borderId="19" xfId="27" applyNumberFormat="1" applyFont="1" applyBorder="1" applyAlignment="1">
      <alignment horizontal="center"/>
    </xf>
    <xf numFmtId="165" fontId="4" fillId="0" borderId="19" xfId="27" applyNumberFormat="1" applyFont="1" applyBorder="1" applyAlignment="1">
      <alignment horizontal="center"/>
    </xf>
    <xf numFmtId="165" fontId="4" fillId="0" borderId="19" xfId="34" applyNumberFormat="1" applyFont="1" applyBorder="1" applyAlignment="1">
      <alignment horizontal="center"/>
    </xf>
    <xf numFmtId="0" fontId="4" fillId="0" borderId="21" xfId="34" applyFont="1" applyBorder="1" applyAlignment="1">
      <alignment horizontal="center" vertical="center"/>
    </xf>
    <xf numFmtId="0" fontId="4" fillId="0" borderId="22" xfId="34" applyFont="1" applyBorder="1" applyAlignment="1">
      <alignment vertical="center"/>
    </xf>
    <xf numFmtId="165" fontId="4" fillId="0" borderId="23" xfId="34" applyNumberFormat="1" applyFont="1" applyBorder="1" applyAlignment="1">
      <alignment horizontal="center" vertical="center"/>
    </xf>
    <xf numFmtId="0" fontId="46" fillId="0" borderId="0" xfId="34" applyFont="1" applyAlignment="1">
      <alignment horizontal="center"/>
    </xf>
    <xf numFmtId="0" fontId="5" fillId="0" borderId="0" xfId="34" applyFont="1" applyBorder="1" applyAlignment="1">
      <alignment horizontal="right"/>
    </xf>
    <xf numFmtId="0" fontId="0" fillId="0" borderId="0" xfId="0" applyAlignment="1">
      <alignment horizontal="center"/>
    </xf>
    <xf numFmtId="0" fontId="4" fillId="0" borderId="0" xfId="34" applyFont="1" applyAlignment="1">
      <alignment horizontal="center" vertical="center"/>
    </xf>
    <xf numFmtId="0" fontId="5" fillId="0" borderId="0" xfId="34" applyFont="1" applyBorder="1" applyAlignment="1">
      <alignment horizontal="left"/>
    </xf>
    <xf numFmtId="0" fontId="4" fillId="0" borderId="0" xfId="34" applyFont="1" applyBorder="1" applyAlignment="1">
      <alignment horizontal="left"/>
    </xf>
    <xf numFmtId="165" fontId="5" fillId="0" borderId="19" xfId="34" applyNumberFormat="1" applyFont="1" applyFill="1" applyBorder="1" applyAlignment="1">
      <alignment horizontal="center" vertical="center"/>
    </xf>
    <xf numFmtId="165" fontId="43" fillId="0" borderId="19" xfId="34" applyNumberFormat="1" applyFont="1" applyFill="1" applyBorder="1" applyAlignment="1">
      <alignment horizontal="center" vertical="center"/>
    </xf>
    <xf numFmtId="165" fontId="43" fillId="0" borderId="19" xfId="27" applyNumberFormat="1" applyFont="1" applyFill="1" applyBorder="1" applyAlignment="1">
      <alignment horizontal="center"/>
    </xf>
    <xf numFmtId="0" fontId="0" fillId="0" borderId="14" xfId="0" applyBorder="1"/>
    <xf numFmtId="0" fontId="0" fillId="14" borderId="14" xfId="0" applyFill="1" applyBorder="1"/>
    <xf numFmtId="0" fontId="41" fillId="0" borderId="14" xfId="0" applyFont="1" applyBorder="1"/>
    <xf numFmtId="0" fontId="0" fillId="0" borderId="24" xfId="0" applyBorder="1"/>
    <xf numFmtId="0" fontId="5" fillId="14" borderId="20" xfId="34" applyFont="1" applyFill="1" applyBorder="1" applyAlignment="1">
      <alignment horizontal="left"/>
    </xf>
    <xf numFmtId="0" fontId="4" fillId="0" borderId="0" xfId="34" applyFont="1" applyAlignment="1">
      <alignment horizontal="center"/>
    </xf>
    <xf numFmtId="0" fontId="7" fillId="0" borderId="11" xfId="34" applyFont="1" applyBorder="1" applyAlignment="1">
      <alignment horizontal="center" vertical="center"/>
    </xf>
    <xf numFmtId="0" fontId="7" fillId="0" borderId="0" xfId="34" applyFont="1" applyBorder="1" applyAlignment="1">
      <alignment horizontal="right"/>
    </xf>
    <xf numFmtId="0" fontId="9" fillId="0" borderId="25" xfId="34" applyFont="1" applyFill="1" applyBorder="1" applyAlignment="1">
      <alignment horizontal="center" vertical="center" wrapText="1"/>
    </xf>
    <xf numFmtId="165" fontId="43" fillId="0" borderId="25" xfId="27" applyNumberFormat="1" applyFont="1" applyFill="1" applyBorder="1" applyAlignment="1">
      <alignment horizontal="center"/>
    </xf>
    <xf numFmtId="165" fontId="5" fillId="0" borderId="25" xfId="27" applyNumberFormat="1" applyFont="1" applyFill="1" applyBorder="1" applyAlignment="1">
      <alignment horizontal="center"/>
    </xf>
    <xf numFmtId="165" fontId="10" fillId="0" borderId="25" xfId="27" applyNumberFormat="1" applyFont="1" applyFill="1" applyBorder="1" applyAlignment="1">
      <alignment horizontal="center"/>
    </xf>
    <xf numFmtId="165" fontId="10" fillId="0" borderId="25" xfId="27" applyNumberFormat="1" applyFont="1" applyBorder="1" applyAlignment="1">
      <alignment horizontal="center"/>
    </xf>
    <xf numFmtId="165" fontId="7" fillId="14" borderId="25" xfId="27" applyNumberFormat="1" applyFont="1" applyFill="1" applyBorder="1" applyAlignment="1">
      <alignment horizontal="center"/>
    </xf>
    <xf numFmtId="165" fontId="7" fillId="0" borderId="25" xfId="27" applyNumberFormat="1" applyFont="1" applyFill="1" applyBorder="1" applyAlignment="1">
      <alignment horizontal="center"/>
    </xf>
    <xf numFmtId="165" fontId="5" fillId="14" borderId="25" xfId="27" applyNumberFormat="1" applyFont="1" applyFill="1" applyBorder="1" applyAlignment="1">
      <alignment horizontal="center"/>
    </xf>
    <xf numFmtId="165" fontId="4" fillId="0" borderId="25" xfId="27" applyNumberFormat="1" applyFont="1" applyFill="1" applyBorder="1" applyAlignment="1">
      <alignment horizontal="center"/>
    </xf>
    <xf numFmtId="165" fontId="4" fillId="0" borderId="26" xfId="27" applyNumberFormat="1" applyFont="1" applyFill="1" applyBorder="1" applyAlignment="1">
      <alignment horizontal="center"/>
    </xf>
    <xf numFmtId="0" fontId="10" fillId="0" borderId="14" xfId="34" applyFont="1" applyBorder="1" applyAlignment="1">
      <alignment vertical="center"/>
    </xf>
    <xf numFmtId="0" fontId="7" fillId="0" borderId="25" xfId="34" applyFont="1" applyBorder="1" applyAlignment="1">
      <alignment horizontal="center" vertical="center"/>
    </xf>
    <xf numFmtId="49" fontId="43" fillId="0" borderId="25" xfId="27" applyNumberFormat="1" applyFont="1" applyFill="1" applyBorder="1" applyAlignment="1">
      <alignment horizont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5" xfId="34" applyNumberFormat="1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/>
    </xf>
    <xf numFmtId="49" fontId="5" fillId="0" borderId="25" xfId="34" applyNumberFormat="1" applyFont="1" applyBorder="1" applyAlignment="1">
      <alignment horizontal="center" wrapText="1"/>
    </xf>
    <xf numFmtId="0" fontId="5" fillId="0" borderId="25" xfId="34" applyFont="1" applyBorder="1" applyAlignment="1">
      <alignment horizontal="center" vertical="center" wrapText="1"/>
    </xf>
    <xf numFmtId="165" fontId="7" fillId="0" borderId="25" xfId="27" applyNumberFormat="1" applyFont="1" applyBorder="1" applyAlignment="1">
      <alignment horizontal="center"/>
    </xf>
    <xf numFmtId="0" fontId="7" fillId="14" borderId="25" xfId="34" applyFont="1" applyFill="1" applyBorder="1" applyAlignment="1">
      <alignment horizontal="left" wrapText="1"/>
    </xf>
    <xf numFmtId="0" fontId="5" fillId="14" borderId="25" xfId="34" applyFont="1" applyFill="1" applyBorder="1" applyAlignment="1">
      <alignment horizontal="left" wrapText="1"/>
    </xf>
    <xf numFmtId="0" fontId="7" fillId="0" borderId="25" xfId="34" applyFont="1" applyBorder="1" applyAlignment="1">
      <alignment horizontal="left" wrapText="1"/>
    </xf>
    <xf numFmtId="0" fontId="5" fillId="14" borderId="25" xfId="34" applyFont="1" applyFill="1" applyBorder="1" applyAlignment="1">
      <alignment horizontal="center"/>
    </xf>
    <xf numFmtId="0" fontId="4" fillId="0" borderId="26" xfId="34" applyFont="1" applyBorder="1" applyAlignment="1">
      <alignment horizontal="left" wrapText="1"/>
    </xf>
    <xf numFmtId="0" fontId="10" fillId="0" borderId="11" xfId="34" applyFont="1" applyBorder="1" applyAlignment="1">
      <alignment horizontal="center" vertical="center" wrapText="1"/>
    </xf>
    <xf numFmtId="0" fontId="5" fillId="0" borderId="11" xfId="34" applyFont="1" applyBorder="1" applyAlignment="1">
      <alignment horizontal="center" vertical="center"/>
    </xf>
    <xf numFmtId="0" fontId="8" fillId="0" borderId="11" xfId="34" applyFont="1" applyBorder="1" applyAlignment="1">
      <alignment horizontal="center" vertical="center"/>
    </xf>
    <xf numFmtId="0" fontId="10" fillId="0" borderId="11" xfId="34" applyFont="1" applyBorder="1" applyAlignment="1">
      <alignment horizontal="center" vertical="center"/>
    </xf>
    <xf numFmtId="0" fontId="7" fillId="14" borderId="11" xfId="34" applyFont="1" applyFill="1" applyBorder="1" applyAlignment="1">
      <alignment horizontal="center" vertical="center"/>
    </xf>
    <xf numFmtId="0" fontId="5" fillId="14" borderId="11" xfId="34" applyFont="1" applyFill="1" applyBorder="1" applyAlignment="1">
      <alignment horizontal="center" vertical="center"/>
    </xf>
    <xf numFmtId="0" fontId="4" fillId="0" borderId="11" xfId="34" applyFont="1" applyBorder="1" applyAlignment="1">
      <alignment horizontal="center" vertical="center"/>
    </xf>
    <xf numFmtId="0" fontId="4" fillId="0" borderId="27" xfId="34" applyFont="1" applyBorder="1" applyAlignment="1">
      <alignment horizontal="center" vertical="center"/>
    </xf>
    <xf numFmtId="165" fontId="43" fillId="14" borderId="25" xfId="27" applyNumberFormat="1" applyFont="1" applyFill="1" applyBorder="1" applyAlignment="1">
      <alignment horizontal="center"/>
    </xf>
    <xf numFmtId="165" fontId="43" fillId="14" borderId="28" xfId="27" applyNumberFormat="1" applyFont="1" applyFill="1" applyBorder="1" applyAlignment="1">
      <alignment horizontal="center"/>
    </xf>
    <xf numFmtId="165" fontId="44" fillId="0" borderId="25" xfId="27" applyNumberFormat="1" applyFont="1" applyFill="1" applyBorder="1" applyAlignment="1">
      <alignment horizontal="center"/>
    </xf>
    <xf numFmtId="165" fontId="4" fillId="0" borderId="26" xfId="34" applyNumberFormat="1" applyFont="1" applyBorder="1" applyAlignment="1">
      <alignment horizontal="center"/>
    </xf>
    <xf numFmtId="0" fontId="5" fillId="14" borderId="14" xfId="34" applyFont="1" applyFill="1" applyBorder="1" applyAlignment="1">
      <alignment horizontal="left"/>
    </xf>
    <xf numFmtId="167" fontId="13" fillId="0" borderId="0" xfId="26" applyNumberFormat="1" applyFont="1" applyFill="1" applyBorder="1" applyAlignment="1">
      <alignment horizontal="center"/>
    </xf>
    <xf numFmtId="0" fontId="5" fillId="0" borderId="0" xfId="34" applyFont="1" applyBorder="1" applyAlignment="1">
      <alignment horizontal="right"/>
    </xf>
    <xf numFmtId="0" fontId="9" fillId="0" borderId="29" xfId="34" applyFont="1" applyBorder="1" applyAlignment="1">
      <alignment horizontal="center" vertical="center" wrapText="1"/>
    </xf>
    <xf numFmtId="0" fontId="9" fillId="0" borderId="30" xfId="34" applyFont="1" applyBorder="1" applyAlignment="1">
      <alignment horizontal="center" vertical="center" wrapText="1"/>
    </xf>
    <xf numFmtId="0" fontId="9" fillId="0" borderId="31" xfId="34" applyFont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5" fillId="14" borderId="20" xfId="34" applyFont="1" applyFill="1" applyBorder="1" applyAlignment="1">
      <alignment horizontal="left"/>
    </xf>
    <xf numFmtId="0" fontId="5" fillId="14" borderId="14" xfId="34" applyFont="1" applyFill="1" applyBorder="1" applyAlignment="1">
      <alignment horizontal="left"/>
    </xf>
    <xf numFmtId="0" fontId="5" fillId="0" borderId="17" xfId="34" applyFont="1" applyBorder="1" applyAlignment="1">
      <alignment horizontal="left" vertical="center" wrapText="1"/>
    </xf>
    <xf numFmtId="0" fontId="5" fillId="0" borderId="14" xfId="34" applyFont="1" applyBorder="1" applyAlignment="1">
      <alignment horizontal="left" vertical="center" wrapText="1"/>
    </xf>
    <xf numFmtId="0" fontId="5" fillId="0" borderId="17" xfId="34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5" fillId="0" borderId="17" xfId="34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5" fillId="0" borderId="20" xfId="34" applyFont="1" applyBorder="1" applyAlignment="1">
      <alignment horizontal="left"/>
    </xf>
    <xf numFmtId="0" fontId="5" fillId="0" borderId="14" xfId="34" applyFont="1" applyBorder="1" applyAlignment="1">
      <alignment horizontal="left"/>
    </xf>
    <xf numFmtId="0" fontId="7" fillId="0" borderId="17" xfId="34" applyFont="1" applyBorder="1" applyAlignment="1">
      <alignment horizontal="center" vertical="center"/>
    </xf>
    <xf numFmtId="0" fontId="7" fillId="0" borderId="14" xfId="34" applyFont="1" applyBorder="1" applyAlignment="1">
      <alignment horizontal="center" vertical="center"/>
    </xf>
    <xf numFmtId="0" fontId="7" fillId="0" borderId="20" xfId="34" applyFont="1" applyBorder="1" applyAlignment="1">
      <alignment horizontal="center"/>
    </xf>
    <xf numFmtId="0" fontId="7" fillId="0" borderId="14" xfId="34" applyFont="1" applyBorder="1" applyAlignment="1">
      <alignment horizontal="center"/>
    </xf>
    <xf numFmtId="0" fontId="10" fillId="0" borderId="17" xfId="34" applyFont="1" applyBorder="1" applyAlignment="1">
      <alignment horizontal="left" vertical="center" wrapText="1"/>
    </xf>
    <xf numFmtId="0" fontId="10" fillId="0" borderId="14" xfId="34" applyFont="1" applyBorder="1" applyAlignment="1">
      <alignment horizontal="left" vertical="center" wrapText="1"/>
    </xf>
    <xf numFmtId="0" fontId="7" fillId="14" borderId="17" xfId="34" applyFont="1" applyFill="1" applyBorder="1" applyAlignment="1">
      <alignment horizontal="left" wrapText="1"/>
    </xf>
    <xf numFmtId="0" fontId="7" fillId="14" borderId="14" xfId="34" applyFont="1" applyFill="1" applyBorder="1" applyAlignment="1">
      <alignment horizontal="left" wrapText="1"/>
    </xf>
    <xf numFmtId="0" fontId="10" fillId="0" borderId="20" xfId="34" applyFont="1" applyBorder="1" applyAlignment="1">
      <alignment horizontal="left"/>
    </xf>
    <xf numFmtId="0" fontId="10" fillId="0" borderId="14" xfId="34" applyFont="1" applyBorder="1" applyAlignment="1">
      <alignment horizontal="left"/>
    </xf>
    <xf numFmtId="0" fontId="5" fillId="0" borderId="0" xfId="34" applyFont="1" applyBorder="1" applyAlignment="1">
      <alignment horizontal="left"/>
    </xf>
    <xf numFmtId="0" fontId="4" fillId="0" borderId="21" xfId="34" applyFont="1" applyBorder="1" applyAlignment="1">
      <alignment horizontal="left"/>
    </xf>
    <xf numFmtId="0" fontId="4" fillId="0" borderId="34" xfId="34" applyFont="1" applyBorder="1" applyAlignment="1">
      <alignment horizontal="left"/>
    </xf>
    <xf numFmtId="0" fontId="7" fillId="0" borderId="17" xfId="34" applyFont="1" applyBorder="1" applyAlignment="1">
      <alignment horizontal="left" wrapText="1"/>
    </xf>
    <xf numFmtId="0" fontId="7" fillId="0" borderId="14" xfId="34" applyFont="1" applyBorder="1" applyAlignment="1">
      <alignment horizontal="left" wrapText="1"/>
    </xf>
    <xf numFmtId="0" fontId="4" fillId="0" borderId="0" xfId="34" applyFont="1" applyBorder="1" applyAlignment="1">
      <alignment horizontal="left"/>
    </xf>
    <xf numFmtId="0" fontId="4" fillId="0" borderId="20" xfId="34" applyFont="1" applyBorder="1" applyAlignment="1">
      <alignment horizontal="left"/>
    </xf>
    <xf numFmtId="0" fontId="4" fillId="0" borderId="14" xfId="34" applyFont="1" applyBorder="1" applyAlignment="1">
      <alignment horizontal="left"/>
    </xf>
    <xf numFmtId="0" fontId="5" fillId="14" borderId="17" xfId="34" applyFont="1" applyFill="1" applyBorder="1" applyAlignment="1">
      <alignment horizontal="center"/>
    </xf>
    <xf numFmtId="0" fontId="5" fillId="14" borderId="14" xfId="34" applyFont="1" applyFill="1" applyBorder="1" applyAlignment="1">
      <alignment horizontal="center"/>
    </xf>
    <xf numFmtId="0" fontId="4" fillId="0" borderId="17" xfId="34" applyFont="1" applyBorder="1" applyAlignment="1">
      <alignment horizontal="left" wrapText="1"/>
    </xf>
    <xf numFmtId="0" fontId="4" fillId="0" borderId="14" xfId="34" applyFont="1" applyBorder="1" applyAlignment="1">
      <alignment horizontal="left" wrapText="1"/>
    </xf>
    <xf numFmtId="0" fontId="4" fillId="0" borderId="22" xfId="34" applyFont="1" applyBorder="1" applyAlignment="1">
      <alignment horizontal="left" wrapText="1"/>
    </xf>
    <xf numFmtId="0" fontId="4" fillId="0" borderId="34" xfId="34" applyFont="1" applyBorder="1" applyAlignment="1">
      <alignment horizontal="left" wrapText="1"/>
    </xf>
    <xf numFmtId="0" fontId="5" fillId="14" borderId="17" xfId="34" applyFont="1" applyFill="1" applyBorder="1" applyAlignment="1">
      <alignment horizontal="left" wrapText="1"/>
    </xf>
    <xf numFmtId="0" fontId="5" fillId="14" borderId="14" xfId="34" applyFont="1" applyFill="1" applyBorder="1" applyAlignment="1">
      <alignment horizontal="left" wrapText="1"/>
    </xf>
    <xf numFmtId="0" fontId="8" fillId="0" borderId="17" xfId="34" applyFont="1" applyBorder="1" applyAlignment="1">
      <alignment horizontal="left" wrapText="1"/>
    </xf>
    <xf numFmtId="0" fontId="8" fillId="0" borderId="14" xfId="34" applyFont="1" applyBorder="1" applyAlignment="1">
      <alignment horizontal="left" wrapText="1"/>
    </xf>
    <xf numFmtId="0" fontId="5" fillId="0" borderId="17" xfId="34" applyFont="1" applyBorder="1" applyAlignment="1">
      <alignment horizontal="right" vertical="center" wrapText="1"/>
    </xf>
    <xf numFmtId="0" fontId="5" fillId="0" borderId="14" xfId="34" applyFont="1" applyBorder="1" applyAlignment="1">
      <alignment horizontal="right" vertical="center" wrapText="1"/>
    </xf>
    <xf numFmtId="0" fontId="0" fillId="0" borderId="14" xfId="0" applyBorder="1"/>
    <xf numFmtId="0" fontId="4" fillId="0" borderId="0" xfId="34" applyFont="1" applyAlignment="1">
      <alignment horizontal="center"/>
    </xf>
    <xf numFmtId="0" fontId="46" fillId="0" borderId="0" xfId="34" applyFont="1" applyAlignment="1">
      <alignment horizontal="center"/>
    </xf>
    <xf numFmtId="0" fontId="5" fillId="0" borderId="0" xfId="34" applyFont="1" applyBorder="1" applyAlignment="1">
      <alignment horizontal="right"/>
    </xf>
    <xf numFmtId="0" fontId="10" fillId="0" borderId="35" xfId="34" applyFont="1" applyBorder="1" applyAlignment="1">
      <alignment horizontal="center" vertical="center" wrapText="1"/>
    </xf>
    <xf numFmtId="0" fontId="10" fillId="0" borderId="36" xfId="34" applyFont="1" applyBorder="1" applyAlignment="1">
      <alignment horizontal="center" vertical="center" wrapText="1"/>
    </xf>
    <xf numFmtId="0" fontId="10" fillId="0" borderId="20" xfId="34" applyFont="1" applyBorder="1" applyAlignment="1">
      <alignment horizontal="center" vertical="center" wrapText="1"/>
    </xf>
    <xf numFmtId="0" fontId="10" fillId="0" borderId="14" xfId="34" applyFont="1" applyBorder="1" applyAlignment="1">
      <alignment horizontal="center" vertical="center" wrapText="1"/>
    </xf>
    <xf numFmtId="0" fontId="9" fillId="0" borderId="29" xfId="34" applyFont="1" applyBorder="1" applyAlignment="1">
      <alignment horizontal="center" vertical="center"/>
    </xf>
    <xf numFmtId="0" fontId="9" fillId="0" borderId="30" xfId="34" applyFont="1" applyBorder="1" applyAlignment="1">
      <alignment horizontal="center" vertical="center"/>
    </xf>
    <xf numFmtId="0" fontId="9" fillId="0" borderId="31" xfId="34" applyFont="1" applyBorder="1" applyAlignment="1">
      <alignment horizontal="center" vertical="center"/>
    </xf>
    <xf numFmtId="0" fontId="7" fillId="0" borderId="39" xfId="34" applyFont="1" applyBorder="1" applyAlignment="1">
      <alignment horizontal="center" vertical="center"/>
    </xf>
    <xf numFmtId="0" fontId="7" fillId="0" borderId="36" xfId="34" applyFont="1" applyBorder="1" applyAlignment="1">
      <alignment horizontal="center" vertical="center"/>
    </xf>
    <xf numFmtId="0" fontId="10" fillId="0" borderId="37" xfId="34" applyFont="1" applyBorder="1" applyAlignment="1">
      <alignment horizontal="center" vertical="center" wrapText="1"/>
    </xf>
    <xf numFmtId="0" fontId="10" fillId="0" borderId="38" xfId="34" applyFont="1" applyBorder="1" applyAlignment="1">
      <alignment horizontal="center" vertical="center" wrapText="1"/>
    </xf>
    <xf numFmtId="0" fontId="10" fillId="0" borderId="16" xfId="34" applyFont="1" applyBorder="1" applyAlignment="1">
      <alignment horizontal="center" vertical="center" wrapText="1"/>
    </xf>
    <xf numFmtId="0" fontId="9" fillId="0" borderId="40" xfId="34" applyFont="1" applyBorder="1" applyAlignment="1">
      <alignment horizontal="center" vertical="center" wrapText="1"/>
    </xf>
    <xf numFmtId="0" fontId="9" fillId="0" borderId="19" xfId="34" applyFont="1" applyBorder="1" applyAlignment="1">
      <alignment horizontal="center" vertical="center" wrapText="1"/>
    </xf>
    <xf numFmtId="0" fontId="0" fillId="0" borderId="17" xfId="0" applyBorder="1" applyAlignment="1">
      <alignment horizontal="right" vertical="center" wrapText="1"/>
    </xf>
    <xf numFmtId="0" fontId="7" fillId="0" borderId="11" xfId="34" applyFont="1" applyBorder="1" applyAlignment="1">
      <alignment horizontal="center" vertical="center"/>
    </xf>
    <xf numFmtId="0" fontId="5" fillId="0" borderId="17" xfId="34" applyFont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34" applyFont="1" applyAlignment="1">
      <alignment horizontal="center" vertical="center"/>
    </xf>
    <xf numFmtId="0" fontId="10" fillId="0" borderId="41" xfId="34" applyFont="1" applyBorder="1" applyAlignment="1">
      <alignment horizontal="center" vertical="center" wrapText="1"/>
    </xf>
    <xf numFmtId="0" fontId="10" fillId="0" borderId="42" xfId="34" applyFont="1" applyBorder="1" applyAlignment="1">
      <alignment horizontal="center" vertical="center" wrapText="1"/>
    </xf>
    <xf numFmtId="0" fontId="10" fillId="0" borderId="10" xfId="34" applyFont="1" applyBorder="1" applyAlignment="1">
      <alignment horizontal="center" vertical="center" wrapText="1"/>
    </xf>
    <xf numFmtId="0" fontId="7" fillId="0" borderId="43" xfId="34" applyFont="1" applyBorder="1" applyAlignment="1">
      <alignment horizontal="center" vertical="center"/>
    </xf>
    <xf numFmtId="0" fontId="7" fillId="0" borderId="37" xfId="34" applyFont="1" applyBorder="1" applyAlignment="1">
      <alignment horizontal="center" vertical="center"/>
    </xf>
    <xf numFmtId="0" fontId="7" fillId="0" borderId="44" xfId="34" applyFont="1" applyBorder="1" applyAlignment="1">
      <alignment horizontal="center" vertical="center"/>
    </xf>
    <xf numFmtId="0" fontId="7" fillId="0" borderId="38" xfId="34" applyFont="1" applyBorder="1" applyAlignment="1">
      <alignment horizontal="center" vertical="center"/>
    </xf>
    <xf numFmtId="0" fontId="7" fillId="0" borderId="45" xfId="34" applyFont="1" applyBorder="1" applyAlignment="1">
      <alignment horizontal="center" vertical="center"/>
    </xf>
    <xf numFmtId="0" fontId="7" fillId="0" borderId="16" xfId="34" applyFont="1" applyBorder="1" applyAlignment="1">
      <alignment horizontal="center" vertical="center"/>
    </xf>
    <xf numFmtId="0" fontId="4" fillId="0" borderId="17" xfId="34" applyFont="1" applyBorder="1" applyAlignment="1">
      <alignment horizontal="left"/>
    </xf>
    <xf numFmtId="0" fontId="5" fillId="0" borderId="17" xfId="34" applyFont="1" applyBorder="1" applyAlignment="1">
      <alignment horizontal="left"/>
    </xf>
    <xf numFmtId="0" fontId="7" fillId="0" borderId="17" xfId="34" applyFont="1" applyBorder="1" applyAlignment="1">
      <alignment horizontal="center"/>
    </xf>
    <xf numFmtId="0" fontId="7" fillId="0" borderId="17" xfId="34" applyFont="1" applyBorder="1" applyAlignment="1">
      <alignment horizontal="left"/>
    </xf>
    <xf numFmtId="3" fontId="18" fillId="0" borderId="17" xfId="26" applyNumberFormat="1" applyFont="1" applyFill="1" applyBorder="1" applyAlignment="1">
      <alignment horizontal="center"/>
    </xf>
    <xf numFmtId="3" fontId="17" fillId="0" borderId="17" xfId="26" applyNumberFormat="1" applyFont="1" applyFill="1" applyBorder="1" applyAlignment="1">
      <alignment horizontal="center"/>
    </xf>
    <xf numFmtId="3" fontId="17" fillId="0" borderId="17" xfId="26" quotePrefix="1" applyNumberFormat="1" applyFont="1" applyFill="1" applyBorder="1" applyAlignment="1">
      <alignment horizontal="center" vertical="center"/>
    </xf>
    <xf numFmtId="3" fontId="17" fillId="0" borderId="17" xfId="26" applyNumberFormat="1" applyFont="1" applyFill="1" applyBorder="1" applyAlignment="1">
      <alignment horizontal="center" vertical="center"/>
    </xf>
    <xf numFmtId="3" fontId="12" fillId="0" borderId="17" xfId="26" applyNumberFormat="1" applyFont="1" applyFill="1" applyBorder="1" applyAlignment="1">
      <alignment horizontal="center"/>
    </xf>
    <xf numFmtId="3" fontId="11" fillId="0" borderId="17" xfId="26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 vertical="center" wrapText="1"/>
    </xf>
    <xf numFmtId="167" fontId="13" fillId="0" borderId="17" xfId="26" applyNumberFormat="1" applyFont="1" applyFill="1" applyBorder="1" applyAlignment="1">
      <alignment horizontal="center" vertical="center"/>
    </xf>
    <xf numFmtId="0" fontId="17" fillId="0" borderId="46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left" vertical="center" wrapText="1"/>
    </xf>
    <xf numFmtId="167" fontId="13" fillId="0" borderId="12" xfId="26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top"/>
    </xf>
    <xf numFmtId="0" fontId="17" fillId="0" borderId="17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7" fillId="0" borderId="46" xfId="0" quotePrefix="1" applyFont="1" applyFill="1" applyBorder="1" applyAlignment="1">
      <alignment horizontal="center" vertical="center"/>
    </xf>
    <xf numFmtId="0" fontId="17" fillId="0" borderId="13" xfId="0" quotePrefix="1" applyFont="1" applyFill="1" applyBorder="1" applyAlignment="1">
      <alignment horizontal="center" vertical="center"/>
    </xf>
    <xf numFmtId="0" fontId="17" fillId="0" borderId="45" xfId="0" quotePrefix="1" applyFont="1" applyFill="1" applyBorder="1" applyAlignment="1">
      <alignment horizontal="center" vertical="center"/>
    </xf>
    <xf numFmtId="0" fontId="17" fillId="0" borderId="16" xfId="0" quotePrefix="1" applyFont="1" applyFill="1" applyBorder="1" applyAlignment="1">
      <alignment horizontal="center" vertical="center"/>
    </xf>
    <xf numFmtId="3" fontId="20" fillId="15" borderId="14" xfId="0" applyNumberFormat="1" applyFont="1" applyFill="1" applyBorder="1" applyAlignment="1">
      <alignment horizontal="center"/>
    </xf>
    <xf numFmtId="3" fontId="20" fillId="15" borderId="47" xfId="0" applyNumberFormat="1" applyFont="1" applyFill="1" applyBorder="1" applyAlignment="1">
      <alignment horizontal="center"/>
    </xf>
    <xf numFmtId="3" fontId="20" fillId="15" borderId="11" xfId="0" applyNumberFormat="1" applyFont="1" applyFill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47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0" fillId="15" borderId="14" xfId="0" applyFont="1" applyFill="1" applyBorder="1" applyAlignment="1">
      <alignment horizontal="center"/>
    </xf>
    <xf numFmtId="0" fontId="20" fillId="15" borderId="47" xfId="0" applyFont="1" applyFill="1" applyBorder="1" applyAlignment="1">
      <alignment horizontal="center"/>
    </xf>
    <xf numFmtId="0" fontId="20" fillId="15" borderId="11" xfId="0" applyFont="1" applyFill="1" applyBorder="1" applyAlignment="1">
      <alignment horizontal="center"/>
    </xf>
    <xf numFmtId="3" fontId="18" fillId="15" borderId="14" xfId="0" applyNumberFormat="1" applyFont="1" applyFill="1" applyBorder="1" applyAlignment="1">
      <alignment horizontal="center"/>
    </xf>
    <xf numFmtId="3" fontId="18" fillId="15" borderId="47" xfId="0" applyNumberFormat="1" applyFont="1" applyFill="1" applyBorder="1" applyAlignment="1">
      <alignment horizontal="center"/>
    </xf>
    <xf numFmtId="3" fontId="18" fillId="15" borderId="11" xfId="0" applyNumberFormat="1" applyFont="1" applyFill="1" applyBorder="1" applyAlignment="1">
      <alignment horizontal="center"/>
    </xf>
    <xf numFmtId="3" fontId="19" fillId="0" borderId="14" xfId="0" applyNumberFormat="1" applyFont="1" applyBorder="1" applyAlignment="1">
      <alignment horizontal="center"/>
    </xf>
    <xf numFmtId="3" fontId="19" fillId="0" borderId="47" xfId="0" applyNumberFormat="1" applyFont="1" applyBorder="1" applyAlignment="1">
      <alignment horizontal="center"/>
    </xf>
    <xf numFmtId="3" fontId="19" fillId="0" borderId="11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47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9" fillId="0" borderId="17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47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4" xfId="0" quotePrefix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 wrapText="1"/>
    </xf>
    <xf numFmtId="0" fontId="20" fillId="0" borderId="47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center" vertical="center"/>
    </xf>
  </cellXfs>
  <cellStyles count="3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_Ktgvetési rendelet mellékletek_2008_Eszteregnye" xfId="27"/>
    <cellStyle name="Figyelmeztetés" xfId="28" builtinId="11" customBuiltin="1"/>
    <cellStyle name="Hivatkozott cella" xfId="29" builtinId="24" customBuiltin="1"/>
    <cellStyle name="Jegyzet" xfId="30" builtinId="10" customBuiltin="1"/>
    <cellStyle name="Jó" xfId="31" builtinId="26" customBuiltin="1"/>
    <cellStyle name="Kimenet" xfId="32" builtinId="21" customBuiltin="1"/>
    <cellStyle name="Magyarázó szöveg" xfId="33" builtinId="53" customBuiltin="1"/>
    <cellStyle name="Normál" xfId="0" builtinId="0"/>
    <cellStyle name="Normál_Ktgvetési rendelet mellékletek_2008_Eszteregnye" xfId="34"/>
    <cellStyle name="Összesen" xfId="35" builtinId="25" customBuiltin="1"/>
    <cellStyle name="Rossz" xfId="36" builtinId="27" customBuiltin="1"/>
    <cellStyle name="Semleges" xfId="37" builtinId="28" customBuiltin="1"/>
    <cellStyle name="Számítás" xfId="38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view="pageBreakPreview" zoomScale="60" zoomScaleNormal="75" workbookViewId="0">
      <selection activeCell="B4" sqref="B4:K4"/>
    </sheetView>
  </sheetViews>
  <sheetFormatPr defaultRowHeight="12.75"/>
  <cols>
    <col min="1" max="1" width="3.42578125" customWidth="1"/>
    <col min="2" max="2" width="6.140625" customWidth="1"/>
    <col min="3" max="3" width="48.85546875" customWidth="1"/>
    <col min="4" max="6" width="17.28515625" customWidth="1"/>
    <col min="7" max="7" width="3.140625" customWidth="1"/>
    <col min="8" max="8" width="46.7109375" customWidth="1"/>
    <col min="9" max="9" width="24.140625" customWidth="1"/>
    <col min="10" max="10" width="17.85546875" customWidth="1"/>
    <col min="11" max="12" width="17.28515625" customWidth="1"/>
  </cols>
  <sheetData>
    <row r="1" spans="1:12" ht="18.75">
      <c r="B1" s="178" t="s">
        <v>299</v>
      </c>
      <c r="C1" s="178"/>
      <c r="D1" s="178"/>
      <c r="E1" s="178"/>
      <c r="F1" s="178"/>
      <c r="G1" s="178"/>
      <c r="H1" s="178"/>
      <c r="I1" s="178"/>
      <c r="J1" s="178"/>
      <c r="K1" s="178"/>
      <c r="L1" s="90"/>
    </row>
    <row r="2" spans="1:12" ht="20.25">
      <c r="B2" s="179" t="s">
        <v>296</v>
      </c>
      <c r="C2" s="179"/>
      <c r="D2" s="179"/>
      <c r="E2" s="179"/>
      <c r="F2" s="179"/>
      <c r="G2" s="179"/>
      <c r="H2" s="179"/>
      <c r="I2" s="179"/>
      <c r="J2" s="179"/>
      <c r="K2" s="179"/>
      <c r="L2" s="76"/>
    </row>
    <row r="3" spans="1:12" ht="20.25">
      <c r="B3" s="179" t="s">
        <v>300</v>
      </c>
      <c r="C3" s="179"/>
      <c r="D3" s="179"/>
      <c r="E3" s="179"/>
      <c r="F3" s="179"/>
      <c r="G3" s="179"/>
      <c r="H3" s="179"/>
      <c r="I3" s="179"/>
      <c r="J3" s="179"/>
      <c r="K3" s="179"/>
      <c r="L3" s="76"/>
    </row>
    <row r="4" spans="1:12" ht="15.75">
      <c r="B4" s="180" t="s">
        <v>305</v>
      </c>
      <c r="C4" s="180"/>
      <c r="D4" s="180"/>
      <c r="E4" s="180"/>
      <c r="F4" s="180"/>
      <c r="G4" s="180"/>
      <c r="H4" s="180"/>
      <c r="I4" s="180"/>
      <c r="J4" s="180"/>
      <c r="K4" s="180"/>
      <c r="L4" s="77"/>
    </row>
    <row r="5" spans="1:12" ht="16.5" thickBot="1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92"/>
    </row>
    <row r="6" spans="1:12" ht="14.25" customHeight="1">
      <c r="A6" s="135"/>
      <c r="B6" s="181" t="s">
        <v>106</v>
      </c>
      <c r="C6" s="182"/>
      <c r="D6" s="132" t="s">
        <v>301</v>
      </c>
      <c r="E6" s="132" t="s">
        <v>303</v>
      </c>
      <c r="F6" s="132" t="s">
        <v>303</v>
      </c>
      <c r="G6" s="190"/>
      <c r="H6" s="188" t="s">
        <v>106</v>
      </c>
      <c r="I6" s="189"/>
      <c r="J6" s="185" t="s">
        <v>301</v>
      </c>
      <c r="K6" s="132" t="s">
        <v>303</v>
      </c>
      <c r="L6" s="132" t="s">
        <v>303</v>
      </c>
    </row>
    <row r="7" spans="1:12" ht="14.25" customHeight="1">
      <c r="A7" s="135"/>
      <c r="B7" s="183"/>
      <c r="C7" s="184"/>
      <c r="D7" s="133"/>
      <c r="E7" s="133"/>
      <c r="F7" s="133"/>
      <c r="G7" s="191"/>
      <c r="H7" s="147"/>
      <c r="I7" s="148"/>
      <c r="J7" s="186"/>
      <c r="K7" s="133"/>
      <c r="L7" s="133"/>
    </row>
    <row r="8" spans="1:12" ht="12.75" customHeight="1">
      <c r="A8" s="136"/>
      <c r="B8" s="183"/>
      <c r="C8" s="184"/>
      <c r="D8" s="134"/>
      <c r="E8" s="134"/>
      <c r="F8" s="134"/>
      <c r="G8" s="192"/>
      <c r="H8" s="147"/>
      <c r="I8" s="148"/>
      <c r="J8" s="187"/>
      <c r="K8" s="134"/>
      <c r="L8" s="134"/>
    </row>
    <row r="9" spans="1:12" ht="15.75">
      <c r="A9" s="85"/>
      <c r="B9" s="149" t="s">
        <v>132</v>
      </c>
      <c r="C9" s="150"/>
      <c r="D9" s="95"/>
      <c r="E9" s="95"/>
      <c r="F9" s="95"/>
      <c r="G9" s="117"/>
      <c r="H9" s="147" t="s">
        <v>131</v>
      </c>
      <c r="I9" s="148"/>
      <c r="J9" s="104"/>
      <c r="K9" s="93"/>
      <c r="L9" s="93"/>
    </row>
    <row r="10" spans="1:12" ht="15.75">
      <c r="A10" s="85" t="s">
        <v>4</v>
      </c>
      <c r="B10" s="145" t="s">
        <v>61</v>
      </c>
      <c r="C10" s="146"/>
      <c r="D10" s="95">
        <v>0</v>
      </c>
      <c r="E10" s="95">
        <v>0</v>
      </c>
      <c r="F10" s="95">
        <v>10</v>
      </c>
      <c r="G10" s="118" t="s">
        <v>4</v>
      </c>
      <c r="H10" s="139" t="s">
        <v>107</v>
      </c>
      <c r="I10" s="140"/>
      <c r="J10" s="94">
        <v>14319000</v>
      </c>
      <c r="K10" s="94">
        <v>14319000</v>
      </c>
      <c r="L10" s="94">
        <v>14319000</v>
      </c>
    </row>
    <row r="11" spans="1:12" ht="15.75">
      <c r="A11" s="85" t="s">
        <v>6</v>
      </c>
      <c r="B11" s="145" t="s">
        <v>128</v>
      </c>
      <c r="C11" s="146"/>
      <c r="D11" s="95">
        <v>0</v>
      </c>
      <c r="E11" s="95">
        <v>0</v>
      </c>
      <c r="F11" s="95">
        <v>0</v>
      </c>
      <c r="G11" s="118" t="s">
        <v>6</v>
      </c>
      <c r="H11" s="139" t="s">
        <v>125</v>
      </c>
      <c r="I11" s="140"/>
      <c r="J11" s="94">
        <v>3767000</v>
      </c>
      <c r="K11" s="94">
        <v>3767000</v>
      </c>
      <c r="L11" s="94">
        <v>3767000</v>
      </c>
    </row>
    <row r="12" spans="1:12" ht="15.75">
      <c r="A12" s="85" t="s">
        <v>7</v>
      </c>
      <c r="B12" s="145" t="s">
        <v>59</v>
      </c>
      <c r="C12" s="146"/>
      <c r="D12" s="94">
        <v>20144823</v>
      </c>
      <c r="E12" s="94">
        <v>21433000</v>
      </c>
      <c r="F12" s="94">
        <v>21433000</v>
      </c>
      <c r="G12" s="118" t="s">
        <v>7</v>
      </c>
      <c r="H12" s="139" t="s">
        <v>126</v>
      </c>
      <c r="I12" s="140"/>
      <c r="J12" s="94">
        <v>2145000</v>
      </c>
      <c r="K12" s="94">
        <v>2745000</v>
      </c>
      <c r="L12" s="94">
        <v>2745010</v>
      </c>
    </row>
    <row r="13" spans="1:12" ht="15.75">
      <c r="A13" s="85" t="s">
        <v>8</v>
      </c>
      <c r="B13" s="145" t="s">
        <v>60</v>
      </c>
      <c r="C13" s="146"/>
      <c r="D13" s="94">
        <v>0</v>
      </c>
      <c r="E13" s="94">
        <v>0</v>
      </c>
      <c r="F13" s="94">
        <v>0</v>
      </c>
      <c r="G13" s="118" t="s">
        <v>8</v>
      </c>
      <c r="H13" s="141" t="s">
        <v>92</v>
      </c>
      <c r="I13" s="142"/>
      <c r="J13" s="105">
        <v>0</v>
      </c>
      <c r="K13" s="94">
        <v>0</v>
      </c>
      <c r="L13" s="94">
        <v>0</v>
      </c>
    </row>
    <row r="14" spans="1:12" ht="15.75">
      <c r="A14" s="86"/>
      <c r="B14" s="137"/>
      <c r="C14" s="138"/>
      <c r="D14" s="125"/>
      <c r="E14" s="125"/>
      <c r="F14" s="125"/>
      <c r="G14" s="118"/>
      <c r="H14" s="143" t="s">
        <v>85</v>
      </c>
      <c r="I14" s="144"/>
      <c r="J14" s="106">
        <v>0</v>
      </c>
      <c r="K14" s="95">
        <v>0</v>
      </c>
      <c r="L14" s="95">
        <v>0</v>
      </c>
    </row>
    <row r="15" spans="1:12" ht="15.75">
      <c r="A15" s="86"/>
      <c r="B15" s="137"/>
      <c r="C15" s="138"/>
      <c r="D15" s="125"/>
      <c r="E15" s="125"/>
      <c r="F15" s="125"/>
      <c r="G15" s="118"/>
      <c r="H15" s="143" t="s">
        <v>86</v>
      </c>
      <c r="I15" s="144"/>
      <c r="J15" s="106">
        <v>0</v>
      </c>
      <c r="K15" s="95">
        <v>0</v>
      </c>
      <c r="L15" s="95">
        <v>0</v>
      </c>
    </row>
    <row r="16" spans="1:12" ht="15.75">
      <c r="A16" s="86"/>
      <c r="B16" s="137"/>
      <c r="C16" s="138"/>
      <c r="D16" s="125"/>
      <c r="E16" s="125"/>
      <c r="F16" s="125"/>
      <c r="G16" s="118"/>
      <c r="H16" s="175" t="s">
        <v>87</v>
      </c>
      <c r="I16" s="176"/>
      <c r="J16" s="107">
        <v>0</v>
      </c>
      <c r="K16" s="95">
        <v>0</v>
      </c>
      <c r="L16" s="95">
        <v>0</v>
      </c>
    </row>
    <row r="17" spans="1:12" ht="15.75">
      <c r="A17" s="86"/>
      <c r="B17" s="137"/>
      <c r="C17" s="138"/>
      <c r="D17" s="125"/>
      <c r="E17" s="126"/>
      <c r="F17" s="126"/>
      <c r="G17" s="118" t="s">
        <v>9</v>
      </c>
      <c r="H17" s="139" t="s">
        <v>99</v>
      </c>
      <c r="I17" s="177"/>
      <c r="J17" s="108">
        <v>0</v>
      </c>
      <c r="K17" s="95">
        <v>0</v>
      </c>
      <c r="L17" s="95">
        <v>0</v>
      </c>
    </row>
    <row r="18" spans="1:12" ht="15.75">
      <c r="A18" s="86"/>
      <c r="B18" s="89"/>
      <c r="C18" s="129"/>
      <c r="D18" s="125"/>
      <c r="E18" s="126"/>
      <c r="F18" s="126"/>
      <c r="G18" s="119" t="s">
        <v>10</v>
      </c>
      <c r="H18" s="173" t="s">
        <v>93</v>
      </c>
      <c r="I18" s="174"/>
      <c r="J18" s="109">
        <v>0</v>
      </c>
      <c r="K18" s="95">
        <v>0</v>
      </c>
      <c r="L18" s="95">
        <v>0</v>
      </c>
    </row>
    <row r="19" spans="1:12" s="39" customFormat="1" ht="15">
      <c r="A19" s="87" t="s">
        <v>90</v>
      </c>
      <c r="B19" s="155" t="s">
        <v>275</v>
      </c>
      <c r="C19" s="156"/>
      <c r="D19" s="127">
        <f>SUM(D10:D13)</f>
        <v>20144823</v>
      </c>
      <c r="E19" s="127">
        <f>SUM(E10:E13)</f>
        <v>21433000</v>
      </c>
      <c r="F19" s="127">
        <f>SUM(F10:F13)</f>
        <v>21433010</v>
      </c>
      <c r="G19" s="120" t="s">
        <v>90</v>
      </c>
      <c r="H19" s="56" t="s">
        <v>81</v>
      </c>
      <c r="I19" s="103"/>
      <c r="J19" s="96">
        <f>+J10+J11+J12+J13+J17+J18</f>
        <v>20231000</v>
      </c>
      <c r="K19" s="96">
        <f>+K10+K11+K12+K13+K17+K18</f>
        <v>20831000</v>
      </c>
      <c r="L19" s="96">
        <f>+L10+L11+L12+L13+L17+L18</f>
        <v>20831010</v>
      </c>
    </row>
    <row r="20" spans="1:12" ht="15.75">
      <c r="A20" s="85" t="s">
        <v>9</v>
      </c>
      <c r="B20" s="145" t="s">
        <v>110</v>
      </c>
      <c r="C20" s="146"/>
      <c r="D20" s="95">
        <v>0</v>
      </c>
      <c r="E20" s="95">
        <v>0</v>
      </c>
      <c r="F20" s="95">
        <v>0</v>
      </c>
      <c r="G20" s="118" t="s">
        <v>11</v>
      </c>
      <c r="H20" s="139" t="s">
        <v>274</v>
      </c>
      <c r="I20" s="140"/>
      <c r="J20" s="110">
        <v>0</v>
      </c>
      <c r="K20" s="95">
        <v>1000000</v>
      </c>
      <c r="L20" s="95">
        <v>1000000</v>
      </c>
    </row>
    <row r="21" spans="1:12" ht="15.75">
      <c r="A21" s="85" t="s">
        <v>10</v>
      </c>
      <c r="B21" s="145" t="s">
        <v>62</v>
      </c>
      <c r="C21" s="146"/>
      <c r="D21" s="95">
        <v>0</v>
      </c>
      <c r="E21" s="95">
        <v>0</v>
      </c>
      <c r="F21" s="95">
        <v>0</v>
      </c>
      <c r="G21" s="118" t="s">
        <v>12</v>
      </c>
      <c r="H21" s="139" t="s">
        <v>108</v>
      </c>
      <c r="I21" s="140"/>
      <c r="J21" s="110">
        <v>0</v>
      </c>
      <c r="K21" s="95">
        <v>500000</v>
      </c>
      <c r="L21" s="95">
        <v>500000</v>
      </c>
    </row>
    <row r="22" spans="1:12" ht="15.75">
      <c r="A22" s="85" t="s">
        <v>11</v>
      </c>
      <c r="B22" s="145" t="s">
        <v>63</v>
      </c>
      <c r="C22" s="146"/>
      <c r="D22" s="95">
        <v>0</v>
      </c>
      <c r="E22" s="95">
        <v>0</v>
      </c>
      <c r="F22" s="95">
        <v>0</v>
      </c>
      <c r="G22" s="118" t="s">
        <v>13</v>
      </c>
      <c r="H22" s="139" t="s">
        <v>88</v>
      </c>
      <c r="I22" s="140"/>
      <c r="J22" s="110">
        <v>0</v>
      </c>
      <c r="K22" s="95">
        <v>0</v>
      </c>
      <c r="L22" s="95">
        <v>0</v>
      </c>
    </row>
    <row r="23" spans="1:12" s="39" customFormat="1" ht="15.75">
      <c r="A23" s="87" t="s">
        <v>65</v>
      </c>
      <c r="B23" s="155" t="s">
        <v>276</v>
      </c>
      <c r="C23" s="156"/>
      <c r="D23" s="96">
        <v>0</v>
      </c>
      <c r="E23" s="96">
        <v>0</v>
      </c>
      <c r="F23" s="96">
        <v>0</v>
      </c>
      <c r="G23" s="120" t="s">
        <v>65</v>
      </c>
      <c r="H23" s="151" t="s">
        <v>279</v>
      </c>
      <c r="I23" s="152"/>
      <c r="J23" s="111">
        <f>+J20+J21</f>
        <v>0</v>
      </c>
      <c r="K23" s="97">
        <f>+K20+K21</f>
        <v>1500000</v>
      </c>
      <c r="L23" s="97">
        <f>+L20+L21</f>
        <v>1500000</v>
      </c>
    </row>
    <row r="24" spans="1:12" ht="15.75">
      <c r="A24" s="85" t="s">
        <v>12</v>
      </c>
      <c r="B24" s="145" t="s">
        <v>64</v>
      </c>
      <c r="C24" s="146"/>
      <c r="D24" s="95">
        <v>0</v>
      </c>
      <c r="E24" s="95">
        <v>0</v>
      </c>
      <c r="F24" s="95">
        <v>0</v>
      </c>
      <c r="G24" s="121"/>
      <c r="H24" s="153"/>
      <c r="I24" s="154"/>
      <c r="J24" s="112"/>
      <c r="K24" s="98"/>
      <c r="L24" s="98"/>
    </row>
    <row r="25" spans="1:12" ht="15.75">
      <c r="A25" s="85" t="s">
        <v>13</v>
      </c>
      <c r="B25" s="145" t="s">
        <v>68</v>
      </c>
      <c r="C25" s="146"/>
      <c r="D25" s="95">
        <v>86177</v>
      </c>
      <c r="E25" s="95">
        <v>898000</v>
      </c>
      <c r="F25" s="95">
        <v>898000</v>
      </c>
      <c r="G25" s="122"/>
      <c r="H25" s="171"/>
      <c r="I25" s="172"/>
      <c r="J25" s="113"/>
      <c r="K25" s="98"/>
      <c r="L25" s="98"/>
    </row>
    <row r="26" spans="1:12" ht="15.75">
      <c r="A26" s="85" t="s">
        <v>5</v>
      </c>
      <c r="B26" s="145" t="s">
        <v>70</v>
      </c>
      <c r="C26" s="146"/>
      <c r="D26" s="95">
        <v>0</v>
      </c>
      <c r="E26" s="95">
        <v>0</v>
      </c>
      <c r="F26" s="95">
        <v>0</v>
      </c>
      <c r="G26" s="121"/>
      <c r="H26" s="153"/>
      <c r="I26" s="154"/>
      <c r="J26" s="112"/>
      <c r="K26" s="98"/>
      <c r="L26" s="98"/>
    </row>
    <row r="27" spans="1:12" ht="15.75">
      <c r="A27" s="85" t="s">
        <v>14</v>
      </c>
      <c r="B27" s="145" t="s">
        <v>71</v>
      </c>
      <c r="C27" s="146"/>
      <c r="D27" s="95">
        <v>0</v>
      </c>
      <c r="E27" s="95">
        <v>0</v>
      </c>
      <c r="F27" s="95">
        <v>0</v>
      </c>
      <c r="G27" s="121"/>
      <c r="H27" s="153"/>
      <c r="I27" s="154"/>
      <c r="J27" s="112"/>
      <c r="K27" s="98"/>
      <c r="L27" s="98"/>
    </row>
    <row r="28" spans="1:12" ht="15.75">
      <c r="A28" s="87" t="s">
        <v>69</v>
      </c>
      <c r="B28" s="155" t="s">
        <v>277</v>
      </c>
      <c r="C28" s="156"/>
      <c r="D28" s="96">
        <f>D24+D25+D26+D27</f>
        <v>86177</v>
      </c>
      <c r="E28" s="96">
        <f>E24+E25+E26+E27</f>
        <v>898000</v>
      </c>
      <c r="F28" s="96">
        <f>F24+F25+F26+F27</f>
        <v>898000</v>
      </c>
      <c r="G28" s="91" t="s">
        <v>72</v>
      </c>
      <c r="H28" s="160" t="s">
        <v>3</v>
      </c>
      <c r="I28" s="161"/>
      <c r="J28" s="114"/>
      <c r="K28" s="99"/>
      <c r="L28" s="99"/>
    </row>
    <row r="29" spans="1:12" ht="18.75">
      <c r="A29" s="85"/>
      <c r="B29" s="145"/>
      <c r="C29" s="146"/>
      <c r="D29" s="101"/>
      <c r="E29" s="101"/>
      <c r="F29" s="101"/>
      <c r="G29" s="122"/>
      <c r="H29" s="165"/>
      <c r="I29" s="166"/>
      <c r="J29" s="115"/>
      <c r="K29" s="100"/>
      <c r="L29" s="100"/>
    </row>
    <row r="30" spans="1:12" ht="19.5">
      <c r="A30" s="87" t="s">
        <v>72</v>
      </c>
      <c r="B30" s="163" t="s">
        <v>278</v>
      </c>
      <c r="C30" s="164"/>
      <c r="D30" s="101">
        <f>+D19+D23+D28</f>
        <v>20231000</v>
      </c>
      <c r="E30" s="101">
        <f>+E19+E23+E28</f>
        <v>22331000</v>
      </c>
      <c r="F30" s="101">
        <f>+F19+F23+F28</f>
        <v>22331010</v>
      </c>
      <c r="G30" s="123" t="s">
        <v>75</v>
      </c>
      <c r="H30" s="167" t="s">
        <v>280</v>
      </c>
      <c r="I30" s="168"/>
      <c r="J30" s="101">
        <f>+J19+J23+J26+J28+J24</f>
        <v>20231000</v>
      </c>
      <c r="K30" s="101">
        <f>+K19+K23+K26+K28+K24</f>
        <v>22331000</v>
      </c>
      <c r="L30" s="101">
        <f>+L19+L23+L26+L28+L24</f>
        <v>22331010</v>
      </c>
    </row>
    <row r="31" spans="1:12" ht="19.5" thickBot="1">
      <c r="A31" s="88"/>
      <c r="B31" s="158" t="s">
        <v>58</v>
      </c>
      <c r="C31" s="159"/>
      <c r="D31" s="128">
        <f>+D30-J30</f>
        <v>0</v>
      </c>
      <c r="E31" s="128">
        <f>+E30-K30</f>
        <v>0</v>
      </c>
      <c r="F31" s="128">
        <f>+F30-L30</f>
        <v>0</v>
      </c>
      <c r="G31" s="124"/>
      <c r="H31" s="169"/>
      <c r="I31" s="170"/>
      <c r="J31" s="116"/>
      <c r="K31" s="102"/>
      <c r="L31" s="102"/>
    </row>
    <row r="32" spans="1:12" ht="15.75">
      <c r="B32" s="34"/>
      <c r="C32" s="34"/>
      <c r="D32" s="34"/>
      <c r="E32" s="34"/>
      <c r="F32" s="34"/>
      <c r="G32" s="34"/>
      <c r="H32" s="157"/>
      <c r="I32" s="157"/>
      <c r="J32" s="80"/>
      <c r="K32" s="35"/>
      <c r="L32" s="35"/>
    </row>
    <row r="33" spans="2:12" ht="15.75">
      <c r="B33" s="34"/>
      <c r="C33" s="34"/>
      <c r="D33" s="40"/>
      <c r="E33" s="40"/>
      <c r="F33" s="40"/>
      <c r="G33" s="34"/>
      <c r="H33" s="157"/>
      <c r="I33" s="157"/>
      <c r="J33" s="80"/>
      <c r="K33" s="35"/>
      <c r="L33" s="35"/>
    </row>
    <row r="34" spans="2:12" ht="15.75">
      <c r="B34" s="34"/>
      <c r="C34" s="34"/>
      <c r="D34" s="34"/>
      <c r="E34" s="34"/>
      <c r="F34" s="34"/>
      <c r="G34" s="34"/>
      <c r="H34" s="157"/>
      <c r="I34" s="157"/>
      <c r="J34" s="80"/>
      <c r="K34" s="35"/>
      <c r="L34" s="35"/>
    </row>
    <row r="35" spans="2:12" ht="15.75">
      <c r="B35" s="34"/>
      <c r="C35" s="34"/>
      <c r="D35" s="34"/>
      <c r="E35" s="34"/>
      <c r="F35" s="34"/>
      <c r="G35" s="34"/>
      <c r="H35" s="157"/>
      <c r="I35" s="157"/>
      <c r="J35" s="80"/>
      <c r="K35" s="35"/>
      <c r="L35" s="35"/>
    </row>
    <row r="36" spans="2:12" ht="15.75">
      <c r="B36" s="34"/>
      <c r="C36" s="34"/>
      <c r="D36" s="34"/>
      <c r="E36" s="34"/>
      <c r="F36" s="34"/>
      <c r="G36" s="34"/>
      <c r="H36" s="157"/>
      <c r="I36" s="157"/>
      <c r="J36" s="80"/>
      <c r="K36" s="35"/>
      <c r="L36" s="35"/>
    </row>
    <row r="37" spans="2:12" ht="15.75">
      <c r="B37" s="34"/>
      <c r="C37" s="34"/>
      <c r="D37" s="34"/>
      <c r="E37" s="34"/>
      <c r="F37" s="34"/>
      <c r="G37" s="34"/>
      <c r="H37" s="157"/>
      <c r="I37" s="157"/>
      <c r="J37" s="80"/>
      <c r="K37" s="35"/>
      <c r="L37" s="35"/>
    </row>
    <row r="38" spans="2:12" ht="15.75">
      <c r="B38" s="34"/>
      <c r="C38" s="34"/>
      <c r="D38" s="34"/>
      <c r="E38" s="34"/>
      <c r="F38" s="34"/>
      <c r="G38" s="34"/>
      <c r="H38" s="157"/>
      <c r="I38" s="157"/>
      <c r="J38" s="80"/>
      <c r="K38" s="35"/>
      <c r="L38" s="35"/>
    </row>
    <row r="39" spans="2:12" ht="15.75">
      <c r="B39" s="34"/>
      <c r="C39" s="34"/>
      <c r="D39" s="34"/>
      <c r="E39" s="34"/>
      <c r="F39" s="34"/>
      <c r="G39" s="34"/>
      <c r="H39" s="157"/>
      <c r="I39" s="157"/>
      <c r="J39" s="80"/>
      <c r="K39" s="35"/>
      <c r="L39" s="35"/>
    </row>
    <row r="40" spans="2:12" ht="15.75">
      <c r="B40" s="34"/>
      <c r="C40" s="34"/>
      <c r="D40" s="34"/>
      <c r="E40" s="34"/>
      <c r="F40" s="34"/>
      <c r="G40" s="34"/>
      <c r="H40" s="157"/>
      <c r="I40" s="157"/>
      <c r="J40" s="80"/>
      <c r="K40" s="35"/>
      <c r="L40" s="35"/>
    </row>
    <row r="41" spans="2:12" ht="15.75">
      <c r="B41" s="34"/>
      <c r="C41" s="34"/>
      <c r="D41" s="34"/>
      <c r="E41" s="34"/>
      <c r="F41" s="34"/>
      <c r="G41" s="34"/>
      <c r="H41" s="157"/>
      <c r="I41" s="157"/>
      <c r="J41" s="80"/>
      <c r="K41" s="35"/>
      <c r="L41" s="35"/>
    </row>
    <row r="42" spans="2:12" ht="15.75">
      <c r="B42" s="34"/>
      <c r="C42" s="34"/>
      <c r="D42" s="34"/>
      <c r="E42" s="34"/>
      <c r="F42" s="34"/>
      <c r="G42" s="34"/>
      <c r="H42" s="157"/>
      <c r="I42" s="157"/>
      <c r="J42" s="80"/>
      <c r="K42" s="35"/>
      <c r="L42" s="35"/>
    </row>
    <row r="43" spans="2:12" ht="15.75">
      <c r="B43" s="34"/>
      <c r="C43" s="34"/>
      <c r="D43" s="34"/>
      <c r="E43" s="34"/>
      <c r="F43" s="34"/>
      <c r="G43" s="34"/>
      <c r="H43" s="157"/>
      <c r="I43" s="157"/>
      <c r="J43" s="80"/>
      <c r="K43" s="35"/>
      <c r="L43" s="35"/>
    </row>
    <row r="44" spans="2:12" ht="15.75">
      <c r="B44" s="34"/>
      <c r="C44" s="34"/>
      <c r="D44" s="34"/>
      <c r="E44" s="34"/>
      <c r="F44" s="34"/>
      <c r="G44" s="34"/>
      <c r="H44" s="157"/>
      <c r="I44" s="157"/>
      <c r="J44" s="80"/>
      <c r="K44" s="35"/>
      <c r="L44" s="35"/>
    </row>
    <row r="45" spans="2:12" ht="18.75">
      <c r="B45" s="34"/>
      <c r="C45" s="34"/>
      <c r="D45" s="34"/>
      <c r="E45" s="34"/>
      <c r="F45" s="34"/>
      <c r="G45" s="34"/>
      <c r="H45" s="157"/>
      <c r="I45" s="157"/>
      <c r="J45" s="80"/>
      <c r="K45" s="36"/>
      <c r="L45" s="36"/>
    </row>
    <row r="46" spans="2:12" ht="18.75">
      <c r="B46" s="37"/>
      <c r="C46" s="37"/>
      <c r="D46" s="37"/>
      <c r="E46" s="37"/>
      <c r="F46" s="37"/>
      <c r="G46" s="37"/>
      <c r="H46" s="162"/>
      <c r="I46" s="162"/>
      <c r="J46" s="81"/>
      <c r="K46" s="36"/>
      <c r="L46" s="36"/>
    </row>
    <row r="47" spans="2:12" ht="18.75">
      <c r="B47" s="34"/>
      <c r="C47" s="34"/>
      <c r="D47" s="34"/>
      <c r="E47" s="34"/>
      <c r="F47" s="34"/>
      <c r="G47" s="34"/>
      <c r="H47" s="162"/>
      <c r="I47" s="162"/>
      <c r="J47" s="81"/>
      <c r="K47" s="38"/>
      <c r="L47" s="38"/>
    </row>
  </sheetData>
  <mergeCells count="74">
    <mergeCell ref="H15:I15"/>
    <mergeCell ref="H16:I16"/>
    <mergeCell ref="H17:I17"/>
    <mergeCell ref="B1:K1"/>
    <mergeCell ref="B2:K2"/>
    <mergeCell ref="B3:K3"/>
    <mergeCell ref="B4:K4"/>
    <mergeCell ref="B6:C8"/>
    <mergeCell ref="J6:J8"/>
    <mergeCell ref="H6:I8"/>
    <mergeCell ref="F6:F8"/>
    <mergeCell ref="E6:E8"/>
    <mergeCell ref="G6:G8"/>
    <mergeCell ref="B17:C17"/>
    <mergeCell ref="B19:C19"/>
    <mergeCell ref="B20:C20"/>
    <mergeCell ref="H20:I20"/>
    <mergeCell ref="H21:I21"/>
    <mergeCell ref="H18:I18"/>
    <mergeCell ref="B21:C21"/>
    <mergeCell ref="H46:I46"/>
    <mergeCell ref="H47:I47"/>
    <mergeCell ref="H42:I42"/>
    <mergeCell ref="H43:I43"/>
    <mergeCell ref="B14:C14"/>
    <mergeCell ref="B15:C15"/>
    <mergeCell ref="H37:I37"/>
    <mergeCell ref="B30:C30"/>
    <mergeCell ref="H45:I45"/>
    <mergeCell ref="H38:I38"/>
    <mergeCell ref="H44:I44"/>
    <mergeCell ref="H29:I29"/>
    <mergeCell ref="H30:I30"/>
    <mergeCell ref="H31:I31"/>
    <mergeCell ref="H32:I32"/>
    <mergeCell ref="H25:I25"/>
    <mergeCell ref="H41:I41"/>
    <mergeCell ref="H33:I33"/>
    <mergeCell ref="B31:C31"/>
    <mergeCell ref="H27:I27"/>
    <mergeCell ref="H28:I28"/>
    <mergeCell ref="H34:I34"/>
    <mergeCell ref="H35:I35"/>
    <mergeCell ref="H36:I36"/>
    <mergeCell ref="H39:I39"/>
    <mergeCell ref="H26:I26"/>
    <mergeCell ref="B28:C28"/>
    <mergeCell ref="B29:C29"/>
    <mergeCell ref="H40:I40"/>
    <mergeCell ref="H22:I22"/>
    <mergeCell ref="H23:I23"/>
    <mergeCell ref="H24:I24"/>
    <mergeCell ref="B26:C26"/>
    <mergeCell ref="B27:C27"/>
    <mergeCell ref="B22:C22"/>
    <mergeCell ref="B23:C23"/>
    <mergeCell ref="B24:C24"/>
    <mergeCell ref="B25:C25"/>
    <mergeCell ref="L6:L8"/>
    <mergeCell ref="A6:A8"/>
    <mergeCell ref="D6:D8"/>
    <mergeCell ref="K6:K8"/>
    <mergeCell ref="B16:C16"/>
    <mergeCell ref="H10:I10"/>
    <mergeCell ref="H11:I11"/>
    <mergeCell ref="H12:I12"/>
    <mergeCell ref="H13:I13"/>
    <mergeCell ref="H14:I14"/>
    <mergeCell ref="B13:C13"/>
    <mergeCell ref="H9:I9"/>
    <mergeCell ref="B9:C9"/>
    <mergeCell ref="B10:C10"/>
    <mergeCell ref="B11:C11"/>
    <mergeCell ref="B12:C12"/>
  </mergeCells>
  <phoneticPr fontId="21" type="noConversion"/>
  <pageMargins left="0.55118110236220474" right="0.55118110236220474" top="0.98425196850393704" bottom="0.98425196850393704" header="0.51181102362204722" footer="0.51181102362204722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1"/>
  <sheetViews>
    <sheetView zoomScale="75" workbookViewId="0">
      <selection activeCell="F4" sqref="F4"/>
    </sheetView>
  </sheetViews>
  <sheetFormatPr defaultRowHeight="20.100000000000001" customHeight="1"/>
  <cols>
    <col min="1" max="1" width="6" style="2" customWidth="1"/>
    <col min="2" max="2" width="5.140625" style="1" customWidth="1"/>
    <col min="3" max="3" width="69.42578125" style="1" customWidth="1"/>
    <col min="4" max="4" width="19.42578125" style="2" customWidth="1"/>
    <col min="5" max="5" width="17" style="2" customWidth="1"/>
    <col min="6" max="6" width="16.28515625" style="3" customWidth="1"/>
    <col min="7" max="7" width="14.140625" style="3" bestFit="1" customWidth="1"/>
    <col min="8" max="8" width="14.85546875" style="3" bestFit="1" customWidth="1"/>
    <col min="9" max="16384" width="9.140625" style="3"/>
  </cols>
  <sheetData>
    <row r="1" spans="1:6" ht="20.100000000000001" customHeight="1">
      <c r="A1" s="178" t="s">
        <v>299</v>
      </c>
      <c r="B1" s="198"/>
      <c r="C1" s="198"/>
      <c r="D1" s="198"/>
      <c r="E1" s="78"/>
    </row>
    <row r="2" spans="1:6" ht="24.75" customHeight="1">
      <c r="A2" s="179" t="s">
        <v>296</v>
      </c>
      <c r="B2" s="179"/>
      <c r="C2" s="179"/>
      <c r="D2" s="179"/>
      <c r="E2" s="76"/>
    </row>
    <row r="3" spans="1:6" ht="25.5" customHeight="1">
      <c r="A3" s="199" t="s">
        <v>129</v>
      </c>
      <c r="B3" s="199"/>
      <c r="C3" s="199"/>
      <c r="D3" s="199"/>
      <c r="E3" s="79"/>
    </row>
    <row r="4" spans="1:6" ht="39" customHeight="1" thickBot="1">
      <c r="A4" s="180"/>
      <c r="B4" s="180"/>
      <c r="C4" s="180"/>
      <c r="D4" s="180"/>
      <c r="F4" s="131" t="s">
        <v>306</v>
      </c>
    </row>
    <row r="5" spans="1:6" ht="20.100000000000001" customHeight="1">
      <c r="A5" s="200" t="s">
        <v>130</v>
      </c>
      <c r="B5" s="203" t="s">
        <v>106</v>
      </c>
      <c r="C5" s="204"/>
      <c r="D5" s="193" t="s">
        <v>301</v>
      </c>
      <c r="E5" s="193" t="s">
        <v>303</v>
      </c>
      <c r="F5" s="193" t="s">
        <v>304</v>
      </c>
    </row>
    <row r="6" spans="1:6" ht="20.100000000000001" customHeight="1">
      <c r="A6" s="201"/>
      <c r="B6" s="205"/>
      <c r="C6" s="206"/>
      <c r="D6" s="194"/>
      <c r="E6" s="194"/>
      <c r="F6" s="194"/>
    </row>
    <row r="7" spans="1:6" ht="20.100000000000001" customHeight="1">
      <c r="A7" s="202"/>
      <c r="B7" s="207"/>
      <c r="C7" s="208"/>
      <c r="D7" s="194"/>
      <c r="E7" s="194"/>
      <c r="F7" s="194"/>
    </row>
    <row r="8" spans="1:6" ht="20.100000000000001" customHeight="1">
      <c r="A8" s="6"/>
      <c r="B8" s="148" t="s">
        <v>131</v>
      </c>
      <c r="C8" s="196"/>
      <c r="D8" s="58"/>
      <c r="E8" s="58"/>
      <c r="F8" s="58"/>
    </row>
    <row r="9" spans="1:6" ht="20.100000000000001" customHeight="1">
      <c r="A9" s="59">
        <v>1</v>
      </c>
      <c r="B9" s="139" t="s">
        <v>107</v>
      </c>
      <c r="C9" s="139"/>
      <c r="D9" s="60">
        <v>14319000</v>
      </c>
      <c r="E9" s="60">
        <v>14319000</v>
      </c>
      <c r="F9" s="60">
        <v>14319000</v>
      </c>
    </row>
    <row r="10" spans="1:6" ht="20.100000000000001" customHeight="1">
      <c r="A10" s="59">
        <v>2</v>
      </c>
      <c r="B10" s="139" t="s">
        <v>125</v>
      </c>
      <c r="C10" s="139"/>
      <c r="D10" s="60">
        <v>3767000</v>
      </c>
      <c r="E10" s="82">
        <v>3767000</v>
      </c>
      <c r="F10" s="82">
        <v>3767000</v>
      </c>
    </row>
    <row r="11" spans="1:6" ht="20.100000000000001" customHeight="1">
      <c r="A11" s="59">
        <v>3</v>
      </c>
      <c r="B11" s="139" t="s">
        <v>126</v>
      </c>
      <c r="C11" s="139"/>
      <c r="D11" s="82">
        <v>2145000</v>
      </c>
      <c r="E11" s="82">
        <v>2745000</v>
      </c>
      <c r="F11" s="82">
        <v>2745010</v>
      </c>
    </row>
    <row r="12" spans="1:6" ht="20.100000000000001" customHeight="1">
      <c r="A12" s="59" t="s">
        <v>8</v>
      </c>
      <c r="B12" s="141" t="s">
        <v>92</v>
      </c>
      <c r="C12" s="141"/>
      <c r="D12" s="83">
        <f>SUM(D13:D15)</f>
        <v>0</v>
      </c>
      <c r="E12" s="83">
        <f>SUM(E13:E15)</f>
        <v>0</v>
      </c>
      <c r="F12" s="83">
        <f>SUM(F13:F15)</f>
        <v>0</v>
      </c>
    </row>
    <row r="13" spans="1:6" ht="20.100000000000001" customHeight="1">
      <c r="A13" s="59" t="s">
        <v>82</v>
      </c>
      <c r="B13" s="143" t="s">
        <v>85</v>
      </c>
      <c r="C13" s="143"/>
      <c r="D13" s="83">
        <v>0</v>
      </c>
      <c r="E13" s="83">
        <v>0</v>
      </c>
      <c r="F13" s="83">
        <v>0</v>
      </c>
    </row>
    <row r="14" spans="1:6" ht="20.100000000000001" customHeight="1">
      <c r="A14" s="59" t="s">
        <v>83</v>
      </c>
      <c r="B14" s="143" t="s">
        <v>86</v>
      </c>
      <c r="C14" s="143"/>
      <c r="D14" s="83">
        <v>0</v>
      </c>
      <c r="E14" s="83">
        <v>0</v>
      </c>
      <c r="F14" s="83">
        <v>0</v>
      </c>
    </row>
    <row r="15" spans="1:6" ht="36.75" customHeight="1">
      <c r="A15" s="59" t="s">
        <v>84</v>
      </c>
      <c r="B15" s="175" t="s">
        <v>87</v>
      </c>
      <c r="C15" s="175"/>
      <c r="D15" s="83">
        <v>0</v>
      </c>
      <c r="E15" s="83">
        <v>0</v>
      </c>
      <c r="F15" s="83">
        <v>0</v>
      </c>
    </row>
    <row r="16" spans="1:6" ht="24" customHeight="1">
      <c r="A16" s="59" t="s">
        <v>15</v>
      </c>
      <c r="B16" s="175" t="s">
        <v>16</v>
      </c>
      <c r="C16" s="195"/>
      <c r="D16" s="83">
        <v>0</v>
      </c>
      <c r="E16" s="83">
        <v>0</v>
      </c>
      <c r="F16" s="83">
        <v>0</v>
      </c>
    </row>
    <row r="17" spans="1:7" ht="20.100000000000001" customHeight="1">
      <c r="A17" s="59" t="s">
        <v>9</v>
      </c>
      <c r="B17" s="139" t="s">
        <v>99</v>
      </c>
      <c r="C17" s="139"/>
      <c r="D17" s="83">
        <v>0</v>
      </c>
      <c r="E17" s="83">
        <v>0</v>
      </c>
      <c r="F17" s="83">
        <v>0</v>
      </c>
    </row>
    <row r="18" spans="1:7" ht="20.100000000000001" customHeight="1">
      <c r="A18" s="59" t="s">
        <v>112</v>
      </c>
      <c r="B18" s="51" t="s">
        <v>81</v>
      </c>
      <c r="C18" s="52"/>
      <c r="D18" s="83">
        <f>+D9+D10+D11+D12+D17</f>
        <v>20231000</v>
      </c>
      <c r="E18" s="83">
        <f>+E9+E10+E11+E12+E17</f>
        <v>20831000</v>
      </c>
      <c r="F18" s="83">
        <f>+F9+F10+F11+F12+F17</f>
        <v>20831010</v>
      </c>
    </row>
    <row r="19" spans="1:7" ht="20.100000000000001" customHeight="1">
      <c r="A19" s="59" t="s">
        <v>10</v>
      </c>
      <c r="B19" s="139" t="s">
        <v>109</v>
      </c>
      <c r="C19" s="139"/>
      <c r="D19" s="84">
        <v>0</v>
      </c>
      <c r="E19" s="84">
        <v>1000000</v>
      </c>
      <c r="F19" s="84">
        <v>1000000</v>
      </c>
    </row>
    <row r="20" spans="1:7" ht="20.100000000000001" customHeight="1">
      <c r="A20" s="59" t="s">
        <v>11</v>
      </c>
      <c r="B20" s="139" t="s">
        <v>108</v>
      </c>
      <c r="C20" s="139"/>
      <c r="D20" s="84">
        <v>0</v>
      </c>
      <c r="E20" s="84">
        <v>500000</v>
      </c>
      <c r="F20" s="84">
        <v>500000</v>
      </c>
    </row>
    <row r="21" spans="1:7" ht="20.100000000000001" customHeight="1">
      <c r="A21" s="59" t="s">
        <v>12</v>
      </c>
      <c r="B21" s="139" t="s">
        <v>88</v>
      </c>
      <c r="C21" s="139"/>
      <c r="D21" s="84">
        <v>0</v>
      </c>
      <c r="E21" s="61">
        <v>0</v>
      </c>
      <c r="F21" s="61">
        <v>0</v>
      </c>
    </row>
    <row r="22" spans="1:7" ht="20.100000000000001" customHeight="1">
      <c r="A22" s="59" t="s">
        <v>113</v>
      </c>
      <c r="B22" s="139" t="s">
        <v>111</v>
      </c>
      <c r="C22" s="139"/>
      <c r="D22" s="61">
        <f>SUM(D19:D21)</f>
        <v>0</v>
      </c>
      <c r="E22" s="61">
        <f>SUM(E19:E21)</f>
        <v>1500000</v>
      </c>
      <c r="F22" s="61">
        <f>SUM(F19:F21)</f>
        <v>1500000</v>
      </c>
    </row>
    <row r="23" spans="1:7" ht="20.100000000000001" customHeight="1">
      <c r="A23" s="59" t="s">
        <v>114</v>
      </c>
      <c r="B23" s="139" t="s">
        <v>89</v>
      </c>
      <c r="C23" s="139"/>
      <c r="D23" s="61">
        <v>0</v>
      </c>
      <c r="E23" s="61">
        <v>0</v>
      </c>
      <c r="F23" s="61">
        <v>0</v>
      </c>
    </row>
    <row r="24" spans="1:7" ht="20.100000000000001" customHeight="1">
      <c r="A24" s="59" t="s">
        <v>100</v>
      </c>
      <c r="B24" s="197" t="s">
        <v>127</v>
      </c>
      <c r="C24" s="197"/>
      <c r="D24" s="61">
        <v>0</v>
      </c>
      <c r="E24" s="61">
        <v>0</v>
      </c>
      <c r="F24" s="61">
        <v>0</v>
      </c>
    </row>
    <row r="25" spans="1:7" ht="20.100000000000001" customHeight="1">
      <c r="A25" s="59" t="s">
        <v>101</v>
      </c>
      <c r="B25" s="197" t="s">
        <v>93</v>
      </c>
      <c r="C25" s="197"/>
      <c r="D25" s="62"/>
      <c r="E25" s="62"/>
      <c r="F25" s="62"/>
    </row>
    <row r="26" spans="1:7" ht="20.100000000000001" customHeight="1">
      <c r="A26" s="63" t="s">
        <v>90</v>
      </c>
      <c r="B26" s="167" t="s">
        <v>91</v>
      </c>
      <c r="C26" s="167"/>
      <c r="D26" s="64">
        <f>+D18+D22+D23+D24</f>
        <v>20231000</v>
      </c>
      <c r="E26" s="64">
        <f>+E18+E22+E23+E24</f>
        <v>22331000</v>
      </c>
      <c r="F26" s="64">
        <f>+F18+F22+F23+F24</f>
        <v>22331010</v>
      </c>
      <c r="G26" s="33"/>
    </row>
    <row r="27" spans="1:7" ht="20.100000000000001" customHeight="1">
      <c r="A27" s="65"/>
      <c r="B27" s="165"/>
      <c r="C27" s="165"/>
      <c r="D27" s="66"/>
      <c r="E27" s="66"/>
      <c r="F27" s="66"/>
    </row>
    <row r="28" spans="1:7" ht="20.100000000000001" customHeight="1">
      <c r="A28" s="59"/>
      <c r="B28" s="211" t="s">
        <v>132</v>
      </c>
      <c r="C28" s="211"/>
      <c r="D28" s="67"/>
      <c r="E28" s="67"/>
      <c r="F28" s="67"/>
    </row>
    <row r="29" spans="1:7" ht="20.100000000000001" customHeight="1">
      <c r="A29" s="59" t="s">
        <v>4</v>
      </c>
      <c r="B29" s="210" t="s">
        <v>61</v>
      </c>
      <c r="C29" s="210"/>
      <c r="D29" s="67">
        <v>0</v>
      </c>
      <c r="E29" s="67">
        <v>0</v>
      </c>
      <c r="F29" s="67">
        <v>10</v>
      </c>
    </row>
    <row r="30" spans="1:7" ht="20.100000000000001" customHeight="1">
      <c r="A30" s="59" t="s">
        <v>6</v>
      </c>
      <c r="B30" s="210" t="s">
        <v>128</v>
      </c>
      <c r="C30" s="210"/>
      <c r="D30" s="67">
        <v>0</v>
      </c>
      <c r="E30" s="67">
        <v>0</v>
      </c>
      <c r="F30" s="67">
        <v>0</v>
      </c>
    </row>
    <row r="31" spans="1:7" ht="20.100000000000001" customHeight="1">
      <c r="A31" s="59"/>
      <c r="B31" s="44" t="s">
        <v>17</v>
      </c>
      <c r="C31" s="27" t="s">
        <v>295</v>
      </c>
      <c r="D31" s="67">
        <v>0</v>
      </c>
      <c r="E31" s="67">
        <v>0</v>
      </c>
      <c r="F31" s="67">
        <v>0</v>
      </c>
    </row>
    <row r="32" spans="1:7" ht="20.100000000000001" customHeight="1">
      <c r="A32" s="59"/>
      <c r="B32" s="44" t="s">
        <v>18</v>
      </c>
      <c r="C32" s="27" t="s">
        <v>95</v>
      </c>
      <c r="D32" s="67">
        <v>0</v>
      </c>
      <c r="E32" s="67">
        <v>0</v>
      </c>
      <c r="F32" s="67">
        <v>0</v>
      </c>
    </row>
    <row r="33" spans="1:6" ht="20.100000000000001" customHeight="1">
      <c r="A33" s="59"/>
      <c r="B33" s="44" t="s">
        <v>19</v>
      </c>
      <c r="C33" s="27" t="s">
        <v>96</v>
      </c>
      <c r="D33" s="67">
        <v>0</v>
      </c>
      <c r="E33" s="67">
        <v>0</v>
      </c>
      <c r="F33" s="67">
        <v>0</v>
      </c>
    </row>
    <row r="34" spans="1:6" ht="20.100000000000001" customHeight="1">
      <c r="A34" s="59"/>
      <c r="B34" s="44" t="s">
        <v>20</v>
      </c>
      <c r="C34" s="27" t="s">
        <v>97</v>
      </c>
      <c r="D34" s="61">
        <v>0</v>
      </c>
      <c r="E34" s="61">
        <v>0</v>
      </c>
      <c r="F34" s="61">
        <v>0</v>
      </c>
    </row>
    <row r="35" spans="1:6" ht="20.100000000000001" customHeight="1">
      <c r="A35" s="59" t="s">
        <v>7</v>
      </c>
      <c r="B35" s="210" t="s">
        <v>59</v>
      </c>
      <c r="C35" s="210"/>
      <c r="D35" s="61">
        <f>D38</f>
        <v>20144823</v>
      </c>
      <c r="E35" s="61">
        <f>E38</f>
        <v>21433000</v>
      </c>
      <c r="F35" s="61">
        <f>F38</f>
        <v>21433000</v>
      </c>
    </row>
    <row r="36" spans="1:6" ht="20.100000000000001" customHeight="1">
      <c r="A36" s="59"/>
      <c r="B36" s="45" t="s">
        <v>21</v>
      </c>
      <c r="C36" s="41" t="s">
        <v>98</v>
      </c>
      <c r="D36" s="61">
        <v>0</v>
      </c>
      <c r="E36" s="61">
        <v>0</v>
      </c>
      <c r="F36" s="61">
        <v>0</v>
      </c>
    </row>
    <row r="37" spans="1:6" ht="20.100000000000001" customHeight="1">
      <c r="A37" s="59"/>
      <c r="B37" s="45" t="s">
        <v>22</v>
      </c>
      <c r="C37" s="41" t="s">
        <v>26</v>
      </c>
      <c r="D37" s="61">
        <v>0</v>
      </c>
      <c r="E37" s="61">
        <v>0</v>
      </c>
      <c r="F37" s="61">
        <v>0</v>
      </c>
    </row>
    <row r="38" spans="1:6" ht="20.100000000000001" customHeight="1">
      <c r="A38" s="59"/>
      <c r="B38" s="45" t="s">
        <v>23</v>
      </c>
      <c r="C38" s="41" t="s">
        <v>297</v>
      </c>
      <c r="D38" s="61">
        <v>20144823</v>
      </c>
      <c r="E38" s="61">
        <v>21433000</v>
      </c>
      <c r="F38" s="61">
        <v>21433000</v>
      </c>
    </row>
    <row r="39" spans="1:6" ht="20.100000000000001" customHeight="1">
      <c r="A39" s="59"/>
      <c r="B39" s="45" t="s">
        <v>24</v>
      </c>
      <c r="C39" s="41" t="s">
        <v>27</v>
      </c>
      <c r="D39" s="61">
        <v>0</v>
      </c>
      <c r="E39" s="61">
        <v>0</v>
      </c>
      <c r="F39" s="61">
        <v>0</v>
      </c>
    </row>
    <row r="40" spans="1:6" ht="20.100000000000001" customHeight="1">
      <c r="A40" s="59"/>
      <c r="B40" s="45" t="s">
        <v>25</v>
      </c>
      <c r="C40" s="41" t="s">
        <v>28</v>
      </c>
      <c r="D40" s="61">
        <v>0</v>
      </c>
      <c r="E40" s="61">
        <v>0</v>
      </c>
      <c r="F40" s="61">
        <v>0</v>
      </c>
    </row>
    <row r="41" spans="1:6" ht="20.100000000000001" customHeight="1">
      <c r="A41" s="59" t="s">
        <v>8</v>
      </c>
      <c r="B41" s="210" t="s">
        <v>60</v>
      </c>
      <c r="C41" s="210"/>
      <c r="D41" s="61">
        <v>0</v>
      </c>
      <c r="E41" s="61">
        <v>0</v>
      </c>
      <c r="F41" s="61">
        <v>0</v>
      </c>
    </row>
    <row r="42" spans="1:6" ht="20.100000000000001" customHeight="1">
      <c r="A42" s="59"/>
      <c r="B42" s="45" t="s">
        <v>29</v>
      </c>
      <c r="C42" s="41" t="s">
        <v>33</v>
      </c>
      <c r="D42" s="61">
        <v>0</v>
      </c>
      <c r="E42" s="61">
        <v>0</v>
      </c>
      <c r="F42" s="61">
        <v>0</v>
      </c>
    </row>
    <row r="43" spans="1:6" ht="20.100000000000001" customHeight="1">
      <c r="A43" s="59"/>
      <c r="B43" s="45" t="s">
        <v>30</v>
      </c>
      <c r="C43" s="41" t="s">
        <v>34</v>
      </c>
      <c r="D43" s="61">
        <v>0</v>
      </c>
      <c r="E43" s="61">
        <v>0</v>
      </c>
      <c r="F43" s="61">
        <v>0</v>
      </c>
    </row>
    <row r="44" spans="1:6" ht="20.100000000000001" customHeight="1">
      <c r="A44" s="59"/>
      <c r="B44" s="45" t="s">
        <v>31</v>
      </c>
      <c r="C44" s="41" t="s">
        <v>35</v>
      </c>
      <c r="D44" s="61">
        <v>0</v>
      </c>
      <c r="E44" s="61">
        <v>0</v>
      </c>
      <c r="F44" s="61">
        <v>0</v>
      </c>
    </row>
    <row r="45" spans="1:6" ht="20.100000000000001" customHeight="1">
      <c r="A45" s="59"/>
      <c r="B45" s="45" t="s">
        <v>32</v>
      </c>
      <c r="C45" s="41" t="s">
        <v>36</v>
      </c>
      <c r="D45" s="61">
        <v>0</v>
      </c>
      <c r="E45" s="61">
        <v>0</v>
      </c>
      <c r="F45" s="61">
        <v>0</v>
      </c>
    </row>
    <row r="46" spans="1:6" s="46" customFormat="1" ht="20.100000000000001" customHeight="1">
      <c r="A46" s="68" t="s">
        <v>112</v>
      </c>
      <c r="B46" s="212" t="s">
        <v>37</v>
      </c>
      <c r="C46" s="212"/>
      <c r="D46" s="69">
        <f>D29+D30+D35+D41</f>
        <v>20144823</v>
      </c>
      <c r="E46" s="69">
        <f>E29+E30+E35+E41</f>
        <v>21433000</v>
      </c>
      <c r="F46" s="69">
        <f>F29+F30+F35+F41</f>
        <v>21433010</v>
      </c>
    </row>
    <row r="47" spans="1:6" ht="20.100000000000001" customHeight="1">
      <c r="A47" s="59" t="s">
        <v>9</v>
      </c>
      <c r="B47" s="210" t="s">
        <v>110</v>
      </c>
      <c r="C47" s="210"/>
      <c r="D47" s="61">
        <v>0</v>
      </c>
      <c r="E47" s="61">
        <v>0</v>
      </c>
      <c r="F47" s="61">
        <v>0</v>
      </c>
    </row>
    <row r="48" spans="1:6" ht="20.100000000000001" customHeight="1">
      <c r="A48" s="59"/>
      <c r="B48" s="45" t="s">
        <v>38</v>
      </c>
      <c r="C48" s="41" t="s">
        <v>41</v>
      </c>
      <c r="D48" s="61">
        <v>0</v>
      </c>
      <c r="E48" s="61">
        <v>0</v>
      </c>
      <c r="F48" s="61">
        <v>0</v>
      </c>
    </row>
    <row r="49" spans="1:7" ht="20.100000000000001" customHeight="1">
      <c r="A49" s="59"/>
      <c r="B49" s="45" t="s">
        <v>39</v>
      </c>
      <c r="C49" s="41" t="s">
        <v>0</v>
      </c>
      <c r="D49" s="61">
        <v>0</v>
      </c>
      <c r="E49" s="61">
        <v>0</v>
      </c>
      <c r="F49" s="61">
        <v>0</v>
      </c>
    </row>
    <row r="50" spans="1:7" ht="20.100000000000001" customHeight="1">
      <c r="A50" s="59"/>
      <c r="B50" s="45" t="s">
        <v>40</v>
      </c>
      <c r="C50" s="41" t="s">
        <v>42</v>
      </c>
      <c r="D50" s="61">
        <v>0</v>
      </c>
      <c r="E50" s="61">
        <v>0</v>
      </c>
      <c r="F50" s="61">
        <v>0</v>
      </c>
    </row>
    <row r="51" spans="1:7" ht="20.100000000000001" customHeight="1">
      <c r="A51" s="59" t="s">
        <v>10</v>
      </c>
      <c r="B51" s="210" t="s">
        <v>62</v>
      </c>
      <c r="C51" s="210"/>
      <c r="D51" s="61">
        <v>0</v>
      </c>
      <c r="E51" s="61">
        <v>0</v>
      </c>
      <c r="F51" s="61">
        <v>0</v>
      </c>
    </row>
    <row r="52" spans="1:7" ht="20.100000000000001" customHeight="1">
      <c r="A52" s="59"/>
      <c r="B52" s="45" t="s">
        <v>43</v>
      </c>
      <c r="C52" s="41" t="s">
        <v>45</v>
      </c>
      <c r="D52" s="61">
        <v>0</v>
      </c>
      <c r="E52" s="61">
        <v>0</v>
      </c>
      <c r="F52" s="61">
        <v>0</v>
      </c>
    </row>
    <row r="53" spans="1:7" ht="20.100000000000001" customHeight="1">
      <c r="A53" s="59"/>
      <c r="B53" s="45" t="s">
        <v>44</v>
      </c>
      <c r="C53" s="41" t="s">
        <v>46</v>
      </c>
      <c r="D53" s="61">
        <v>0</v>
      </c>
      <c r="E53" s="61">
        <v>0</v>
      </c>
      <c r="F53" s="61">
        <v>0</v>
      </c>
    </row>
    <row r="54" spans="1:7" ht="20.100000000000001" customHeight="1">
      <c r="A54" s="59" t="s">
        <v>11</v>
      </c>
      <c r="B54" s="210" t="s">
        <v>63</v>
      </c>
      <c r="C54" s="210"/>
      <c r="D54" s="61">
        <v>0</v>
      </c>
      <c r="E54" s="61">
        <v>0</v>
      </c>
      <c r="F54" s="61">
        <v>0</v>
      </c>
    </row>
    <row r="55" spans="1:7" ht="20.100000000000001" customHeight="1">
      <c r="A55" s="59"/>
      <c r="B55" s="45" t="s">
        <v>47</v>
      </c>
      <c r="C55" s="41" t="s">
        <v>50</v>
      </c>
      <c r="D55" s="61">
        <v>0</v>
      </c>
      <c r="E55" s="61">
        <v>0</v>
      </c>
      <c r="F55" s="61">
        <v>0</v>
      </c>
    </row>
    <row r="56" spans="1:7" ht="20.100000000000001" customHeight="1">
      <c r="A56" s="59"/>
      <c r="B56" s="45" t="s">
        <v>48</v>
      </c>
      <c r="C56" s="41" t="s">
        <v>1</v>
      </c>
      <c r="D56" s="61">
        <v>0</v>
      </c>
      <c r="E56" s="61">
        <v>0</v>
      </c>
      <c r="F56" s="61">
        <v>0</v>
      </c>
    </row>
    <row r="57" spans="1:7" ht="20.100000000000001" customHeight="1">
      <c r="A57" s="59"/>
      <c r="B57" s="45" t="s">
        <v>49</v>
      </c>
      <c r="C57" s="41" t="s">
        <v>51</v>
      </c>
      <c r="D57" s="61">
        <v>0</v>
      </c>
      <c r="E57" s="61">
        <v>0</v>
      </c>
      <c r="F57" s="61">
        <v>0</v>
      </c>
    </row>
    <row r="58" spans="1:7" s="46" customFormat="1" ht="20.100000000000001" customHeight="1">
      <c r="A58" s="68" t="s">
        <v>113</v>
      </c>
      <c r="B58" s="212" t="s">
        <v>276</v>
      </c>
      <c r="C58" s="212"/>
      <c r="D58" s="69">
        <f>SUM(D47:D57)</f>
        <v>0</v>
      </c>
      <c r="E58" s="69">
        <f>SUM(E47:E57)</f>
        <v>0</v>
      </c>
      <c r="F58" s="69">
        <f>SUM(F47:F57)</f>
        <v>0</v>
      </c>
    </row>
    <row r="59" spans="1:7" s="46" customFormat="1" ht="20.100000000000001" customHeight="1">
      <c r="A59" s="68" t="s">
        <v>114</v>
      </c>
      <c r="B59" s="212" t="s">
        <v>64</v>
      </c>
      <c r="C59" s="212"/>
      <c r="D59" s="69">
        <v>0</v>
      </c>
      <c r="E59" s="69">
        <v>0</v>
      </c>
      <c r="F59" s="69">
        <v>0</v>
      </c>
    </row>
    <row r="60" spans="1:7" s="46" customFormat="1" ht="20.100000000000001" customHeight="1">
      <c r="A60" s="68" t="s">
        <v>100</v>
      </c>
      <c r="B60" s="212" t="s">
        <v>2</v>
      </c>
      <c r="C60" s="212"/>
      <c r="D60" s="69">
        <v>0</v>
      </c>
      <c r="E60" s="69">
        <v>0</v>
      </c>
      <c r="F60" s="69">
        <v>0</v>
      </c>
    </row>
    <row r="61" spans="1:7" s="28" customFormat="1" ht="20.100000000000001" customHeight="1">
      <c r="A61" s="63" t="s">
        <v>65</v>
      </c>
      <c r="B61" s="209" t="s">
        <v>66</v>
      </c>
      <c r="C61" s="209"/>
      <c r="D61" s="64">
        <f>+D46+D58+D59+D60</f>
        <v>20144823</v>
      </c>
      <c r="E61" s="64">
        <f>+E46+E58+E59+E60</f>
        <v>21433000</v>
      </c>
      <c r="F61" s="64">
        <f>+F46+F58+F59+F60</f>
        <v>21433010</v>
      </c>
      <c r="G61" s="29"/>
    </row>
    <row r="62" spans="1:7" s="28" customFormat="1" ht="20.100000000000001" customHeight="1">
      <c r="A62" s="63"/>
      <c r="B62" s="209" t="s">
        <v>67</v>
      </c>
      <c r="C62" s="209"/>
      <c r="D62" s="64">
        <f>+D26-D61</f>
        <v>86177</v>
      </c>
      <c r="E62" s="64">
        <f>+E26-E61</f>
        <v>898000</v>
      </c>
      <c r="F62" s="64">
        <f>+F26-F61</f>
        <v>898000</v>
      </c>
      <c r="G62" s="29"/>
    </row>
    <row r="63" spans="1:7" ht="20.100000000000001" customHeight="1">
      <c r="A63" s="59" t="s">
        <v>101</v>
      </c>
      <c r="B63" s="210" t="s">
        <v>68</v>
      </c>
      <c r="C63" s="210"/>
      <c r="D63" s="67">
        <v>86177</v>
      </c>
      <c r="E63" s="67">
        <v>898000</v>
      </c>
      <c r="F63" s="67">
        <v>898000</v>
      </c>
    </row>
    <row r="64" spans="1:7" s="28" customFormat="1" ht="20.100000000000001" customHeight="1">
      <c r="A64" s="63"/>
      <c r="B64" s="57" t="s">
        <v>4</v>
      </c>
      <c r="C64" s="41" t="s">
        <v>52</v>
      </c>
      <c r="D64" s="67">
        <v>86177</v>
      </c>
      <c r="E64" s="67">
        <v>898000</v>
      </c>
      <c r="F64" s="67">
        <v>898000</v>
      </c>
    </row>
    <row r="65" spans="1:8" s="28" customFormat="1" ht="20.100000000000001" customHeight="1">
      <c r="A65" s="63"/>
      <c r="B65" s="57" t="s">
        <v>6</v>
      </c>
      <c r="C65" s="41" t="s">
        <v>53</v>
      </c>
      <c r="D65" s="70">
        <v>0</v>
      </c>
      <c r="E65" s="70">
        <v>0</v>
      </c>
      <c r="F65" s="70">
        <v>0</v>
      </c>
    </row>
    <row r="66" spans="1:8" s="28" customFormat="1" ht="38.25" customHeight="1">
      <c r="A66" s="63" t="s">
        <v>69</v>
      </c>
      <c r="B66" s="167" t="s">
        <v>73</v>
      </c>
      <c r="C66" s="167"/>
      <c r="D66" s="71">
        <f>D63</f>
        <v>86177</v>
      </c>
      <c r="E66" s="71">
        <f>E63</f>
        <v>898000</v>
      </c>
      <c r="F66" s="71">
        <f>F63</f>
        <v>898000</v>
      </c>
    </row>
    <row r="67" spans="1:8" s="28" customFormat="1" ht="20.100000000000001" customHeight="1">
      <c r="A67" s="59" t="s">
        <v>102</v>
      </c>
      <c r="B67" s="210" t="s">
        <v>70</v>
      </c>
      <c r="C67" s="210"/>
      <c r="D67" s="70">
        <v>0</v>
      </c>
      <c r="E67" s="70">
        <v>0</v>
      </c>
      <c r="F67" s="70">
        <v>0</v>
      </c>
    </row>
    <row r="68" spans="1:8" s="28" customFormat="1" ht="20.100000000000001" customHeight="1">
      <c r="A68" s="59" t="s">
        <v>103</v>
      </c>
      <c r="B68" s="210" t="s">
        <v>71</v>
      </c>
      <c r="C68" s="210"/>
      <c r="D68" s="70">
        <v>0</v>
      </c>
      <c r="E68" s="70">
        <v>0</v>
      </c>
      <c r="F68" s="70">
        <v>0</v>
      </c>
    </row>
    <row r="69" spans="1:8" s="28" customFormat="1" ht="20.100000000000001" customHeight="1">
      <c r="A69" s="59"/>
      <c r="B69" s="45" t="s">
        <v>4</v>
      </c>
      <c r="C69" s="41" t="s">
        <v>54</v>
      </c>
      <c r="D69" s="70">
        <v>0</v>
      </c>
      <c r="E69" s="70">
        <v>0</v>
      </c>
      <c r="F69" s="70">
        <v>0</v>
      </c>
    </row>
    <row r="70" spans="1:8" s="28" customFormat="1" ht="20.100000000000001" customHeight="1">
      <c r="A70" s="59"/>
      <c r="B70" s="45" t="s">
        <v>6</v>
      </c>
      <c r="C70" s="41" t="s">
        <v>55</v>
      </c>
      <c r="D70" s="70">
        <v>0</v>
      </c>
      <c r="E70" s="70">
        <v>0</v>
      </c>
      <c r="F70" s="70">
        <v>0</v>
      </c>
    </row>
    <row r="71" spans="1:8" s="28" customFormat="1" ht="39" customHeight="1">
      <c r="A71" s="63" t="s">
        <v>72</v>
      </c>
      <c r="B71" s="167" t="s">
        <v>74</v>
      </c>
      <c r="C71" s="167"/>
      <c r="D71" s="70">
        <v>0</v>
      </c>
      <c r="E71" s="70">
        <v>0</v>
      </c>
      <c r="F71" s="70">
        <v>0</v>
      </c>
    </row>
    <row r="72" spans="1:8" s="28" customFormat="1" ht="21.75" customHeight="1">
      <c r="A72" s="63" t="s">
        <v>75</v>
      </c>
      <c r="B72" s="209" t="s">
        <v>76</v>
      </c>
      <c r="C72" s="209"/>
      <c r="D72" s="71">
        <f>+D66+D71</f>
        <v>86177</v>
      </c>
      <c r="E72" s="71">
        <f>+E66+E71</f>
        <v>898000</v>
      </c>
      <c r="F72" s="71">
        <f>+F66+F71</f>
        <v>898000</v>
      </c>
      <c r="H72" s="29"/>
    </row>
    <row r="73" spans="1:8" s="28" customFormat="1" ht="21.75" customHeight="1">
      <c r="A73" s="59" t="s">
        <v>104</v>
      </c>
      <c r="B73" s="210" t="s">
        <v>77</v>
      </c>
      <c r="C73" s="210"/>
      <c r="D73" s="70">
        <v>0</v>
      </c>
      <c r="E73" s="70">
        <v>0</v>
      </c>
      <c r="F73" s="70">
        <v>0</v>
      </c>
    </row>
    <row r="74" spans="1:8" s="28" customFormat="1" ht="21.75" customHeight="1">
      <c r="A74" s="59" t="s">
        <v>105</v>
      </c>
      <c r="B74" s="210" t="s">
        <v>78</v>
      </c>
      <c r="C74" s="210"/>
      <c r="D74" s="70">
        <v>0</v>
      </c>
      <c r="E74" s="70">
        <v>0</v>
      </c>
      <c r="F74" s="70">
        <v>0</v>
      </c>
    </row>
    <row r="75" spans="1:8" s="28" customFormat="1" ht="21.75" customHeight="1">
      <c r="A75" s="59"/>
      <c r="B75" s="45" t="s">
        <v>4</v>
      </c>
      <c r="C75" s="41" t="s">
        <v>56</v>
      </c>
      <c r="D75" s="70">
        <v>0</v>
      </c>
      <c r="E75" s="70">
        <v>0</v>
      </c>
      <c r="F75" s="70">
        <v>0</v>
      </c>
    </row>
    <row r="76" spans="1:8" s="28" customFormat="1" ht="21.75" customHeight="1">
      <c r="A76" s="59"/>
      <c r="B76" s="45" t="s">
        <v>6</v>
      </c>
      <c r="C76" s="41" t="s">
        <v>57</v>
      </c>
      <c r="D76" s="70">
        <v>0</v>
      </c>
      <c r="E76" s="70">
        <v>0</v>
      </c>
      <c r="F76" s="70">
        <v>0</v>
      </c>
    </row>
    <row r="77" spans="1:8" s="28" customFormat="1" ht="21.75" customHeight="1">
      <c r="A77" s="63" t="s">
        <v>79</v>
      </c>
      <c r="B77" s="209" t="s">
        <v>80</v>
      </c>
      <c r="C77" s="209"/>
      <c r="D77" s="70">
        <v>0</v>
      </c>
      <c r="E77" s="70">
        <v>0</v>
      </c>
      <c r="F77" s="70">
        <v>0</v>
      </c>
    </row>
    <row r="78" spans="1:8" s="28" customFormat="1" ht="20.100000000000001" customHeight="1">
      <c r="A78" s="63" t="s">
        <v>149</v>
      </c>
      <c r="B78" s="209" t="s">
        <v>151</v>
      </c>
      <c r="C78" s="209"/>
      <c r="D78" s="72">
        <f>+D26+D77</f>
        <v>20231000</v>
      </c>
      <c r="E78" s="72">
        <f>+E26+E77</f>
        <v>22331000</v>
      </c>
      <c r="F78" s="72">
        <f>+F26+F77</f>
        <v>22331010</v>
      </c>
    </row>
    <row r="79" spans="1:8" s="28" customFormat="1" ht="20.100000000000001" customHeight="1" thickBot="1">
      <c r="A79" s="73" t="s">
        <v>150</v>
      </c>
      <c r="B79" s="74" t="s">
        <v>152</v>
      </c>
      <c r="C79" s="74"/>
      <c r="D79" s="75">
        <f>+D61+D72</f>
        <v>20231000</v>
      </c>
      <c r="E79" s="75">
        <f>+E61+E72</f>
        <v>22331000</v>
      </c>
      <c r="F79" s="75">
        <f>+F61+F72</f>
        <v>22331010</v>
      </c>
    </row>
    <row r="80" spans="1:8" ht="20.100000000000001" customHeight="1">
      <c r="B80" s="4"/>
      <c r="C80" s="4"/>
      <c r="D80" s="5"/>
      <c r="E80" s="5"/>
    </row>
    <row r="81" spans="2:5" ht="20.100000000000001" customHeight="1">
      <c r="B81" s="4"/>
      <c r="C81" s="4"/>
      <c r="D81" s="5"/>
      <c r="E81" s="5"/>
    </row>
    <row r="82" spans="2:5" ht="20.100000000000001" customHeight="1">
      <c r="B82" s="4"/>
      <c r="C82" s="4"/>
      <c r="D82" s="5"/>
      <c r="E82" s="5"/>
    </row>
    <row r="83" spans="2:5" ht="20.100000000000001" customHeight="1">
      <c r="B83" s="4"/>
      <c r="C83" s="4"/>
      <c r="D83" s="5"/>
      <c r="E83" s="5"/>
    </row>
    <row r="84" spans="2:5" ht="20.100000000000001" customHeight="1">
      <c r="B84" s="4"/>
      <c r="C84" s="4"/>
      <c r="D84" s="5"/>
      <c r="E84" s="5"/>
    </row>
    <row r="85" spans="2:5" ht="20.100000000000001" customHeight="1">
      <c r="B85" s="4"/>
      <c r="C85" s="4"/>
      <c r="D85" s="5"/>
      <c r="E85" s="5"/>
    </row>
    <row r="86" spans="2:5" ht="20.100000000000001" customHeight="1">
      <c r="B86" s="4"/>
      <c r="C86" s="4"/>
      <c r="D86" s="5"/>
      <c r="E86" s="5"/>
    </row>
    <row r="87" spans="2:5" ht="20.100000000000001" customHeight="1">
      <c r="B87" s="4"/>
      <c r="C87" s="4"/>
      <c r="D87" s="5"/>
      <c r="E87" s="5"/>
    </row>
    <row r="88" spans="2:5" ht="20.100000000000001" customHeight="1">
      <c r="B88" s="4"/>
      <c r="C88" s="4"/>
      <c r="D88" s="5"/>
      <c r="E88" s="5"/>
    </row>
    <row r="89" spans="2:5" ht="20.100000000000001" customHeight="1">
      <c r="B89" s="4"/>
      <c r="C89" s="4"/>
      <c r="D89" s="5"/>
      <c r="E89" s="5"/>
    </row>
    <row r="90" spans="2:5" ht="20.100000000000001" customHeight="1">
      <c r="B90" s="4"/>
      <c r="C90" s="4"/>
      <c r="D90" s="5"/>
      <c r="E90" s="5"/>
    </row>
    <row r="91" spans="2:5" ht="20.100000000000001" customHeight="1">
      <c r="B91" s="4"/>
      <c r="C91" s="4"/>
      <c r="D91" s="5"/>
      <c r="E91" s="5"/>
    </row>
    <row r="92" spans="2:5" ht="20.100000000000001" customHeight="1">
      <c r="B92" s="4"/>
      <c r="C92" s="4"/>
      <c r="D92" s="5"/>
      <c r="E92" s="5"/>
    </row>
    <row r="93" spans="2:5" ht="20.100000000000001" customHeight="1">
      <c r="B93" s="4"/>
      <c r="C93" s="4"/>
      <c r="D93" s="5"/>
      <c r="E93" s="5"/>
    </row>
    <row r="94" spans="2:5" ht="20.100000000000001" customHeight="1">
      <c r="B94" s="4"/>
      <c r="C94" s="4"/>
      <c r="D94" s="5"/>
      <c r="E94" s="5"/>
    </row>
    <row r="95" spans="2:5" ht="20.100000000000001" customHeight="1">
      <c r="B95" s="4"/>
      <c r="C95" s="4"/>
      <c r="D95" s="5"/>
      <c r="E95" s="5"/>
    </row>
    <row r="96" spans="2:5" ht="20.100000000000001" customHeight="1">
      <c r="B96" s="4"/>
      <c r="C96" s="4"/>
      <c r="D96" s="5"/>
      <c r="E96" s="5"/>
    </row>
    <row r="97" spans="2:5" ht="20.100000000000001" customHeight="1">
      <c r="B97" s="4"/>
      <c r="C97" s="4"/>
      <c r="D97" s="5"/>
      <c r="E97" s="5"/>
    </row>
    <row r="98" spans="2:5" ht="20.100000000000001" customHeight="1">
      <c r="B98" s="4"/>
      <c r="C98" s="4"/>
      <c r="D98" s="5"/>
      <c r="E98" s="5"/>
    </row>
    <row r="99" spans="2:5" ht="20.100000000000001" customHeight="1">
      <c r="B99" s="4"/>
      <c r="C99" s="4"/>
      <c r="D99" s="5"/>
      <c r="E99" s="5"/>
    </row>
    <row r="100" spans="2:5" ht="20.100000000000001" customHeight="1">
      <c r="B100" s="4"/>
      <c r="C100" s="4"/>
      <c r="D100" s="5"/>
      <c r="E100" s="5"/>
    </row>
    <row r="101" spans="2:5" ht="20.100000000000001" customHeight="1">
      <c r="B101" s="4"/>
      <c r="C101" s="4"/>
      <c r="D101" s="5"/>
      <c r="E101" s="5"/>
    </row>
  </sheetData>
  <mergeCells count="52">
    <mergeCell ref="B30:C30"/>
    <mergeCell ref="B35:C35"/>
    <mergeCell ref="B72:C72"/>
    <mergeCell ref="B63:C63"/>
    <mergeCell ref="B46:C46"/>
    <mergeCell ref="B51:C51"/>
    <mergeCell ref="B59:C59"/>
    <mergeCell ref="B60:C60"/>
    <mergeCell ref="B41:C41"/>
    <mergeCell ref="B78:C78"/>
    <mergeCell ref="B27:C27"/>
    <mergeCell ref="B29:C29"/>
    <mergeCell ref="B47:C47"/>
    <mergeCell ref="B68:C68"/>
    <mergeCell ref="B71:C71"/>
    <mergeCell ref="B28:C28"/>
    <mergeCell ref="B77:C77"/>
    <mergeCell ref="B54:C54"/>
    <mergeCell ref="B74:C74"/>
    <mergeCell ref="B73:C73"/>
    <mergeCell ref="B58:C58"/>
    <mergeCell ref="B67:C67"/>
    <mergeCell ref="B66:C66"/>
    <mergeCell ref="B62:C62"/>
    <mergeCell ref="B61:C61"/>
    <mergeCell ref="A1:D1"/>
    <mergeCell ref="A2:D2"/>
    <mergeCell ref="A4:D4"/>
    <mergeCell ref="A3:D3"/>
    <mergeCell ref="A5:A7"/>
    <mergeCell ref="B5:C7"/>
    <mergeCell ref="B26:C26"/>
    <mergeCell ref="B23:C23"/>
    <mergeCell ref="B19:C19"/>
    <mergeCell ref="B20:C20"/>
    <mergeCell ref="B15:C15"/>
    <mergeCell ref="B24:C24"/>
    <mergeCell ref="B22:C22"/>
    <mergeCell ref="B25:C25"/>
    <mergeCell ref="F5:F7"/>
    <mergeCell ref="E5:E7"/>
    <mergeCell ref="D5:D7"/>
    <mergeCell ref="B9:C9"/>
    <mergeCell ref="B21:C21"/>
    <mergeCell ref="B10:C10"/>
    <mergeCell ref="B16:C16"/>
    <mergeCell ref="B11:C11"/>
    <mergeCell ref="B17:C17"/>
    <mergeCell ref="B13:C13"/>
    <mergeCell ref="B14:C14"/>
    <mergeCell ref="B12:C12"/>
    <mergeCell ref="B8:C8"/>
  </mergeCells>
  <phoneticPr fontId="3" type="noConversion"/>
  <printOptions horizontalCentered="1"/>
  <pageMargins left="0" right="0" top="0" bottom="0" header="0.15748031496062992" footer="0.15748031496062992"/>
  <pageSetup paperSize="9" scale="70" orientation="portrait" horizontalDpi="300" verticalDpi="300" r:id="rId1"/>
  <headerFooter alignWithMargins="0">
    <oddHeader>&amp;R&amp;"Times New Roman,Normál"2. 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J86"/>
  <sheetViews>
    <sheetView view="pageBreakPreview" zoomScaleSheetLayoutView="100" workbookViewId="0">
      <selection activeCell="A5" sqref="A5:S6"/>
    </sheetView>
  </sheetViews>
  <sheetFormatPr defaultRowHeight="12.75"/>
  <cols>
    <col min="1" max="1" width="3.5703125" style="8" customWidth="1"/>
    <col min="2" max="2" width="3.85546875" style="8" customWidth="1"/>
    <col min="3" max="3" width="3.140625" style="8" customWidth="1"/>
    <col min="4" max="6" width="3.28515625" style="8" customWidth="1"/>
    <col min="7" max="7" width="3.85546875" style="8" customWidth="1"/>
    <col min="8" max="11" width="3.28515625" style="8" customWidth="1"/>
    <col min="12" max="12" width="3.85546875" style="8" customWidth="1"/>
    <col min="13" max="13" width="3.42578125" style="8" customWidth="1"/>
    <col min="14" max="14" width="3.28515625" style="8" customWidth="1"/>
    <col min="15" max="15" width="3.85546875" style="8" customWidth="1"/>
    <col min="16" max="17" width="3.28515625" style="8" customWidth="1"/>
    <col min="18" max="18" width="1.42578125" style="8" customWidth="1"/>
    <col min="19" max="19" width="3.28515625" style="8" hidden="1" customWidth="1"/>
    <col min="20" max="20" width="2.42578125" style="8" customWidth="1"/>
    <col min="21" max="21" width="3.28515625" style="8" customWidth="1"/>
    <col min="22" max="24" width="3.28515625" style="32" customWidth="1"/>
    <col min="25" max="25" width="1.42578125" style="32" customWidth="1"/>
    <col min="26" max="26" width="2.7109375" style="32" hidden="1" customWidth="1"/>
    <col min="27" max="27" width="14.140625" style="8" customWidth="1"/>
    <col min="28" max="30" width="9.140625" style="8" hidden="1" customWidth="1"/>
    <col min="31" max="31" width="12.42578125" style="8" hidden="1" customWidth="1"/>
    <col min="32" max="32" width="13.28515625" style="8" customWidth="1"/>
    <col min="33" max="33" width="0.28515625" style="8" customWidth="1"/>
    <col min="34" max="36" width="9.140625" style="8" hidden="1" customWidth="1"/>
    <col min="37" max="16384" width="9.140625" style="8"/>
  </cols>
  <sheetData>
    <row r="1" spans="1:36" ht="18" customHeight="1">
      <c r="C1" s="227" t="s">
        <v>298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42"/>
      <c r="AB1" s="42"/>
    </row>
    <row r="2" spans="1:36" ht="21" customHeight="1">
      <c r="A2" s="227" t="s">
        <v>296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42"/>
      <c r="AB2" s="42"/>
    </row>
    <row r="3" spans="1:36" ht="17.25" customHeight="1">
      <c r="C3" s="229" t="s">
        <v>94</v>
      </c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43"/>
      <c r="AB3" s="43"/>
    </row>
    <row r="4" spans="1:36" ht="12.95" customHeight="1">
      <c r="AA4" s="226" t="s">
        <v>307</v>
      </c>
      <c r="AB4" s="226"/>
      <c r="AC4" s="226"/>
      <c r="AD4" s="226"/>
      <c r="AE4" s="226"/>
      <c r="AF4" s="130"/>
    </row>
    <row r="5" spans="1:36" ht="38.25" customHeight="1">
      <c r="A5" s="228" t="s">
        <v>106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1" t="s">
        <v>130</v>
      </c>
      <c r="U5" s="222"/>
      <c r="V5" s="219" t="s">
        <v>301</v>
      </c>
      <c r="W5" s="219"/>
      <c r="X5" s="219"/>
      <c r="Y5" s="219"/>
      <c r="Z5" s="219"/>
      <c r="AA5" s="219" t="s">
        <v>303</v>
      </c>
      <c r="AB5" s="219"/>
      <c r="AC5" s="219"/>
      <c r="AD5" s="219"/>
      <c r="AE5" s="219"/>
      <c r="AF5" s="219" t="s">
        <v>304</v>
      </c>
      <c r="AG5" s="219"/>
      <c r="AH5" s="219"/>
      <c r="AI5" s="219"/>
      <c r="AJ5" s="219"/>
    </row>
    <row r="6" spans="1:36">
      <c r="A6" s="228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3"/>
      <c r="U6" s="224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</row>
    <row r="7" spans="1:36" ht="12.95" customHeight="1">
      <c r="A7" s="225" t="s">
        <v>153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10" t="s">
        <v>133</v>
      </c>
      <c r="U7" s="11"/>
      <c r="V7" s="214">
        <v>10000</v>
      </c>
      <c r="W7" s="214"/>
      <c r="X7" s="214"/>
      <c r="Y7" s="214"/>
      <c r="Z7" s="214"/>
      <c r="AA7" s="214">
        <v>10000</v>
      </c>
      <c r="AB7" s="214"/>
      <c r="AC7" s="214"/>
      <c r="AD7" s="214"/>
      <c r="AE7" s="214"/>
      <c r="AF7" s="214">
        <v>10000</v>
      </c>
      <c r="AG7" s="214"/>
      <c r="AH7" s="214"/>
      <c r="AI7" s="214"/>
      <c r="AJ7" s="214"/>
    </row>
    <row r="8" spans="1:36" ht="12.95" customHeight="1">
      <c r="A8" s="225" t="s">
        <v>115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10" t="s">
        <v>134</v>
      </c>
      <c r="U8" s="11"/>
      <c r="V8" s="214">
        <v>0</v>
      </c>
      <c r="W8" s="214"/>
      <c r="X8" s="214"/>
      <c r="Y8" s="214"/>
      <c r="Z8" s="214"/>
      <c r="AA8" s="214">
        <v>0</v>
      </c>
      <c r="AB8" s="214"/>
      <c r="AC8" s="214"/>
      <c r="AD8" s="214"/>
      <c r="AE8" s="214"/>
      <c r="AF8" s="214">
        <v>0</v>
      </c>
      <c r="AG8" s="214"/>
      <c r="AH8" s="214"/>
      <c r="AI8" s="214"/>
      <c r="AJ8" s="214"/>
    </row>
    <row r="9" spans="1:36" ht="12.95" customHeight="1">
      <c r="A9" s="225" t="s">
        <v>116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10" t="s">
        <v>135</v>
      </c>
      <c r="U9" s="11"/>
      <c r="V9" s="214">
        <v>0</v>
      </c>
      <c r="W9" s="214"/>
      <c r="X9" s="214"/>
      <c r="Y9" s="214"/>
      <c r="Z9" s="214"/>
      <c r="AA9" s="214">
        <v>0</v>
      </c>
      <c r="AB9" s="214"/>
      <c r="AC9" s="214"/>
      <c r="AD9" s="214"/>
      <c r="AE9" s="214"/>
      <c r="AF9" s="214">
        <v>0</v>
      </c>
      <c r="AG9" s="214"/>
      <c r="AH9" s="214"/>
      <c r="AI9" s="214"/>
      <c r="AJ9" s="214"/>
    </row>
    <row r="10" spans="1:36" ht="12.95" customHeight="1">
      <c r="A10" s="225" t="s">
        <v>117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10" t="s">
        <v>136</v>
      </c>
      <c r="U10" s="11"/>
      <c r="V10" s="214">
        <v>30000</v>
      </c>
      <c r="W10" s="214"/>
      <c r="X10" s="214"/>
      <c r="Y10" s="214"/>
      <c r="Z10" s="214"/>
      <c r="AA10" s="214">
        <v>30000</v>
      </c>
      <c r="AB10" s="214"/>
      <c r="AC10" s="214"/>
      <c r="AD10" s="214"/>
      <c r="AE10" s="214"/>
      <c r="AF10" s="214">
        <v>30000</v>
      </c>
      <c r="AG10" s="214"/>
      <c r="AH10" s="214"/>
      <c r="AI10" s="214"/>
      <c r="AJ10" s="214"/>
    </row>
    <row r="11" spans="1:36" ht="12.95" customHeight="1">
      <c r="A11" s="225" t="s">
        <v>154</v>
      </c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10" t="s">
        <v>137</v>
      </c>
      <c r="U11" s="11"/>
      <c r="V11" s="214">
        <v>30000</v>
      </c>
      <c r="W11" s="214"/>
      <c r="X11" s="214"/>
      <c r="Y11" s="214"/>
      <c r="Z11" s="214"/>
      <c r="AA11" s="214">
        <v>30000</v>
      </c>
      <c r="AB11" s="214"/>
      <c r="AC11" s="214"/>
      <c r="AD11" s="214"/>
      <c r="AE11" s="214"/>
      <c r="AF11" s="214">
        <v>30000</v>
      </c>
      <c r="AG11" s="214"/>
      <c r="AH11" s="214"/>
      <c r="AI11" s="214"/>
      <c r="AJ11" s="214"/>
    </row>
    <row r="12" spans="1:36" ht="12.95" customHeight="1">
      <c r="A12" s="225" t="s">
        <v>118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10" t="s">
        <v>138</v>
      </c>
      <c r="U12" s="11"/>
      <c r="V12" s="214">
        <v>30000</v>
      </c>
      <c r="W12" s="214"/>
      <c r="X12" s="214"/>
      <c r="Y12" s="214"/>
      <c r="Z12" s="214"/>
      <c r="AA12" s="214">
        <v>30000</v>
      </c>
      <c r="AB12" s="214"/>
      <c r="AC12" s="214"/>
      <c r="AD12" s="214"/>
      <c r="AE12" s="214"/>
      <c r="AF12" s="214">
        <v>30000</v>
      </c>
      <c r="AG12" s="214"/>
      <c r="AH12" s="214"/>
      <c r="AI12" s="214"/>
      <c r="AJ12" s="214"/>
    </row>
    <row r="13" spans="1:36" ht="12.95" customHeight="1">
      <c r="A13" s="225" t="s">
        <v>155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10" t="s">
        <v>139</v>
      </c>
      <c r="U13" s="11"/>
      <c r="V13" s="214">
        <v>0</v>
      </c>
      <c r="W13" s="214"/>
      <c r="X13" s="214"/>
      <c r="Y13" s="214"/>
      <c r="Z13" s="214"/>
      <c r="AA13" s="214">
        <v>0</v>
      </c>
      <c r="AB13" s="214"/>
      <c r="AC13" s="214"/>
      <c r="AD13" s="214"/>
      <c r="AE13" s="214"/>
      <c r="AF13" s="214">
        <v>0</v>
      </c>
      <c r="AG13" s="214"/>
      <c r="AH13" s="214"/>
      <c r="AI13" s="214"/>
      <c r="AJ13" s="214"/>
    </row>
    <row r="14" spans="1:36" ht="12.95" customHeight="1">
      <c r="A14" s="225" t="s">
        <v>156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10" t="s">
        <v>140</v>
      </c>
      <c r="U14" s="11"/>
      <c r="V14" s="214">
        <v>0</v>
      </c>
      <c r="W14" s="214"/>
      <c r="X14" s="214"/>
      <c r="Y14" s="214"/>
      <c r="Z14" s="214"/>
      <c r="AA14" s="214">
        <v>0</v>
      </c>
      <c r="AB14" s="214"/>
      <c r="AC14" s="214"/>
      <c r="AD14" s="214"/>
      <c r="AE14" s="214"/>
      <c r="AF14" s="214">
        <v>0</v>
      </c>
      <c r="AG14" s="214"/>
      <c r="AH14" s="214"/>
      <c r="AI14" s="214"/>
      <c r="AJ14" s="214"/>
    </row>
    <row r="15" spans="1:36" ht="12.95" customHeight="1">
      <c r="A15" s="225" t="s">
        <v>157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10" t="s">
        <v>141</v>
      </c>
      <c r="U15" s="11"/>
      <c r="V15" s="214">
        <v>5000</v>
      </c>
      <c r="W15" s="214"/>
      <c r="X15" s="214"/>
      <c r="Y15" s="214"/>
      <c r="Z15" s="214"/>
      <c r="AA15" s="214">
        <v>5000</v>
      </c>
      <c r="AB15" s="214"/>
      <c r="AC15" s="214"/>
      <c r="AD15" s="214"/>
      <c r="AE15" s="214"/>
      <c r="AF15" s="214">
        <v>5000</v>
      </c>
      <c r="AG15" s="214"/>
      <c r="AH15" s="214"/>
      <c r="AI15" s="214"/>
      <c r="AJ15" s="214"/>
    </row>
    <row r="16" spans="1:36" ht="12.95" customHeight="1">
      <c r="A16" s="225" t="s">
        <v>158</v>
      </c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10" t="s">
        <v>142</v>
      </c>
      <c r="U16" s="11"/>
      <c r="V16" s="214">
        <v>50000</v>
      </c>
      <c r="W16" s="214"/>
      <c r="X16" s="214"/>
      <c r="Y16" s="214"/>
      <c r="Z16" s="214"/>
      <c r="AA16" s="214">
        <v>50000</v>
      </c>
      <c r="AB16" s="214"/>
      <c r="AC16" s="214"/>
      <c r="AD16" s="214"/>
      <c r="AE16" s="214"/>
      <c r="AF16" s="214">
        <v>50000</v>
      </c>
      <c r="AG16" s="214"/>
      <c r="AH16" s="214"/>
      <c r="AI16" s="214"/>
      <c r="AJ16" s="214"/>
    </row>
    <row r="17" spans="1:36" s="12" customFormat="1" ht="12.95" customHeight="1">
      <c r="A17" s="225" t="s">
        <v>159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10" t="s">
        <v>143</v>
      </c>
      <c r="U17" s="11"/>
      <c r="V17" s="214">
        <v>0</v>
      </c>
      <c r="W17" s="214"/>
      <c r="X17" s="214"/>
      <c r="Y17" s="214"/>
      <c r="Z17" s="214"/>
      <c r="AA17" s="214">
        <v>0</v>
      </c>
      <c r="AB17" s="214"/>
      <c r="AC17" s="214"/>
      <c r="AD17" s="214"/>
      <c r="AE17" s="214"/>
      <c r="AF17" s="214">
        <v>0</v>
      </c>
      <c r="AG17" s="214"/>
      <c r="AH17" s="214"/>
      <c r="AI17" s="214"/>
      <c r="AJ17" s="214"/>
    </row>
    <row r="18" spans="1:36" ht="12.95" customHeight="1">
      <c r="A18" s="225" t="s">
        <v>160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10" t="s">
        <v>144</v>
      </c>
      <c r="U18" s="11"/>
      <c r="V18" s="214">
        <v>100000</v>
      </c>
      <c r="W18" s="214"/>
      <c r="X18" s="214"/>
      <c r="Y18" s="214"/>
      <c r="Z18" s="214"/>
      <c r="AA18" s="214">
        <v>100000</v>
      </c>
      <c r="AB18" s="214"/>
      <c r="AC18" s="214"/>
      <c r="AD18" s="214"/>
      <c r="AE18" s="214"/>
      <c r="AF18" s="214">
        <v>100000</v>
      </c>
      <c r="AG18" s="214"/>
      <c r="AH18" s="214"/>
      <c r="AI18" s="214"/>
      <c r="AJ18" s="214"/>
    </row>
    <row r="19" spans="1:36" ht="12.95" customHeight="1">
      <c r="A19" s="225" t="s">
        <v>161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10" t="s">
        <v>145</v>
      </c>
      <c r="U19" s="11"/>
      <c r="V19" s="214">
        <v>100000</v>
      </c>
      <c r="W19" s="214"/>
      <c r="X19" s="214"/>
      <c r="Y19" s="214"/>
      <c r="Z19" s="214"/>
      <c r="AA19" s="214">
        <v>100000</v>
      </c>
      <c r="AB19" s="214"/>
      <c r="AC19" s="214"/>
      <c r="AD19" s="214"/>
      <c r="AE19" s="214"/>
      <c r="AF19" s="214">
        <v>100000</v>
      </c>
      <c r="AG19" s="214"/>
      <c r="AH19" s="214"/>
      <c r="AI19" s="214"/>
      <c r="AJ19" s="214"/>
    </row>
    <row r="20" spans="1:36" ht="12.95" customHeight="1">
      <c r="A20" s="231" t="s">
        <v>162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10" t="s">
        <v>146</v>
      </c>
      <c r="U20" s="11"/>
      <c r="V20" s="213">
        <f>SUM(V7:Z19)</f>
        <v>355000</v>
      </c>
      <c r="W20" s="213"/>
      <c r="X20" s="213"/>
      <c r="Y20" s="213"/>
      <c r="Z20" s="213"/>
      <c r="AA20" s="213">
        <f>SUM(AA7:AE19)</f>
        <v>355000</v>
      </c>
      <c r="AB20" s="213"/>
      <c r="AC20" s="213"/>
      <c r="AD20" s="213"/>
      <c r="AE20" s="213"/>
      <c r="AF20" s="213">
        <f>SUM(AF7:AJ19)</f>
        <v>355000</v>
      </c>
      <c r="AG20" s="213"/>
      <c r="AH20" s="213"/>
      <c r="AI20" s="213"/>
      <c r="AJ20" s="213"/>
    </row>
    <row r="21" spans="1:36" ht="12.95" customHeight="1">
      <c r="A21" s="225" t="s">
        <v>119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10" t="s">
        <v>147</v>
      </c>
      <c r="U21" s="11"/>
      <c r="V21" s="214">
        <v>0</v>
      </c>
      <c r="W21" s="214"/>
      <c r="X21" s="214"/>
      <c r="Y21" s="214"/>
      <c r="Z21" s="214"/>
      <c r="AA21" s="214">
        <v>0</v>
      </c>
      <c r="AB21" s="214"/>
      <c r="AC21" s="214"/>
      <c r="AD21" s="214"/>
      <c r="AE21" s="214"/>
      <c r="AF21" s="214">
        <v>0</v>
      </c>
      <c r="AG21" s="214"/>
      <c r="AH21" s="214"/>
      <c r="AI21" s="214"/>
      <c r="AJ21" s="214"/>
    </row>
    <row r="22" spans="1:36" ht="12.95" customHeight="1">
      <c r="A22" s="225" t="s">
        <v>120</v>
      </c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10" t="s">
        <v>148</v>
      </c>
      <c r="U22" s="11"/>
      <c r="V22" s="214">
        <v>0</v>
      </c>
      <c r="W22" s="214"/>
      <c r="X22" s="214"/>
      <c r="Y22" s="214"/>
      <c r="Z22" s="214"/>
      <c r="AA22" s="214">
        <v>0</v>
      </c>
      <c r="AB22" s="214"/>
      <c r="AC22" s="214"/>
      <c r="AD22" s="214"/>
      <c r="AE22" s="214"/>
      <c r="AF22" s="214">
        <v>0</v>
      </c>
      <c r="AG22" s="214"/>
      <c r="AH22" s="214"/>
      <c r="AI22" s="214"/>
      <c r="AJ22" s="214"/>
    </row>
    <row r="23" spans="1:36" ht="12.95" customHeight="1">
      <c r="A23" s="225" t="s">
        <v>163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10" t="s">
        <v>164</v>
      </c>
      <c r="U23" s="11"/>
      <c r="V23" s="214">
        <v>0</v>
      </c>
      <c r="W23" s="214"/>
      <c r="X23" s="214"/>
      <c r="Y23" s="214"/>
      <c r="Z23" s="214"/>
      <c r="AA23" s="214">
        <v>0</v>
      </c>
      <c r="AB23" s="214"/>
      <c r="AC23" s="214"/>
      <c r="AD23" s="214"/>
      <c r="AE23" s="214"/>
      <c r="AF23" s="214">
        <v>0</v>
      </c>
      <c r="AG23" s="214"/>
      <c r="AH23" s="214"/>
      <c r="AI23" s="214"/>
      <c r="AJ23" s="214"/>
    </row>
    <row r="24" spans="1:36" ht="12.95" customHeight="1">
      <c r="A24" s="231" t="s">
        <v>165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10" t="s">
        <v>166</v>
      </c>
      <c r="U24" s="11"/>
      <c r="V24" s="213">
        <f>SUM(V21:Z23)</f>
        <v>0</v>
      </c>
      <c r="W24" s="213"/>
      <c r="X24" s="213"/>
      <c r="Y24" s="213"/>
      <c r="Z24" s="213"/>
      <c r="AA24" s="213">
        <f>SUM(AA21:AE23)</f>
        <v>0</v>
      </c>
      <c r="AB24" s="213"/>
      <c r="AC24" s="213"/>
      <c r="AD24" s="213"/>
      <c r="AE24" s="213"/>
      <c r="AF24" s="213">
        <f>SUM(AF21:AJ23)</f>
        <v>0</v>
      </c>
      <c r="AG24" s="213"/>
      <c r="AH24" s="213"/>
      <c r="AI24" s="213"/>
      <c r="AJ24" s="213"/>
    </row>
    <row r="25" spans="1:36" ht="12.95" customHeight="1">
      <c r="A25" s="225" t="s">
        <v>121</v>
      </c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10" t="s">
        <v>167</v>
      </c>
      <c r="U25" s="11"/>
      <c r="V25" s="214">
        <v>0</v>
      </c>
      <c r="W25" s="214"/>
      <c r="X25" s="214"/>
      <c r="Y25" s="214"/>
      <c r="Z25" s="214"/>
      <c r="AA25" s="214">
        <v>0</v>
      </c>
      <c r="AB25" s="214"/>
      <c r="AC25" s="214"/>
      <c r="AD25" s="214"/>
      <c r="AE25" s="214"/>
      <c r="AF25" s="214">
        <v>0</v>
      </c>
      <c r="AG25" s="214"/>
      <c r="AH25" s="214"/>
      <c r="AI25" s="214"/>
      <c r="AJ25" s="214"/>
    </row>
    <row r="26" spans="1:36" ht="12.95" customHeight="1">
      <c r="A26" s="225" t="s">
        <v>168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10" t="s">
        <v>169</v>
      </c>
      <c r="U26" s="11"/>
      <c r="V26" s="214">
        <v>0</v>
      </c>
      <c r="W26" s="214"/>
      <c r="X26" s="214"/>
      <c r="Y26" s="214"/>
      <c r="Z26" s="214"/>
      <c r="AA26" s="214">
        <v>0</v>
      </c>
      <c r="AB26" s="214"/>
      <c r="AC26" s="214"/>
      <c r="AD26" s="214"/>
      <c r="AE26" s="214"/>
      <c r="AF26" s="214">
        <v>0</v>
      </c>
      <c r="AG26" s="214"/>
      <c r="AH26" s="214"/>
      <c r="AI26" s="214"/>
      <c r="AJ26" s="214"/>
    </row>
    <row r="27" spans="1:36" ht="12.95" customHeight="1">
      <c r="A27" s="230" t="s">
        <v>170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10" t="s">
        <v>171</v>
      </c>
      <c r="U27" s="11"/>
      <c r="V27" s="214">
        <v>0</v>
      </c>
      <c r="W27" s="214"/>
      <c r="X27" s="214"/>
      <c r="Y27" s="214"/>
      <c r="Z27" s="214"/>
      <c r="AA27" s="214">
        <v>0</v>
      </c>
      <c r="AB27" s="214"/>
      <c r="AC27" s="214"/>
      <c r="AD27" s="214"/>
      <c r="AE27" s="214"/>
      <c r="AF27" s="214">
        <v>0</v>
      </c>
      <c r="AG27" s="214"/>
      <c r="AH27" s="214"/>
      <c r="AI27" s="214"/>
      <c r="AJ27" s="214"/>
    </row>
    <row r="28" spans="1:36" ht="12.95" customHeight="1">
      <c r="A28" s="225" t="s">
        <v>172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33" t="s">
        <v>173</v>
      </c>
      <c r="U28" s="234"/>
      <c r="V28" s="214">
        <v>0</v>
      </c>
      <c r="W28" s="214"/>
      <c r="X28" s="214"/>
      <c r="Y28" s="214"/>
      <c r="Z28" s="214"/>
      <c r="AA28" s="214">
        <v>0</v>
      </c>
      <c r="AB28" s="214"/>
      <c r="AC28" s="214"/>
      <c r="AD28" s="214"/>
      <c r="AE28" s="214"/>
      <c r="AF28" s="214">
        <v>0</v>
      </c>
      <c r="AG28" s="214"/>
      <c r="AH28" s="214"/>
      <c r="AI28" s="214"/>
      <c r="AJ28" s="214"/>
    </row>
    <row r="29" spans="1:36" ht="12.95" customHeight="1">
      <c r="A29" s="225" t="s">
        <v>174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35"/>
      <c r="U29" s="236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</row>
    <row r="30" spans="1:36" ht="12.95" customHeight="1">
      <c r="A30" s="225" t="s">
        <v>175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10" t="s">
        <v>176</v>
      </c>
      <c r="U30" s="11"/>
      <c r="V30" s="214">
        <v>0</v>
      </c>
      <c r="W30" s="214"/>
      <c r="X30" s="214"/>
      <c r="Y30" s="214"/>
      <c r="Z30" s="214"/>
      <c r="AA30" s="214">
        <v>0</v>
      </c>
      <c r="AB30" s="214"/>
      <c r="AC30" s="214"/>
      <c r="AD30" s="214"/>
      <c r="AE30" s="214"/>
      <c r="AF30" s="214">
        <v>0</v>
      </c>
      <c r="AG30" s="214"/>
      <c r="AH30" s="214"/>
      <c r="AI30" s="214"/>
      <c r="AJ30" s="214"/>
    </row>
    <row r="31" spans="1:36" ht="12.95" customHeight="1">
      <c r="A31" s="225" t="s">
        <v>177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10" t="s">
        <v>178</v>
      </c>
      <c r="U31" s="11"/>
      <c r="V31" s="214">
        <v>1000000</v>
      </c>
      <c r="W31" s="214"/>
      <c r="X31" s="214"/>
      <c r="Y31" s="214"/>
      <c r="Z31" s="214"/>
      <c r="AA31" s="214">
        <v>1000000</v>
      </c>
      <c r="AB31" s="214"/>
      <c r="AC31" s="214"/>
      <c r="AD31" s="214"/>
      <c r="AE31" s="214"/>
      <c r="AF31" s="214">
        <v>1000000</v>
      </c>
      <c r="AG31" s="214"/>
      <c r="AH31" s="214"/>
      <c r="AI31" s="214"/>
      <c r="AJ31" s="214"/>
    </row>
    <row r="32" spans="1:36" ht="12.95" customHeight="1">
      <c r="A32" s="225" t="s">
        <v>179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10" t="s">
        <v>180</v>
      </c>
      <c r="U32" s="11"/>
      <c r="V32" s="214">
        <v>140000</v>
      </c>
      <c r="W32" s="214"/>
      <c r="X32" s="214"/>
      <c r="Y32" s="214"/>
      <c r="Z32" s="214"/>
      <c r="AA32" s="214">
        <v>140000</v>
      </c>
      <c r="AB32" s="214"/>
      <c r="AC32" s="214"/>
      <c r="AD32" s="214"/>
      <c r="AE32" s="214"/>
      <c r="AF32" s="214">
        <v>140000</v>
      </c>
      <c r="AG32" s="214"/>
      <c r="AH32" s="214"/>
      <c r="AI32" s="214"/>
      <c r="AJ32" s="214"/>
    </row>
    <row r="33" spans="1:36" ht="12.95" customHeight="1">
      <c r="A33" s="225" t="s">
        <v>181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10" t="s">
        <v>182</v>
      </c>
      <c r="U33" s="11"/>
      <c r="V33" s="214">
        <v>0</v>
      </c>
      <c r="W33" s="214"/>
      <c r="X33" s="214"/>
      <c r="Y33" s="214"/>
      <c r="Z33" s="214"/>
      <c r="AA33" s="214">
        <v>0</v>
      </c>
      <c r="AB33" s="214"/>
      <c r="AC33" s="214"/>
      <c r="AD33" s="214"/>
      <c r="AE33" s="214"/>
      <c r="AF33" s="214">
        <v>0</v>
      </c>
      <c r="AG33" s="214"/>
      <c r="AH33" s="214"/>
      <c r="AI33" s="214"/>
      <c r="AJ33" s="214"/>
    </row>
    <row r="34" spans="1:36" ht="12.95" customHeight="1">
      <c r="A34" s="225" t="s">
        <v>122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10" t="s">
        <v>183</v>
      </c>
      <c r="U34" s="11"/>
      <c r="V34" s="214">
        <v>40000</v>
      </c>
      <c r="W34" s="214"/>
      <c r="X34" s="214"/>
      <c r="Y34" s="214"/>
      <c r="Z34" s="214"/>
      <c r="AA34" s="214">
        <v>40000</v>
      </c>
      <c r="AB34" s="214"/>
      <c r="AC34" s="214"/>
      <c r="AD34" s="214"/>
      <c r="AE34" s="214"/>
      <c r="AF34" s="214">
        <v>40000</v>
      </c>
      <c r="AG34" s="214"/>
      <c r="AH34" s="214"/>
      <c r="AI34" s="214"/>
      <c r="AJ34" s="214"/>
    </row>
    <row r="35" spans="1:36" ht="12.95" customHeight="1">
      <c r="A35" s="225" t="s">
        <v>184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10" t="s">
        <v>185</v>
      </c>
      <c r="U35" s="11"/>
      <c r="V35" s="214">
        <v>50000</v>
      </c>
      <c r="W35" s="214"/>
      <c r="X35" s="214"/>
      <c r="Y35" s="214"/>
      <c r="Z35" s="214"/>
      <c r="AA35" s="214">
        <v>50000</v>
      </c>
      <c r="AB35" s="214"/>
      <c r="AC35" s="214"/>
      <c r="AD35" s="214"/>
      <c r="AE35" s="214"/>
      <c r="AF35" s="214">
        <v>50000</v>
      </c>
      <c r="AG35" s="214"/>
      <c r="AH35" s="214"/>
      <c r="AI35" s="214"/>
      <c r="AJ35" s="214"/>
    </row>
    <row r="36" spans="1:36" ht="12.95" customHeight="1">
      <c r="A36" s="225" t="s">
        <v>302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10" t="s">
        <v>186</v>
      </c>
      <c r="U36" s="11"/>
      <c r="V36" s="214">
        <v>150000</v>
      </c>
      <c r="W36" s="214"/>
      <c r="X36" s="214"/>
      <c r="Y36" s="214"/>
      <c r="Z36" s="214"/>
      <c r="AA36" s="214">
        <v>750000</v>
      </c>
      <c r="AB36" s="214"/>
      <c r="AC36" s="214"/>
      <c r="AD36" s="214"/>
      <c r="AE36" s="214"/>
      <c r="AF36" s="214">
        <v>750000</v>
      </c>
      <c r="AG36" s="214"/>
      <c r="AH36" s="214"/>
      <c r="AI36" s="214"/>
      <c r="AJ36" s="214"/>
    </row>
    <row r="37" spans="1:36" ht="12.95" customHeight="1">
      <c r="A37" s="225" t="s">
        <v>187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10" t="s">
        <v>188</v>
      </c>
      <c r="U37" s="11"/>
      <c r="V37" s="214">
        <v>0</v>
      </c>
      <c r="W37" s="214"/>
      <c r="X37" s="214"/>
      <c r="Y37" s="214"/>
      <c r="Z37" s="214"/>
      <c r="AA37" s="214">
        <v>0</v>
      </c>
      <c r="AB37" s="214"/>
      <c r="AC37" s="214"/>
      <c r="AD37" s="214"/>
      <c r="AE37" s="214"/>
      <c r="AF37" s="214">
        <v>0</v>
      </c>
      <c r="AG37" s="214"/>
      <c r="AH37" s="214"/>
      <c r="AI37" s="214"/>
      <c r="AJ37" s="214"/>
    </row>
    <row r="38" spans="1:36" ht="12.95" customHeight="1">
      <c r="A38" s="225" t="s">
        <v>189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10" t="s">
        <v>190</v>
      </c>
      <c r="U38" s="11"/>
      <c r="V38" s="214">
        <v>0</v>
      </c>
      <c r="W38" s="214"/>
      <c r="X38" s="214"/>
      <c r="Y38" s="214"/>
      <c r="Z38" s="214"/>
      <c r="AA38" s="214">
        <v>0</v>
      </c>
      <c r="AB38" s="214"/>
      <c r="AC38" s="214"/>
      <c r="AD38" s="214"/>
      <c r="AE38" s="214"/>
      <c r="AF38" s="214">
        <v>0</v>
      </c>
      <c r="AG38" s="214"/>
      <c r="AH38" s="214"/>
      <c r="AI38" s="214"/>
      <c r="AJ38" s="214"/>
    </row>
    <row r="39" spans="1:36" ht="12.95" customHeight="1">
      <c r="A39" s="225" t="s">
        <v>191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10" t="s">
        <v>192</v>
      </c>
      <c r="U39" s="11"/>
      <c r="V39" s="214">
        <v>0</v>
      </c>
      <c r="W39" s="214"/>
      <c r="X39" s="214"/>
      <c r="Y39" s="214"/>
      <c r="Z39" s="214"/>
      <c r="AA39" s="214">
        <v>0</v>
      </c>
      <c r="AB39" s="214"/>
      <c r="AC39" s="214"/>
      <c r="AD39" s="214"/>
      <c r="AE39" s="214"/>
      <c r="AF39" s="214">
        <v>0</v>
      </c>
      <c r="AG39" s="214"/>
      <c r="AH39" s="214"/>
      <c r="AI39" s="214"/>
      <c r="AJ39" s="214"/>
    </row>
    <row r="40" spans="1:36" ht="12.95" customHeight="1">
      <c r="A40" s="231" t="s">
        <v>193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10" t="s">
        <v>194</v>
      </c>
      <c r="U40" s="11"/>
      <c r="V40" s="217">
        <f>SUM(V25:Z39)</f>
        <v>1380000</v>
      </c>
      <c r="W40" s="217"/>
      <c r="X40" s="217"/>
      <c r="Y40" s="217"/>
      <c r="Z40" s="217"/>
      <c r="AA40" s="217">
        <f>SUM(AA25:AE39)</f>
        <v>1980000</v>
      </c>
      <c r="AB40" s="217"/>
      <c r="AC40" s="217"/>
      <c r="AD40" s="217"/>
      <c r="AE40" s="217"/>
      <c r="AF40" s="217">
        <f>SUM(AF25:AJ39)</f>
        <v>1980000</v>
      </c>
      <c r="AG40" s="217"/>
      <c r="AH40" s="217"/>
      <c r="AI40" s="217"/>
      <c r="AJ40" s="217"/>
    </row>
    <row r="41" spans="1:36" ht="12.95" customHeight="1">
      <c r="A41" s="231" t="s">
        <v>195</v>
      </c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10" t="s">
        <v>196</v>
      </c>
      <c r="U41" s="11"/>
      <c r="V41" s="217">
        <v>0</v>
      </c>
      <c r="W41" s="217"/>
      <c r="X41" s="217"/>
      <c r="Y41" s="217"/>
      <c r="Z41" s="217"/>
      <c r="AA41" s="217">
        <v>0</v>
      </c>
      <c r="AB41" s="217"/>
      <c r="AC41" s="217"/>
      <c r="AD41" s="217"/>
      <c r="AE41" s="217"/>
      <c r="AF41" s="217">
        <v>0</v>
      </c>
      <c r="AG41" s="217"/>
      <c r="AH41" s="217"/>
      <c r="AI41" s="217"/>
      <c r="AJ41" s="217"/>
    </row>
    <row r="42" spans="1:36" s="12" customFormat="1" ht="12.95" customHeight="1">
      <c r="A42" s="225" t="s">
        <v>197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10" t="s">
        <v>198</v>
      </c>
      <c r="U42" s="13"/>
      <c r="V42" s="214">
        <v>400000</v>
      </c>
      <c r="W42" s="214"/>
      <c r="X42" s="214"/>
      <c r="Y42" s="214"/>
      <c r="Z42" s="214"/>
      <c r="AA42" s="214">
        <v>400000</v>
      </c>
      <c r="AB42" s="214"/>
      <c r="AC42" s="214"/>
      <c r="AD42" s="214"/>
      <c r="AE42" s="214"/>
      <c r="AF42" s="214">
        <v>400000</v>
      </c>
      <c r="AG42" s="214"/>
      <c r="AH42" s="214"/>
      <c r="AI42" s="214"/>
      <c r="AJ42" s="214"/>
    </row>
    <row r="43" spans="1:36" s="12" customFormat="1" ht="12.95" customHeight="1">
      <c r="A43" s="225" t="s">
        <v>199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10" t="s">
        <v>200</v>
      </c>
      <c r="U43" s="9"/>
      <c r="V43" s="214">
        <v>0</v>
      </c>
      <c r="W43" s="214"/>
      <c r="X43" s="214"/>
      <c r="Y43" s="214"/>
      <c r="Z43" s="214"/>
      <c r="AA43" s="214">
        <v>0</v>
      </c>
      <c r="AB43" s="214"/>
      <c r="AC43" s="214"/>
      <c r="AD43" s="214"/>
      <c r="AE43" s="214"/>
      <c r="AF43" s="214">
        <v>0</v>
      </c>
      <c r="AG43" s="214"/>
      <c r="AH43" s="214"/>
      <c r="AI43" s="214"/>
      <c r="AJ43" s="214"/>
    </row>
    <row r="44" spans="1:36" s="12" customFormat="1" ht="12.95" customHeight="1">
      <c r="A44" s="225" t="s">
        <v>201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14" t="s">
        <v>202</v>
      </c>
      <c r="U44" s="15"/>
      <c r="V44" s="214">
        <v>0</v>
      </c>
      <c r="W44" s="214"/>
      <c r="X44" s="214"/>
      <c r="Y44" s="214"/>
      <c r="Z44" s="214"/>
      <c r="AA44" s="214">
        <v>0</v>
      </c>
      <c r="AB44" s="214"/>
      <c r="AC44" s="214"/>
      <c r="AD44" s="214"/>
      <c r="AE44" s="214"/>
      <c r="AF44" s="214">
        <v>0</v>
      </c>
      <c r="AG44" s="214"/>
      <c r="AH44" s="214"/>
      <c r="AI44" s="214"/>
      <c r="AJ44" s="214"/>
    </row>
    <row r="45" spans="1:36" ht="12.95" customHeight="1">
      <c r="A45" s="231" t="s">
        <v>203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10" t="s">
        <v>204</v>
      </c>
      <c r="U45" s="11"/>
      <c r="V45" s="217">
        <f>SUM(V42:Z44)</f>
        <v>400000</v>
      </c>
      <c r="W45" s="217"/>
      <c r="X45" s="217"/>
      <c r="Y45" s="217"/>
      <c r="Z45" s="217"/>
      <c r="AA45" s="217">
        <f>SUM(AA42:AE44)</f>
        <v>400000</v>
      </c>
      <c r="AB45" s="217"/>
      <c r="AC45" s="217"/>
      <c r="AD45" s="217"/>
      <c r="AE45" s="217"/>
      <c r="AF45" s="217">
        <f>SUM(AF42:AJ44)</f>
        <v>400000</v>
      </c>
      <c r="AG45" s="217"/>
      <c r="AH45" s="217"/>
      <c r="AI45" s="217"/>
      <c r="AJ45" s="217"/>
    </row>
    <row r="46" spans="1:36" ht="12.95" customHeight="1">
      <c r="A46" s="225" t="s">
        <v>123</v>
      </c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14" t="s">
        <v>205</v>
      </c>
      <c r="U46" s="11"/>
      <c r="V46" s="214">
        <v>10000</v>
      </c>
      <c r="W46" s="214"/>
      <c r="X46" s="214"/>
      <c r="Y46" s="214"/>
      <c r="Z46" s="214"/>
      <c r="AA46" s="214">
        <v>10000</v>
      </c>
      <c r="AB46" s="214"/>
      <c r="AC46" s="214"/>
      <c r="AD46" s="214"/>
      <c r="AE46" s="214"/>
      <c r="AF46" s="214">
        <v>10000</v>
      </c>
      <c r="AG46" s="214"/>
      <c r="AH46" s="214"/>
      <c r="AI46" s="214"/>
      <c r="AJ46" s="214"/>
    </row>
    <row r="47" spans="1:36" ht="12.95" customHeight="1">
      <c r="A47" s="225" t="s">
        <v>206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10" t="s">
        <v>207</v>
      </c>
      <c r="U47" s="11"/>
      <c r="V47" s="214">
        <v>0</v>
      </c>
      <c r="W47" s="214"/>
      <c r="X47" s="214"/>
      <c r="Y47" s="214"/>
      <c r="Z47" s="214"/>
      <c r="AA47" s="214">
        <v>0</v>
      </c>
      <c r="AB47" s="214"/>
      <c r="AC47" s="214"/>
      <c r="AD47" s="214"/>
      <c r="AE47" s="214"/>
      <c r="AF47" s="214">
        <v>0</v>
      </c>
      <c r="AG47" s="214"/>
      <c r="AH47" s="214"/>
      <c r="AI47" s="214"/>
      <c r="AJ47" s="214"/>
    </row>
    <row r="48" spans="1:36" ht="12.95" customHeight="1">
      <c r="A48" s="225" t="s">
        <v>124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14" t="s">
        <v>208</v>
      </c>
      <c r="U48" s="11"/>
      <c r="V48" s="214">
        <v>0</v>
      </c>
      <c r="W48" s="214"/>
      <c r="X48" s="214"/>
      <c r="Y48" s="214"/>
      <c r="Z48" s="214"/>
      <c r="AA48" s="214">
        <v>0</v>
      </c>
      <c r="AB48" s="214"/>
      <c r="AC48" s="214"/>
      <c r="AD48" s="214"/>
      <c r="AE48" s="214"/>
      <c r="AF48" s="214">
        <v>0</v>
      </c>
      <c r="AG48" s="214"/>
      <c r="AH48" s="214"/>
      <c r="AI48" s="214"/>
      <c r="AJ48" s="214"/>
    </row>
    <row r="49" spans="1:36" ht="12.95" customHeight="1">
      <c r="A49" s="225" t="s">
        <v>209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10" t="s">
        <v>210</v>
      </c>
      <c r="U49" s="11"/>
      <c r="V49" s="214">
        <v>0</v>
      </c>
      <c r="W49" s="214"/>
      <c r="X49" s="214"/>
      <c r="Y49" s="214"/>
      <c r="Z49" s="214"/>
      <c r="AA49" s="214">
        <v>0</v>
      </c>
      <c r="AB49" s="214"/>
      <c r="AC49" s="214"/>
      <c r="AD49" s="214"/>
      <c r="AE49" s="214"/>
      <c r="AF49" s="214">
        <v>0</v>
      </c>
      <c r="AG49" s="214"/>
      <c r="AH49" s="214"/>
      <c r="AI49" s="214"/>
      <c r="AJ49" s="214"/>
    </row>
    <row r="50" spans="1:36" ht="12.95" customHeight="1">
      <c r="A50" s="231" t="s">
        <v>211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14" t="s">
        <v>212</v>
      </c>
      <c r="U50" s="11"/>
      <c r="V50" s="217">
        <f>SUM(V46:Z49)</f>
        <v>10000</v>
      </c>
      <c r="W50" s="217"/>
      <c r="X50" s="217"/>
      <c r="Y50" s="217"/>
      <c r="Z50" s="217"/>
      <c r="AA50" s="217">
        <f>SUM(AA46:AE49)</f>
        <v>10000</v>
      </c>
      <c r="AB50" s="217"/>
      <c r="AC50" s="217"/>
      <c r="AD50" s="217"/>
      <c r="AE50" s="217"/>
      <c r="AF50" s="217">
        <f>SUM(AF46:AJ49)</f>
        <v>10000</v>
      </c>
      <c r="AG50" s="217"/>
      <c r="AH50" s="217"/>
      <c r="AI50" s="217"/>
      <c r="AJ50" s="217"/>
    </row>
    <row r="51" spans="1:36" ht="12.95" customHeight="1">
      <c r="A51" s="230" t="s">
        <v>213</v>
      </c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10" t="s">
        <v>214</v>
      </c>
      <c r="U51" s="11"/>
      <c r="V51" s="214">
        <v>0</v>
      </c>
      <c r="W51" s="214"/>
      <c r="X51" s="214"/>
      <c r="Y51" s="214"/>
      <c r="Z51" s="214"/>
      <c r="AA51" s="214">
        <v>0</v>
      </c>
      <c r="AB51" s="214"/>
      <c r="AC51" s="214"/>
      <c r="AD51" s="214"/>
      <c r="AE51" s="214"/>
      <c r="AF51" s="214">
        <v>0</v>
      </c>
      <c r="AG51" s="214"/>
      <c r="AH51" s="214"/>
      <c r="AI51" s="214"/>
      <c r="AJ51" s="214"/>
    </row>
    <row r="52" spans="1:36" s="7" customFormat="1" ht="12.95" customHeight="1">
      <c r="A52" s="232" t="s">
        <v>215</v>
      </c>
      <c r="B52" s="232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30" t="s">
        <v>216</v>
      </c>
      <c r="U52" s="31"/>
      <c r="V52" s="218">
        <v>0</v>
      </c>
      <c r="W52" s="218"/>
      <c r="X52" s="218"/>
      <c r="Y52" s="218"/>
      <c r="Z52" s="218"/>
      <c r="AA52" s="218">
        <v>0</v>
      </c>
      <c r="AB52" s="218"/>
      <c r="AC52" s="218"/>
      <c r="AD52" s="218"/>
      <c r="AE52" s="218"/>
      <c r="AF52" s="218">
        <v>0</v>
      </c>
      <c r="AG52" s="218"/>
      <c r="AH52" s="218"/>
      <c r="AI52" s="218"/>
      <c r="AJ52" s="218"/>
    </row>
    <row r="53" spans="1:36" ht="12.95" customHeight="1">
      <c r="A53" s="231" t="s">
        <v>217</v>
      </c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10" t="s">
        <v>218</v>
      </c>
      <c r="U53" s="11"/>
      <c r="V53" s="213">
        <f>SUM(V20+V24+V40+V41+V45+V50+V51+V52)</f>
        <v>2145000</v>
      </c>
      <c r="W53" s="213"/>
      <c r="X53" s="213"/>
      <c r="Y53" s="213"/>
      <c r="Z53" s="213"/>
      <c r="AA53" s="213">
        <f>SUM(AA20+AA24+AA40+AA41+AA45+AA50+AA51+AA52)</f>
        <v>2745000</v>
      </c>
      <c r="AB53" s="213"/>
      <c r="AC53" s="213"/>
      <c r="AD53" s="213"/>
      <c r="AE53" s="213"/>
      <c r="AF53" s="213">
        <f>SUM(AF20+AF24+AF40+AF41+AF45+AF50+AF51+AF52)</f>
        <v>2745000</v>
      </c>
      <c r="AG53" s="213"/>
      <c r="AH53" s="213"/>
      <c r="AI53" s="213"/>
      <c r="AJ53" s="213"/>
    </row>
    <row r="54" spans="1:36" ht="12.95" customHeight="1">
      <c r="A54" s="225" t="s">
        <v>219</v>
      </c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14" t="s">
        <v>220</v>
      </c>
      <c r="U54" s="11"/>
      <c r="V54" s="214">
        <v>0</v>
      </c>
      <c r="W54" s="214"/>
      <c r="X54" s="214"/>
      <c r="Y54" s="214"/>
      <c r="Z54" s="214"/>
      <c r="AA54" s="214">
        <v>0</v>
      </c>
      <c r="AB54" s="214"/>
      <c r="AC54" s="214"/>
      <c r="AD54" s="214"/>
      <c r="AE54" s="214"/>
      <c r="AF54" s="214">
        <v>0</v>
      </c>
      <c r="AG54" s="214"/>
      <c r="AH54" s="214"/>
      <c r="AI54" s="214"/>
      <c r="AJ54" s="214"/>
    </row>
    <row r="55" spans="1:36" ht="12.95" customHeight="1">
      <c r="A55" s="225" t="s">
        <v>221</v>
      </c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10" t="s">
        <v>222</v>
      </c>
      <c r="U55" s="11"/>
      <c r="V55" s="214">
        <v>0</v>
      </c>
      <c r="W55" s="214"/>
      <c r="X55" s="214"/>
      <c r="Y55" s="214"/>
      <c r="Z55" s="214"/>
      <c r="AA55" s="214">
        <v>0</v>
      </c>
      <c r="AB55" s="214"/>
      <c r="AC55" s="214"/>
      <c r="AD55" s="214"/>
      <c r="AE55" s="214"/>
      <c r="AF55" s="214">
        <v>0</v>
      </c>
      <c r="AG55" s="214"/>
      <c r="AH55" s="214"/>
      <c r="AI55" s="214"/>
      <c r="AJ55" s="214"/>
    </row>
    <row r="56" spans="1:36" ht="12.95" customHeight="1">
      <c r="A56" s="225" t="s">
        <v>223</v>
      </c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14" t="s">
        <v>224</v>
      </c>
      <c r="U56" s="11"/>
      <c r="V56" s="214">
        <v>0</v>
      </c>
      <c r="W56" s="214"/>
      <c r="X56" s="214"/>
      <c r="Y56" s="214"/>
      <c r="Z56" s="214"/>
      <c r="AA56" s="214">
        <v>0</v>
      </c>
      <c r="AB56" s="214"/>
      <c r="AC56" s="214"/>
      <c r="AD56" s="214"/>
      <c r="AE56" s="214"/>
      <c r="AF56" s="214">
        <v>0</v>
      </c>
      <c r="AG56" s="214"/>
      <c r="AH56" s="214"/>
      <c r="AI56" s="214"/>
      <c r="AJ56" s="214"/>
    </row>
    <row r="57" spans="1:36" ht="12.95" customHeight="1">
      <c r="A57" s="225" t="s">
        <v>225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10" t="s">
        <v>226</v>
      </c>
      <c r="U57" s="11"/>
      <c r="V57" s="215">
        <v>0</v>
      </c>
      <c r="W57" s="216"/>
      <c r="X57" s="216"/>
      <c r="Y57" s="216"/>
      <c r="Z57" s="216"/>
      <c r="AA57" s="215">
        <v>0</v>
      </c>
      <c r="AB57" s="216"/>
      <c r="AC57" s="216"/>
      <c r="AD57" s="216"/>
      <c r="AE57" s="216"/>
      <c r="AF57" s="215">
        <v>0</v>
      </c>
      <c r="AG57" s="216"/>
      <c r="AH57" s="216"/>
      <c r="AI57" s="216"/>
      <c r="AJ57" s="216"/>
    </row>
    <row r="58" spans="1:36" ht="12.95" customHeight="1">
      <c r="A58" s="225" t="s">
        <v>227</v>
      </c>
      <c r="B58" s="225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5"/>
      <c r="Q58" s="225"/>
      <c r="R58" s="225"/>
      <c r="S58" s="225"/>
      <c r="T58" s="14" t="s">
        <v>228</v>
      </c>
      <c r="U58" s="11"/>
      <c r="V58" s="214">
        <v>0</v>
      </c>
      <c r="W58" s="214"/>
      <c r="X58" s="214"/>
      <c r="Y58" s="214"/>
      <c r="Z58" s="214"/>
      <c r="AA58" s="214">
        <v>0</v>
      </c>
      <c r="AB58" s="214"/>
      <c r="AC58" s="214"/>
      <c r="AD58" s="214"/>
      <c r="AE58" s="214"/>
      <c r="AF58" s="214">
        <v>0</v>
      </c>
      <c r="AG58" s="214"/>
      <c r="AH58" s="214"/>
      <c r="AI58" s="214"/>
      <c r="AJ58" s="214"/>
    </row>
    <row r="59" spans="1:36" ht="12.95" customHeight="1">
      <c r="A59" s="225" t="s">
        <v>229</v>
      </c>
      <c r="B59" s="225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10" t="s">
        <v>230</v>
      </c>
      <c r="U59" s="11"/>
      <c r="V59" s="214">
        <v>0</v>
      </c>
      <c r="W59" s="214"/>
      <c r="X59" s="214"/>
      <c r="Y59" s="214"/>
      <c r="Z59" s="214"/>
      <c r="AA59" s="214">
        <v>0</v>
      </c>
      <c r="AB59" s="214"/>
      <c r="AC59" s="214"/>
      <c r="AD59" s="214"/>
      <c r="AE59" s="214"/>
      <c r="AF59" s="214">
        <v>0</v>
      </c>
      <c r="AG59" s="214"/>
      <c r="AH59" s="214"/>
      <c r="AI59" s="214"/>
      <c r="AJ59" s="214"/>
    </row>
    <row r="60" spans="1:36" ht="12.95" customHeight="1">
      <c r="A60" s="225" t="s">
        <v>231</v>
      </c>
      <c r="B60" s="225"/>
      <c r="C60" s="225"/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14" t="s">
        <v>232</v>
      </c>
      <c r="U60" s="11"/>
      <c r="V60" s="214">
        <v>0</v>
      </c>
      <c r="W60" s="214"/>
      <c r="X60" s="214"/>
      <c r="Y60" s="214"/>
      <c r="Z60" s="214"/>
      <c r="AA60" s="214">
        <v>0</v>
      </c>
      <c r="AB60" s="214"/>
      <c r="AC60" s="214"/>
      <c r="AD60" s="214"/>
      <c r="AE60" s="214"/>
      <c r="AF60" s="214">
        <v>0</v>
      </c>
      <c r="AG60" s="214"/>
      <c r="AH60" s="214"/>
      <c r="AI60" s="214"/>
      <c r="AJ60" s="214"/>
    </row>
    <row r="61" spans="1:36" ht="12.95" customHeight="1">
      <c r="A61" s="231" t="s">
        <v>233</v>
      </c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10" t="s">
        <v>234</v>
      </c>
      <c r="U61" s="11"/>
      <c r="V61" s="213">
        <f>SUM(V54:Z60)</f>
        <v>0</v>
      </c>
      <c r="W61" s="213"/>
      <c r="X61" s="213"/>
      <c r="Y61" s="213"/>
      <c r="Z61" s="213"/>
      <c r="AA61" s="213">
        <f>SUM(AA54:AE60)</f>
        <v>0</v>
      </c>
      <c r="AB61" s="213"/>
      <c r="AC61" s="213"/>
      <c r="AD61" s="213"/>
      <c r="AE61" s="213"/>
      <c r="AF61" s="213">
        <f>SUM(AF54:AJ60)</f>
        <v>0</v>
      </c>
      <c r="AG61" s="213"/>
      <c r="AH61" s="213"/>
      <c r="AI61" s="213"/>
      <c r="AJ61" s="213"/>
    </row>
    <row r="62" spans="1:36" ht="12.95" customHeight="1">
      <c r="A62" s="225" t="s">
        <v>235</v>
      </c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10" t="s">
        <v>236</v>
      </c>
      <c r="U62" s="11"/>
      <c r="V62" s="214">
        <v>0</v>
      </c>
      <c r="W62" s="214"/>
      <c r="X62" s="214"/>
      <c r="Y62" s="214"/>
      <c r="Z62" s="214"/>
      <c r="AA62" s="214">
        <v>0</v>
      </c>
      <c r="AB62" s="214"/>
      <c r="AC62" s="214"/>
      <c r="AD62" s="214"/>
      <c r="AE62" s="214"/>
      <c r="AF62" s="214">
        <v>0</v>
      </c>
      <c r="AG62" s="214"/>
      <c r="AH62" s="214"/>
      <c r="AI62" s="214"/>
      <c r="AJ62" s="214"/>
    </row>
    <row r="63" spans="1:36" ht="12.95" customHeight="1">
      <c r="A63" s="225" t="s">
        <v>237</v>
      </c>
      <c r="B63" s="225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14" t="s">
        <v>238</v>
      </c>
      <c r="U63" s="11"/>
      <c r="V63" s="214">
        <v>0</v>
      </c>
      <c r="W63" s="214"/>
      <c r="X63" s="214"/>
      <c r="Y63" s="214"/>
      <c r="Z63" s="214"/>
      <c r="AA63" s="214">
        <v>0</v>
      </c>
      <c r="AB63" s="214"/>
      <c r="AC63" s="214"/>
      <c r="AD63" s="214"/>
      <c r="AE63" s="214"/>
      <c r="AF63" s="214">
        <v>0</v>
      </c>
      <c r="AG63" s="214"/>
      <c r="AH63" s="214"/>
      <c r="AI63" s="214"/>
      <c r="AJ63" s="214"/>
    </row>
    <row r="64" spans="1:36" ht="12.95" customHeight="1">
      <c r="A64" s="225" t="s">
        <v>239</v>
      </c>
      <c r="B64" s="225"/>
      <c r="C64" s="225"/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10" t="s">
        <v>240</v>
      </c>
      <c r="U64" s="11"/>
      <c r="V64" s="214">
        <v>0</v>
      </c>
      <c r="W64" s="214"/>
      <c r="X64" s="214"/>
      <c r="Y64" s="214"/>
      <c r="Z64" s="214"/>
      <c r="AA64" s="214">
        <v>0</v>
      </c>
      <c r="AB64" s="214"/>
      <c r="AC64" s="214"/>
      <c r="AD64" s="214"/>
      <c r="AE64" s="214"/>
      <c r="AF64" s="214">
        <v>0</v>
      </c>
      <c r="AG64" s="214"/>
      <c r="AH64" s="214"/>
      <c r="AI64" s="214"/>
      <c r="AJ64" s="214"/>
    </row>
    <row r="65" spans="1:36" ht="12.95" customHeight="1">
      <c r="A65" s="231" t="s">
        <v>241</v>
      </c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  <c r="R65" s="231"/>
      <c r="S65" s="231"/>
      <c r="T65" s="14" t="s">
        <v>242</v>
      </c>
      <c r="U65" s="11"/>
      <c r="V65" s="213">
        <f>SUM(V62:Z64)</f>
        <v>0</v>
      </c>
      <c r="W65" s="213"/>
      <c r="X65" s="213"/>
      <c r="Y65" s="213"/>
      <c r="Z65" s="213"/>
      <c r="AA65" s="213">
        <f>SUM(AA62:AE64)</f>
        <v>0</v>
      </c>
      <c r="AB65" s="213"/>
      <c r="AC65" s="213"/>
      <c r="AD65" s="213"/>
      <c r="AE65" s="213"/>
      <c r="AF65" s="213">
        <f>SUM(AF62:AJ64)</f>
        <v>0</v>
      </c>
      <c r="AG65" s="213"/>
      <c r="AH65" s="213"/>
      <c r="AI65" s="213"/>
      <c r="AJ65" s="213"/>
    </row>
    <row r="66" spans="1:36" ht="12.95" customHeight="1">
      <c r="A66" s="225" t="s">
        <v>243</v>
      </c>
      <c r="B66" s="225"/>
      <c r="C66" s="225"/>
      <c r="D66" s="225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225"/>
      <c r="R66" s="225"/>
      <c r="S66" s="225"/>
      <c r="T66" s="10" t="s">
        <v>244</v>
      </c>
      <c r="U66" s="11"/>
      <c r="V66" s="214">
        <v>0</v>
      </c>
      <c r="W66" s="214"/>
      <c r="X66" s="214"/>
      <c r="Y66" s="214"/>
      <c r="Z66" s="214"/>
      <c r="AA66" s="214">
        <v>0</v>
      </c>
      <c r="AB66" s="214"/>
      <c r="AC66" s="214"/>
      <c r="AD66" s="214"/>
      <c r="AE66" s="214"/>
      <c r="AF66" s="214">
        <v>10</v>
      </c>
      <c r="AG66" s="214"/>
      <c r="AH66" s="214"/>
      <c r="AI66" s="214"/>
      <c r="AJ66" s="214"/>
    </row>
    <row r="67" spans="1:36" ht="12.95" customHeight="1">
      <c r="A67" s="225" t="s">
        <v>245</v>
      </c>
      <c r="B67" s="225"/>
      <c r="C67" s="225"/>
      <c r="D67" s="225"/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14" t="s">
        <v>246</v>
      </c>
      <c r="U67" s="11"/>
      <c r="V67" s="214">
        <v>0</v>
      </c>
      <c r="W67" s="214"/>
      <c r="X67" s="214"/>
      <c r="Y67" s="214"/>
      <c r="Z67" s="214"/>
      <c r="AA67" s="214">
        <v>0</v>
      </c>
      <c r="AB67" s="214"/>
      <c r="AC67" s="214"/>
      <c r="AD67" s="214"/>
      <c r="AE67" s="214"/>
      <c r="AF67" s="214">
        <v>0</v>
      </c>
      <c r="AG67" s="214"/>
      <c r="AH67" s="214"/>
      <c r="AI67" s="214"/>
      <c r="AJ67" s="214"/>
    </row>
    <row r="68" spans="1:36" ht="12.95" customHeight="1">
      <c r="A68" s="231" t="s">
        <v>247</v>
      </c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10" t="s">
        <v>248</v>
      </c>
      <c r="U68" s="11"/>
      <c r="V68" s="213">
        <f>SUM(V66:Z67)</f>
        <v>0</v>
      </c>
      <c r="W68" s="213"/>
      <c r="X68" s="213"/>
      <c r="Y68" s="213"/>
      <c r="Z68" s="213"/>
      <c r="AA68" s="213">
        <f>SUM(AA66:AE67)</f>
        <v>0</v>
      </c>
      <c r="AB68" s="213"/>
      <c r="AC68" s="213"/>
      <c r="AD68" s="213"/>
      <c r="AE68" s="213"/>
      <c r="AF68" s="213">
        <f>SUM(AF66:AJ67)</f>
        <v>10</v>
      </c>
      <c r="AG68" s="213"/>
      <c r="AH68" s="213"/>
      <c r="AI68" s="213"/>
      <c r="AJ68" s="213"/>
    </row>
    <row r="69" spans="1:36" ht="12.95" customHeight="1">
      <c r="A69" s="231" t="s">
        <v>249</v>
      </c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14" t="s">
        <v>250</v>
      </c>
      <c r="U69" s="11"/>
      <c r="V69" s="214">
        <v>0</v>
      </c>
      <c r="W69" s="214"/>
      <c r="X69" s="214"/>
      <c r="Y69" s="214"/>
      <c r="Z69" s="214"/>
      <c r="AA69" s="214">
        <v>0</v>
      </c>
      <c r="AB69" s="214"/>
      <c r="AC69" s="214"/>
      <c r="AD69" s="214"/>
      <c r="AE69" s="214"/>
      <c r="AF69" s="214">
        <v>0</v>
      </c>
      <c r="AG69" s="214"/>
      <c r="AH69" s="214"/>
      <c r="AI69" s="214"/>
      <c r="AJ69" s="214"/>
    </row>
    <row r="70" spans="1:36" ht="12.95" customHeight="1">
      <c r="A70" s="231" t="s">
        <v>251</v>
      </c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10" t="s">
        <v>252</v>
      </c>
      <c r="U70" s="16"/>
      <c r="V70" s="214">
        <v>0</v>
      </c>
      <c r="W70" s="214"/>
      <c r="X70" s="214"/>
      <c r="Y70" s="214"/>
      <c r="Z70" s="214"/>
      <c r="AA70" s="214">
        <v>0</v>
      </c>
      <c r="AB70" s="214"/>
      <c r="AC70" s="214"/>
      <c r="AD70" s="214"/>
      <c r="AE70" s="214"/>
      <c r="AF70" s="214">
        <v>0</v>
      </c>
      <c r="AG70" s="214"/>
      <c r="AH70" s="214"/>
      <c r="AI70" s="214"/>
      <c r="AJ70" s="214"/>
    </row>
    <row r="71" spans="1:36" ht="12.95" customHeight="1">
      <c r="A71" s="231" t="s">
        <v>253</v>
      </c>
      <c r="B71" s="231"/>
      <c r="C71" s="231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14" t="s">
        <v>254</v>
      </c>
      <c r="U71" s="11"/>
      <c r="V71" s="213">
        <f>SUM(V61+V65+V68+V70)</f>
        <v>0</v>
      </c>
      <c r="W71" s="213"/>
      <c r="X71" s="213"/>
      <c r="Y71" s="213"/>
      <c r="Z71" s="213"/>
      <c r="AA71" s="213">
        <f>SUM(AA61+AA65+AA68+AA70)</f>
        <v>0</v>
      </c>
      <c r="AB71" s="213"/>
      <c r="AC71" s="213"/>
      <c r="AD71" s="213"/>
      <c r="AE71" s="213"/>
      <c r="AF71" s="213">
        <f>SUM(AF61+AF65+AF68+AF70)</f>
        <v>10</v>
      </c>
      <c r="AG71" s="213"/>
      <c r="AH71" s="213"/>
      <c r="AI71" s="213"/>
      <c r="AJ71" s="213"/>
    </row>
    <row r="72" spans="1:36" ht="12.95" customHeight="1">
      <c r="A72" s="231" t="s">
        <v>255</v>
      </c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1"/>
      <c r="P72" s="231"/>
      <c r="Q72" s="231"/>
      <c r="R72" s="231"/>
      <c r="S72" s="231"/>
      <c r="T72" s="10" t="s">
        <v>256</v>
      </c>
      <c r="U72" s="11"/>
      <c r="V72" s="213">
        <f>SUM(V71+V53)</f>
        <v>2145000</v>
      </c>
      <c r="W72" s="213"/>
      <c r="X72" s="213"/>
      <c r="Y72" s="213"/>
      <c r="Z72" s="213"/>
      <c r="AA72" s="213">
        <f>SUM(AA71+AA53)</f>
        <v>2745000</v>
      </c>
      <c r="AB72" s="213"/>
      <c r="AC72" s="213"/>
      <c r="AD72" s="213"/>
      <c r="AE72" s="213"/>
      <c r="AF72" s="213">
        <f>SUM(AF71+AF53)</f>
        <v>2745010</v>
      </c>
      <c r="AG72" s="213"/>
      <c r="AH72" s="213"/>
      <c r="AI72" s="213"/>
      <c r="AJ72" s="213"/>
    </row>
    <row r="73" spans="1:36" ht="21.95" customHeight="1">
      <c r="A73" s="17"/>
      <c r="B73" s="17"/>
      <c r="C73" s="17"/>
      <c r="D73" s="17"/>
      <c r="T73" s="18"/>
    </row>
    <row r="74" spans="1:36" ht="21.95" customHeight="1">
      <c r="A74" s="19"/>
      <c r="B74" s="17"/>
      <c r="C74" s="17"/>
      <c r="D74" s="17"/>
    </row>
    <row r="75" spans="1:36" ht="21" customHeight="1">
      <c r="A75" s="19"/>
      <c r="B75" s="17"/>
      <c r="C75" s="17"/>
      <c r="D75" s="17"/>
    </row>
    <row r="76" spans="1:36" ht="20.25" customHeight="1">
      <c r="A76" s="17"/>
      <c r="B76" s="17"/>
      <c r="C76" s="17"/>
      <c r="D76" s="17"/>
    </row>
    <row r="77" spans="1:36">
      <c r="A77" s="17"/>
      <c r="B77" s="17"/>
      <c r="C77" s="17"/>
      <c r="D77" s="17"/>
    </row>
    <row r="78" spans="1:36">
      <c r="A78" s="17"/>
      <c r="B78" s="17"/>
      <c r="C78" s="17"/>
      <c r="D78" s="17"/>
    </row>
    <row r="79" spans="1:36">
      <c r="A79" s="17"/>
      <c r="B79" s="17"/>
      <c r="C79" s="17"/>
      <c r="D79" s="17"/>
    </row>
    <row r="80" spans="1:36">
      <c r="A80" s="17"/>
      <c r="B80" s="17"/>
      <c r="C80" s="17"/>
      <c r="D80" s="17"/>
    </row>
    <row r="81" spans="1:20">
      <c r="A81" s="17"/>
      <c r="B81" s="17"/>
      <c r="C81" s="17"/>
      <c r="D81" s="17"/>
    </row>
    <row r="86" spans="1:20">
      <c r="T86" s="20"/>
    </row>
  </sheetData>
  <sheetProtection selectLockedCells="1" selectUnlockedCells="1"/>
  <mergeCells count="274">
    <mergeCell ref="AA65:AE65"/>
    <mergeCell ref="AA58:AE58"/>
    <mergeCell ref="AA59:AE59"/>
    <mergeCell ref="AA60:AE60"/>
    <mergeCell ref="AA61:AE61"/>
    <mergeCell ref="AA70:AE70"/>
    <mergeCell ref="AA71:AE71"/>
    <mergeCell ref="AA72:AE72"/>
    <mergeCell ref="AA66:AE66"/>
    <mergeCell ref="AA67:AE67"/>
    <mergeCell ref="AA68:AE68"/>
    <mergeCell ref="AA69:AE69"/>
    <mergeCell ref="AA56:AE56"/>
    <mergeCell ref="AA57:AE57"/>
    <mergeCell ref="AA50:AE50"/>
    <mergeCell ref="AA51:AE51"/>
    <mergeCell ref="AA52:AE52"/>
    <mergeCell ref="AA53:AE53"/>
    <mergeCell ref="AA62:AE62"/>
    <mergeCell ref="AA63:AE63"/>
    <mergeCell ref="AA64:AE64"/>
    <mergeCell ref="AA47:AE47"/>
    <mergeCell ref="AA48:AE48"/>
    <mergeCell ref="AA49:AE49"/>
    <mergeCell ref="AA42:AE42"/>
    <mergeCell ref="AA43:AE43"/>
    <mergeCell ref="AA44:AE44"/>
    <mergeCell ref="AA45:AE45"/>
    <mergeCell ref="AA54:AE54"/>
    <mergeCell ref="AA55:AE55"/>
    <mergeCell ref="AA38:AE38"/>
    <mergeCell ref="AA39:AE39"/>
    <mergeCell ref="AA40:AE40"/>
    <mergeCell ref="AA41:AE41"/>
    <mergeCell ref="AA34:AE34"/>
    <mergeCell ref="AA35:AE35"/>
    <mergeCell ref="AA36:AE36"/>
    <mergeCell ref="AA37:AE37"/>
    <mergeCell ref="AA46:AE46"/>
    <mergeCell ref="AA20:AE20"/>
    <mergeCell ref="AA30:AE30"/>
    <mergeCell ref="AA31:AE31"/>
    <mergeCell ref="AA32:AE32"/>
    <mergeCell ref="AA33:AE33"/>
    <mergeCell ref="AA25:AE25"/>
    <mergeCell ref="AA26:AE26"/>
    <mergeCell ref="AA27:AE27"/>
    <mergeCell ref="AA28:AE29"/>
    <mergeCell ref="A33:S33"/>
    <mergeCell ref="A51:S51"/>
    <mergeCell ref="V41:Z41"/>
    <mergeCell ref="V39:Z39"/>
    <mergeCell ref="A45:S45"/>
    <mergeCell ref="C1:Z1"/>
    <mergeCell ref="AA9:AE9"/>
    <mergeCell ref="AA10:AE10"/>
    <mergeCell ref="AA11:AE11"/>
    <mergeCell ref="AA12:AE12"/>
    <mergeCell ref="T28:U29"/>
    <mergeCell ref="A39:S39"/>
    <mergeCell ref="A29:S29"/>
    <mergeCell ref="A35:S35"/>
    <mergeCell ref="AA14:AE14"/>
    <mergeCell ref="AA15:AE15"/>
    <mergeCell ref="AA16:AE16"/>
    <mergeCell ref="AA21:AE21"/>
    <mergeCell ref="AA22:AE22"/>
    <mergeCell ref="AA23:AE23"/>
    <mergeCell ref="AA24:AE24"/>
    <mergeCell ref="AA17:AE17"/>
    <mergeCell ref="AA18:AE18"/>
    <mergeCell ref="AA19:AE19"/>
    <mergeCell ref="A34:S34"/>
    <mergeCell ref="A52:S52"/>
    <mergeCell ref="A36:S36"/>
    <mergeCell ref="A37:S37"/>
    <mergeCell ref="V49:Z49"/>
    <mergeCell ref="V50:Z50"/>
    <mergeCell ref="A53:S53"/>
    <mergeCell ref="A49:S49"/>
    <mergeCell ref="V52:Z52"/>
    <mergeCell ref="V56:Z56"/>
    <mergeCell ref="V54:Z54"/>
    <mergeCell ref="V55:Z55"/>
    <mergeCell ref="V51:Z51"/>
    <mergeCell ref="V44:Z44"/>
    <mergeCell ref="V43:Z43"/>
    <mergeCell ref="V45:Z45"/>
    <mergeCell ref="V47:Z47"/>
    <mergeCell ref="V32:Z32"/>
    <mergeCell ref="A63:S63"/>
    <mergeCell ref="A60:S60"/>
    <mergeCell ref="A58:S58"/>
    <mergeCell ref="A40:S40"/>
    <mergeCell ref="A46:S46"/>
    <mergeCell ref="A47:S47"/>
    <mergeCell ref="V71:Z71"/>
    <mergeCell ref="V72:Z72"/>
    <mergeCell ref="V70:Z70"/>
    <mergeCell ref="V64:Z64"/>
    <mergeCell ref="V66:Z66"/>
    <mergeCell ref="V68:Z68"/>
    <mergeCell ref="V69:Z69"/>
    <mergeCell ref="V67:Z67"/>
    <mergeCell ref="V63:Z63"/>
    <mergeCell ref="V61:Z61"/>
    <mergeCell ref="V65:Z65"/>
    <mergeCell ref="V62:Z62"/>
    <mergeCell ref="V60:Z60"/>
    <mergeCell ref="V57:Z57"/>
    <mergeCell ref="V59:Z59"/>
    <mergeCell ref="V58:Z58"/>
    <mergeCell ref="V53:Z53"/>
    <mergeCell ref="V42:Z42"/>
    <mergeCell ref="A38:S38"/>
    <mergeCell ref="A28:S28"/>
    <mergeCell ref="V22:Z22"/>
    <mergeCell ref="V21:Z21"/>
    <mergeCell ref="V27:Z27"/>
    <mergeCell ref="A32:S32"/>
    <mergeCell ref="A64:S64"/>
    <mergeCell ref="A62:S62"/>
    <mergeCell ref="A72:S72"/>
    <mergeCell ref="A70:S70"/>
    <mergeCell ref="A31:S31"/>
    <mergeCell ref="A61:S61"/>
    <mergeCell ref="A65:S65"/>
    <mergeCell ref="A54:S54"/>
    <mergeCell ref="A55:S55"/>
    <mergeCell ref="A56:S56"/>
    <mergeCell ref="A41:S41"/>
    <mergeCell ref="A71:S71"/>
    <mergeCell ref="A59:S59"/>
    <mergeCell ref="A66:S66"/>
    <mergeCell ref="A67:S67"/>
    <mergeCell ref="A68:S68"/>
    <mergeCell ref="A69:S69"/>
    <mergeCell ref="A48:S48"/>
    <mergeCell ref="A57:S57"/>
    <mergeCell ref="V33:Z33"/>
    <mergeCell ref="V28:Z29"/>
    <mergeCell ref="V48:Z48"/>
    <mergeCell ref="V46:Z46"/>
    <mergeCell ref="V24:Z24"/>
    <mergeCell ref="V23:Z23"/>
    <mergeCell ref="V25:Z25"/>
    <mergeCell ref="V38:Z38"/>
    <mergeCell ref="V34:Z34"/>
    <mergeCell ref="V35:Z35"/>
    <mergeCell ref="V36:Z36"/>
    <mergeCell ref="V37:Z37"/>
    <mergeCell ref="V40:Z40"/>
    <mergeCell ref="V31:Z31"/>
    <mergeCell ref="V30:Z30"/>
    <mergeCell ref="A50:S50"/>
    <mergeCell ref="A42:S42"/>
    <mergeCell ref="A43:S43"/>
    <mergeCell ref="A44:S44"/>
    <mergeCell ref="A23:S23"/>
    <mergeCell ref="A25:S25"/>
    <mergeCell ref="A26:S26"/>
    <mergeCell ref="A30:S30"/>
    <mergeCell ref="A27:S27"/>
    <mergeCell ref="A16:S16"/>
    <mergeCell ref="A17:S17"/>
    <mergeCell ref="A18:S18"/>
    <mergeCell ref="A19:S19"/>
    <mergeCell ref="A14:S14"/>
    <mergeCell ref="A20:S20"/>
    <mergeCell ref="A24:S24"/>
    <mergeCell ref="V26:Z26"/>
    <mergeCell ref="V20:Z20"/>
    <mergeCell ref="A21:S21"/>
    <mergeCell ref="A22:S22"/>
    <mergeCell ref="AA4:AE4"/>
    <mergeCell ref="A2:Z2"/>
    <mergeCell ref="V11:Z11"/>
    <mergeCell ref="V5:Z5"/>
    <mergeCell ref="V8:Z8"/>
    <mergeCell ref="V6:Z6"/>
    <mergeCell ref="V10:Z10"/>
    <mergeCell ref="A8:S8"/>
    <mergeCell ref="A5:S6"/>
    <mergeCell ref="C3:Z3"/>
    <mergeCell ref="V9:Z9"/>
    <mergeCell ref="A7:S7"/>
    <mergeCell ref="AA5:AE5"/>
    <mergeCell ref="AA6:AE6"/>
    <mergeCell ref="AA7:AE7"/>
    <mergeCell ref="AA8:AE8"/>
    <mergeCell ref="A9:S9"/>
    <mergeCell ref="A10:S10"/>
    <mergeCell ref="A11:S11"/>
    <mergeCell ref="AF5:AJ5"/>
    <mergeCell ref="AF6:AJ6"/>
    <mergeCell ref="AF7:AJ7"/>
    <mergeCell ref="AF8:AJ8"/>
    <mergeCell ref="AF9:AJ9"/>
    <mergeCell ref="AF10:AJ10"/>
    <mergeCell ref="T5:U6"/>
    <mergeCell ref="V19:Z19"/>
    <mergeCell ref="A12:S12"/>
    <mergeCell ref="V15:Z15"/>
    <mergeCell ref="V13:Z13"/>
    <mergeCell ref="V14:Z14"/>
    <mergeCell ref="V16:Z16"/>
    <mergeCell ref="A15:S15"/>
    <mergeCell ref="V7:Z7"/>
    <mergeCell ref="V12:Z12"/>
    <mergeCell ref="V17:Z17"/>
    <mergeCell ref="V18:Z18"/>
    <mergeCell ref="AA13:AE13"/>
    <mergeCell ref="AF17:AJ17"/>
    <mergeCell ref="AF18:AJ18"/>
    <mergeCell ref="AF19:AJ19"/>
    <mergeCell ref="A13:S13"/>
    <mergeCell ref="AF20:AJ20"/>
    <mergeCell ref="AF21:AJ21"/>
    <mergeCell ref="AF22:AJ22"/>
    <mergeCell ref="AF11:AJ11"/>
    <mergeCell ref="AF12:AJ12"/>
    <mergeCell ref="AF13:AJ13"/>
    <mergeCell ref="AF14:AJ14"/>
    <mergeCell ref="AF15:AJ15"/>
    <mergeCell ref="AF16:AJ16"/>
    <mergeCell ref="AF30:AJ30"/>
    <mergeCell ref="AF31:AJ31"/>
    <mergeCell ref="AF32:AJ32"/>
    <mergeCell ref="AF33:AJ33"/>
    <mergeCell ref="AF34:AJ34"/>
    <mergeCell ref="AF35:AJ35"/>
    <mergeCell ref="AF23:AJ23"/>
    <mergeCell ref="AF24:AJ24"/>
    <mergeCell ref="AF25:AJ25"/>
    <mergeCell ref="AF26:AJ26"/>
    <mergeCell ref="AF27:AJ27"/>
    <mergeCell ref="AF28:AJ29"/>
    <mergeCell ref="AF42:AJ42"/>
    <mergeCell ref="AF43:AJ43"/>
    <mergeCell ref="AF44:AJ44"/>
    <mergeCell ref="AF45:AJ45"/>
    <mergeCell ref="AF46:AJ46"/>
    <mergeCell ref="AF47:AJ47"/>
    <mergeCell ref="AF36:AJ36"/>
    <mergeCell ref="AF37:AJ37"/>
    <mergeCell ref="AF38:AJ38"/>
    <mergeCell ref="AF39:AJ39"/>
    <mergeCell ref="AF40:AJ40"/>
    <mergeCell ref="AF41:AJ41"/>
    <mergeCell ref="AF54:AJ54"/>
    <mergeCell ref="AF55:AJ55"/>
    <mergeCell ref="AF56:AJ56"/>
    <mergeCell ref="AF57:AJ57"/>
    <mergeCell ref="AF58:AJ58"/>
    <mergeCell ref="AF59:AJ59"/>
    <mergeCell ref="AF48:AJ48"/>
    <mergeCell ref="AF49:AJ49"/>
    <mergeCell ref="AF50:AJ50"/>
    <mergeCell ref="AF51:AJ51"/>
    <mergeCell ref="AF52:AJ52"/>
    <mergeCell ref="AF53:AJ53"/>
    <mergeCell ref="AF72:AJ72"/>
    <mergeCell ref="AF66:AJ66"/>
    <mergeCell ref="AF67:AJ67"/>
    <mergeCell ref="AF68:AJ68"/>
    <mergeCell ref="AF69:AJ69"/>
    <mergeCell ref="AF70:AJ70"/>
    <mergeCell ref="AF71:AJ71"/>
    <mergeCell ref="AF60:AJ60"/>
    <mergeCell ref="AF61:AJ61"/>
    <mergeCell ref="AF62:AJ62"/>
    <mergeCell ref="AF63:AJ63"/>
    <mergeCell ref="AF64:AJ64"/>
    <mergeCell ref="AF65:AJ65"/>
  </mergeCells>
  <phoneticPr fontId="0" type="noConversion"/>
  <printOptions horizontalCentered="1"/>
  <pageMargins left="0" right="0" top="0" bottom="0" header="0.15748031496062992" footer="0.15748031496062992"/>
  <pageSetup paperSize="9" scale="85" fitToHeight="0" orientation="portrait" horizontalDpi="360" verticalDpi="360" r:id="rId1"/>
  <headerFooter alignWithMargins="0">
    <oddHeader>&amp;R7. sz.melléklet</oddHeader>
    <oddFooter>&amp;P. oldal</oddFooter>
  </headerFooter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111"/>
  <sheetViews>
    <sheetView tabSelected="1" view="pageBreakPreview" workbookViewId="0">
      <selection activeCell="Z5" sqref="Z5"/>
    </sheetView>
  </sheetViews>
  <sheetFormatPr defaultRowHeight="12.75"/>
  <cols>
    <col min="1" max="13" width="3.28515625" style="21" customWidth="1"/>
    <col min="14" max="14" width="3.42578125" style="21" customWidth="1"/>
    <col min="15" max="18" width="3.28515625" style="21" customWidth="1"/>
    <col min="19" max="19" width="0.42578125" style="21" customWidth="1"/>
    <col min="20" max="20" width="2.42578125" style="21" customWidth="1"/>
    <col min="21" max="26" width="3.28515625" style="21" customWidth="1"/>
    <col min="27" max="27" width="3" style="21" customWidth="1"/>
    <col min="28" max="28" width="13.140625" style="21" customWidth="1"/>
    <col min="29" max="31" width="9.140625" style="21" hidden="1" customWidth="1"/>
    <col min="32" max="32" width="12.7109375" style="21" customWidth="1"/>
    <col min="33" max="33" width="0.28515625" style="21" customWidth="1"/>
    <col min="34" max="36" width="9.140625" style="21" hidden="1" customWidth="1"/>
    <col min="37" max="16384" width="9.140625" style="21"/>
  </cols>
  <sheetData>
    <row r="1" spans="1:36" ht="25.5" customHeight="1">
      <c r="A1" s="262" t="s">
        <v>298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</row>
    <row r="2" spans="1:36" ht="33" customHeight="1">
      <c r="A2" s="264" t="s">
        <v>296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</row>
    <row r="3" spans="1:36" ht="15.75">
      <c r="A3" s="264" t="s">
        <v>257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</row>
    <row r="4" spans="1:36" ht="15.75">
      <c r="A4" s="264" t="s">
        <v>294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</row>
    <row r="5" spans="1:36">
      <c r="A5" s="47"/>
      <c r="B5" s="47"/>
      <c r="C5" s="47"/>
      <c r="D5" s="47"/>
      <c r="E5" s="47"/>
      <c r="F5" s="47"/>
      <c r="G5" s="48"/>
      <c r="H5" s="47"/>
      <c r="I5" s="47"/>
      <c r="J5" s="47"/>
      <c r="K5" s="47"/>
      <c r="L5" s="48"/>
      <c r="M5" s="49"/>
      <c r="N5" s="47"/>
      <c r="O5" s="47"/>
      <c r="P5" s="48"/>
      <c r="Q5" s="49"/>
      <c r="R5" s="49"/>
      <c r="S5" s="49"/>
      <c r="T5" s="49"/>
      <c r="U5" s="50"/>
      <c r="V5" s="50"/>
      <c r="W5" s="47"/>
      <c r="X5" s="47"/>
      <c r="Y5" s="50"/>
      <c r="Z5" s="47"/>
    </row>
    <row r="6" spans="1:36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AF6" s="261" t="s">
        <v>308</v>
      </c>
      <c r="AG6" s="261"/>
      <c r="AH6" s="261"/>
      <c r="AI6" s="261"/>
      <c r="AJ6" s="261"/>
    </row>
    <row r="7" spans="1:36" ht="38.25" customHeight="1">
      <c r="A7" s="265" t="s">
        <v>106</v>
      </c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53" t="s">
        <v>130</v>
      </c>
      <c r="U7" s="53"/>
      <c r="V7" s="266" t="s">
        <v>301</v>
      </c>
      <c r="W7" s="267"/>
      <c r="X7" s="267"/>
      <c r="Y7" s="267"/>
      <c r="Z7" s="268"/>
      <c r="AA7" s="266" t="s">
        <v>303</v>
      </c>
      <c r="AB7" s="267"/>
      <c r="AC7" s="267"/>
      <c r="AD7" s="267"/>
      <c r="AE7" s="268"/>
      <c r="AF7" s="266" t="s">
        <v>304</v>
      </c>
      <c r="AG7" s="267"/>
      <c r="AH7" s="267"/>
      <c r="AI7" s="267"/>
      <c r="AJ7" s="268"/>
    </row>
    <row r="8" spans="1:36">
      <c r="A8" s="263"/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</row>
    <row r="9" spans="1:36" ht="19.5" customHeight="1">
      <c r="A9" s="269" t="s">
        <v>258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1"/>
      <c r="T9" s="23" t="s">
        <v>133</v>
      </c>
      <c r="U9" s="24"/>
      <c r="V9" s="240">
        <v>0</v>
      </c>
      <c r="W9" s="241"/>
      <c r="X9" s="241"/>
      <c r="Y9" s="241"/>
      <c r="Z9" s="242"/>
      <c r="AA9" s="240">
        <v>0</v>
      </c>
      <c r="AB9" s="241"/>
      <c r="AC9" s="241"/>
      <c r="AD9" s="241"/>
      <c r="AE9" s="242"/>
      <c r="AF9" s="240">
        <v>0</v>
      </c>
      <c r="AG9" s="241"/>
      <c r="AH9" s="241"/>
      <c r="AI9" s="241"/>
      <c r="AJ9" s="242"/>
    </row>
    <row r="10" spans="1:36" ht="19.5" customHeight="1">
      <c r="A10" s="269" t="s">
        <v>259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1"/>
      <c r="T10" s="23" t="s">
        <v>134</v>
      </c>
      <c r="U10" s="24"/>
      <c r="V10" s="240">
        <v>0</v>
      </c>
      <c r="W10" s="241"/>
      <c r="X10" s="241"/>
      <c r="Y10" s="241"/>
      <c r="Z10" s="242"/>
      <c r="AA10" s="240">
        <v>0</v>
      </c>
      <c r="AB10" s="241"/>
      <c r="AC10" s="241"/>
      <c r="AD10" s="241"/>
      <c r="AE10" s="242"/>
      <c r="AF10" s="240">
        <v>0</v>
      </c>
      <c r="AG10" s="241"/>
      <c r="AH10" s="241"/>
      <c r="AI10" s="241"/>
      <c r="AJ10" s="242"/>
    </row>
    <row r="11" spans="1:36" ht="19.5" customHeight="1">
      <c r="A11" s="269" t="s">
        <v>260</v>
      </c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1"/>
      <c r="T11" s="23" t="s">
        <v>135</v>
      </c>
      <c r="U11" s="24"/>
      <c r="V11" s="240">
        <v>0</v>
      </c>
      <c r="W11" s="241"/>
      <c r="X11" s="241"/>
      <c r="Y11" s="241"/>
      <c r="Z11" s="242"/>
      <c r="AA11" s="240">
        <v>0</v>
      </c>
      <c r="AB11" s="241"/>
      <c r="AC11" s="241"/>
      <c r="AD11" s="241"/>
      <c r="AE11" s="242"/>
      <c r="AF11" s="240">
        <v>0</v>
      </c>
      <c r="AG11" s="241"/>
      <c r="AH11" s="241"/>
      <c r="AI11" s="241"/>
      <c r="AJ11" s="242"/>
    </row>
    <row r="12" spans="1:36" ht="19.5" customHeight="1">
      <c r="A12" s="269" t="s">
        <v>261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1"/>
      <c r="T12" s="272" t="s">
        <v>136</v>
      </c>
      <c r="U12" s="273"/>
      <c r="V12" s="240">
        <v>0</v>
      </c>
      <c r="W12" s="241"/>
      <c r="X12" s="241"/>
      <c r="Y12" s="241"/>
      <c r="Z12" s="242"/>
      <c r="AA12" s="240">
        <v>0</v>
      </c>
      <c r="AB12" s="241"/>
      <c r="AC12" s="241"/>
      <c r="AD12" s="241"/>
      <c r="AE12" s="242"/>
      <c r="AF12" s="240">
        <v>0</v>
      </c>
      <c r="AG12" s="241"/>
      <c r="AH12" s="241"/>
      <c r="AI12" s="241"/>
      <c r="AJ12" s="242"/>
    </row>
    <row r="13" spans="1:36" ht="19.5" customHeight="1">
      <c r="A13" s="276" t="s">
        <v>262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8"/>
      <c r="T13" s="25" t="s">
        <v>137</v>
      </c>
      <c r="U13" s="24"/>
      <c r="V13" s="243">
        <v>0</v>
      </c>
      <c r="W13" s="244"/>
      <c r="X13" s="244"/>
      <c r="Y13" s="244"/>
      <c r="Z13" s="245"/>
      <c r="AA13" s="243">
        <v>0</v>
      </c>
      <c r="AB13" s="244"/>
      <c r="AC13" s="244"/>
      <c r="AD13" s="244"/>
      <c r="AE13" s="245"/>
      <c r="AF13" s="243">
        <v>0</v>
      </c>
      <c r="AG13" s="244"/>
      <c r="AH13" s="244"/>
      <c r="AI13" s="244"/>
      <c r="AJ13" s="245"/>
    </row>
    <row r="14" spans="1:36" ht="19.5" customHeight="1">
      <c r="A14" s="276" t="s">
        <v>263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8"/>
      <c r="T14" s="25" t="s">
        <v>138</v>
      </c>
      <c r="U14" s="24"/>
      <c r="V14" s="258">
        <v>0</v>
      </c>
      <c r="W14" s="259"/>
      <c r="X14" s="259"/>
      <c r="Y14" s="259"/>
      <c r="Z14" s="260"/>
      <c r="AA14" s="258">
        <v>0</v>
      </c>
      <c r="AB14" s="259"/>
      <c r="AC14" s="259"/>
      <c r="AD14" s="259"/>
      <c r="AE14" s="260"/>
      <c r="AF14" s="258">
        <v>0</v>
      </c>
      <c r="AG14" s="259"/>
      <c r="AH14" s="259"/>
      <c r="AI14" s="259"/>
      <c r="AJ14" s="260"/>
    </row>
    <row r="15" spans="1:36" s="22" customFormat="1" ht="19.5" customHeight="1">
      <c r="A15" s="269" t="s">
        <v>264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1"/>
      <c r="T15" s="23" t="s">
        <v>139</v>
      </c>
      <c r="U15" s="24"/>
      <c r="V15" s="240">
        <v>0</v>
      </c>
      <c r="W15" s="241"/>
      <c r="X15" s="241"/>
      <c r="Y15" s="241"/>
      <c r="Z15" s="242"/>
      <c r="AA15" s="240">
        <v>0</v>
      </c>
      <c r="AB15" s="241"/>
      <c r="AC15" s="241"/>
      <c r="AD15" s="241"/>
      <c r="AE15" s="242"/>
      <c r="AF15" s="240">
        <v>0</v>
      </c>
      <c r="AG15" s="241"/>
      <c r="AH15" s="241"/>
      <c r="AI15" s="241"/>
      <c r="AJ15" s="242"/>
    </row>
    <row r="16" spans="1:36" s="22" customFormat="1" ht="19.5" customHeight="1">
      <c r="A16" s="269" t="s">
        <v>265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1"/>
      <c r="T16" s="23" t="s">
        <v>140</v>
      </c>
      <c r="U16" s="24"/>
      <c r="V16" s="240">
        <v>0</v>
      </c>
      <c r="W16" s="241"/>
      <c r="X16" s="241"/>
      <c r="Y16" s="241"/>
      <c r="Z16" s="242"/>
      <c r="AA16" s="240">
        <v>0</v>
      </c>
      <c r="AB16" s="241"/>
      <c r="AC16" s="241"/>
      <c r="AD16" s="241"/>
      <c r="AE16" s="242"/>
      <c r="AF16" s="240">
        <v>0</v>
      </c>
      <c r="AG16" s="241"/>
      <c r="AH16" s="241"/>
      <c r="AI16" s="241"/>
      <c r="AJ16" s="242"/>
    </row>
    <row r="17" spans="1:36" ht="19.5" customHeight="1">
      <c r="A17" s="269" t="s">
        <v>266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1"/>
      <c r="T17" s="23" t="s">
        <v>141</v>
      </c>
      <c r="U17" s="24"/>
      <c r="V17" s="240">
        <v>0</v>
      </c>
      <c r="W17" s="241"/>
      <c r="X17" s="241"/>
      <c r="Y17" s="241"/>
      <c r="Z17" s="242"/>
      <c r="AA17" s="240">
        <v>0</v>
      </c>
      <c r="AB17" s="241"/>
      <c r="AC17" s="241"/>
      <c r="AD17" s="241"/>
      <c r="AE17" s="242"/>
      <c r="AF17" s="240">
        <v>0</v>
      </c>
      <c r="AG17" s="241"/>
      <c r="AH17" s="241"/>
      <c r="AI17" s="241"/>
      <c r="AJ17" s="242"/>
    </row>
    <row r="18" spans="1:36" s="22" customFormat="1" ht="19.5" customHeight="1">
      <c r="A18" s="269" t="s">
        <v>267</v>
      </c>
      <c r="B18" s="270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1"/>
      <c r="T18" s="23">
        <v>10</v>
      </c>
      <c r="U18" s="24"/>
      <c r="V18" s="240">
        <v>0</v>
      </c>
      <c r="W18" s="241"/>
      <c r="X18" s="241"/>
      <c r="Y18" s="241"/>
      <c r="Z18" s="242"/>
      <c r="AA18" s="240">
        <v>0</v>
      </c>
      <c r="AB18" s="241"/>
      <c r="AC18" s="241"/>
      <c r="AD18" s="241"/>
      <c r="AE18" s="242"/>
      <c r="AF18" s="240">
        <v>0</v>
      </c>
      <c r="AG18" s="241"/>
      <c r="AH18" s="241"/>
      <c r="AI18" s="241"/>
      <c r="AJ18" s="242"/>
    </row>
    <row r="19" spans="1:36" s="22" customFormat="1" ht="24.75" customHeight="1">
      <c r="A19" s="269" t="s">
        <v>268</v>
      </c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1"/>
      <c r="T19" s="23">
        <v>11</v>
      </c>
      <c r="U19" s="24"/>
      <c r="V19" s="255">
        <v>20144823</v>
      </c>
      <c r="W19" s="256"/>
      <c r="X19" s="256"/>
      <c r="Y19" s="256"/>
      <c r="Z19" s="257"/>
      <c r="AA19" s="255">
        <v>21433000</v>
      </c>
      <c r="AB19" s="256"/>
      <c r="AC19" s="256"/>
      <c r="AD19" s="256"/>
      <c r="AE19" s="257"/>
      <c r="AF19" s="255">
        <v>21433000</v>
      </c>
      <c r="AG19" s="256"/>
      <c r="AH19" s="256"/>
      <c r="AI19" s="256"/>
      <c r="AJ19" s="257"/>
    </row>
    <row r="20" spans="1:36" s="22" customFormat="1" ht="19.5" customHeight="1">
      <c r="A20" s="269" t="s">
        <v>269</v>
      </c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1"/>
      <c r="T20" s="23">
        <v>12</v>
      </c>
      <c r="U20" s="24"/>
      <c r="V20" s="252">
        <v>0</v>
      </c>
      <c r="W20" s="253"/>
      <c r="X20" s="253"/>
      <c r="Y20" s="253"/>
      <c r="Z20" s="254"/>
      <c r="AA20" s="252">
        <v>0</v>
      </c>
      <c r="AB20" s="253"/>
      <c r="AC20" s="253"/>
      <c r="AD20" s="253"/>
      <c r="AE20" s="254"/>
      <c r="AF20" s="252">
        <v>0</v>
      </c>
      <c r="AG20" s="253"/>
      <c r="AH20" s="253"/>
      <c r="AI20" s="253"/>
      <c r="AJ20" s="254"/>
    </row>
    <row r="21" spans="1:36" s="22" customFormat="1" ht="27.75" customHeight="1">
      <c r="A21" s="269" t="s">
        <v>270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1"/>
      <c r="T21" s="23" t="s">
        <v>145</v>
      </c>
      <c r="U21" s="24"/>
      <c r="V21" s="252">
        <v>0</v>
      </c>
      <c r="W21" s="253"/>
      <c r="X21" s="253"/>
      <c r="Y21" s="253"/>
      <c r="Z21" s="254"/>
      <c r="AA21" s="252">
        <v>0</v>
      </c>
      <c r="AB21" s="253"/>
      <c r="AC21" s="253"/>
      <c r="AD21" s="253"/>
      <c r="AE21" s="254"/>
      <c r="AF21" s="252">
        <v>0</v>
      </c>
      <c r="AG21" s="253"/>
      <c r="AH21" s="253"/>
      <c r="AI21" s="253"/>
      <c r="AJ21" s="254"/>
    </row>
    <row r="22" spans="1:36" s="22" customFormat="1" ht="19.5" customHeight="1">
      <c r="A22" s="269" t="s">
        <v>271</v>
      </c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1"/>
      <c r="T22" s="23" t="s">
        <v>146</v>
      </c>
      <c r="U22" s="24"/>
      <c r="V22" s="252">
        <v>0</v>
      </c>
      <c r="W22" s="253"/>
      <c r="X22" s="253"/>
      <c r="Y22" s="253"/>
      <c r="Z22" s="254"/>
      <c r="AA22" s="252">
        <v>0</v>
      </c>
      <c r="AB22" s="253"/>
      <c r="AC22" s="253"/>
      <c r="AD22" s="253"/>
      <c r="AE22" s="254"/>
      <c r="AF22" s="252">
        <v>0</v>
      </c>
      <c r="AG22" s="253"/>
      <c r="AH22" s="253"/>
      <c r="AI22" s="253"/>
      <c r="AJ22" s="254"/>
    </row>
    <row r="23" spans="1:36" s="22" customFormat="1" ht="19.5" customHeight="1">
      <c r="A23" s="276" t="s">
        <v>272</v>
      </c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8"/>
      <c r="T23" s="23" t="s">
        <v>147</v>
      </c>
      <c r="U23" s="24"/>
      <c r="V23" s="246">
        <f>V19</f>
        <v>20144823</v>
      </c>
      <c r="W23" s="247"/>
      <c r="X23" s="247"/>
      <c r="Y23" s="247"/>
      <c r="Z23" s="248"/>
      <c r="AA23" s="246">
        <f>AA19</f>
        <v>21433000</v>
      </c>
      <c r="AB23" s="247"/>
      <c r="AC23" s="247"/>
      <c r="AD23" s="247"/>
      <c r="AE23" s="248"/>
      <c r="AF23" s="246">
        <f>AF19</f>
        <v>21433000</v>
      </c>
      <c r="AG23" s="247"/>
      <c r="AH23" s="247"/>
      <c r="AI23" s="247"/>
      <c r="AJ23" s="248"/>
    </row>
    <row r="24" spans="1:36" s="22" customFormat="1" ht="19.5" customHeight="1">
      <c r="A24" s="269" t="s">
        <v>273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1"/>
      <c r="T24" s="23" t="s">
        <v>148</v>
      </c>
      <c r="U24" s="24"/>
      <c r="V24" s="240">
        <v>0</v>
      </c>
      <c r="W24" s="241"/>
      <c r="X24" s="241"/>
      <c r="Y24" s="241"/>
      <c r="Z24" s="242"/>
      <c r="AA24" s="240">
        <v>0</v>
      </c>
      <c r="AB24" s="241"/>
      <c r="AC24" s="241"/>
      <c r="AD24" s="241"/>
      <c r="AE24" s="242"/>
      <c r="AF24" s="240">
        <v>0</v>
      </c>
      <c r="AG24" s="241"/>
      <c r="AH24" s="241"/>
      <c r="AI24" s="241"/>
      <c r="AJ24" s="242"/>
    </row>
    <row r="25" spans="1:36" s="22" customFormat="1" ht="19.5" customHeight="1">
      <c r="A25" s="269" t="s">
        <v>281</v>
      </c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1"/>
      <c r="T25" s="23" t="s">
        <v>164</v>
      </c>
      <c r="U25" s="24"/>
      <c r="V25" s="240">
        <v>0</v>
      </c>
      <c r="W25" s="241"/>
      <c r="X25" s="241"/>
      <c r="Y25" s="241"/>
      <c r="Z25" s="242"/>
      <c r="AA25" s="240">
        <v>0</v>
      </c>
      <c r="AB25" s="241"/>
      <c r="AC25" s="241"/>
      <c r="AD25" s="241"/>
      <c r="AE25" s="242"/>
      <c r="AF25" s="240">
        <v>0</v>
      </c>
      <c r="AG25" s="241"/>
      <c r="AH25" s="241"/>
      <c r="AI25" s="241"/>
      <c r="AJ25" s="242"/>
    </row>
    <row r="26" spans="1:36" s="22" customFormat="1" ht="19.5" customHeight="1">
      <c r="A26" s="269" t="s">
        <v>282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1"/>
      <c r="T26" s="23" t="s">
        <v>166</v>
      </c>
      <c r="U26" s="24"/>
      <c r="V26" s="240">
        <v>0</v>
      </c>
      <c r="W26" s="241"/>
      <c r="X26" s="241"/>
      <c r="Y26" s="241"/>
      <c r="Z26" s="242"/>
      <c r="AA26" s="240">
        <v>0</v>
      </c>
      <c r="AB26" s="241"/>
      <c r="AC26" s="241"/>
      <c r="AD26" s="241"/>
      <c r="AE26" s="242"/>
      <c r="AF26" s="240">
        <v>0</v>
      </c>
      <c r="AG26" s="241"/>
      <c r="AH26" s="241"/>
      <c r="AI26" s="241"/>
      <c r="AJ26" s="242"/>
    </row>
    <row r="27" spans="1:36" ht="19.5" customHeight="1">
      <c r="A27" s="269" t="s">
        <v>283</v>
      </c>
      <c r="B27" s="270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1"/>
      <c r="T27" s="23">
        <v>19</v>
      </c>
      <c r="U27" s="24"/>
      <c r="V27" s="240">
        <v>0</v>
      </c>
      <c r="W27" s="241"/>
      <c r="X27" s="241"/>
      <c r="Y27" s="241"/>
      <c r="Z27" s="242"/>
      <c r="AA27" s="240">
        <v>0</v>
      </c>
      <c r="AB27" s="241"/>
      <c r="AC27" s="241"/>
      <c r="AD27" s="241"/>
      <c r="AE27" s="242"/>
      <c r="AF27" s="240">
        <v>0</v>
      </c>
      <c r="AG27" s="241"/>
      <c r="AH27" s="241"/>
      <c r="AI27" s="241"/>
      <c r="AJ27" s="242"/>
    </row>
    <row r="28" spans="1:36" ht="24.75" customHeight="1">
      <c r="A28" s="269" t="s">
        <v>284</v>
      </c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1"/>
      <c r="T28" s="279">
        <v>20</v>
      </c>
      <c r="U28" s="273"/>
      <c r="V28" s="240">
        <v>0</v>
      </c>
      <c r="W28" s="241"/>
      <c r="X28" s="241"/>
      <c r="Y28" s="241"/>
      <c r="Z28" s="242"/>
      <c r="AA28" s="240">
        <v>0</v>
      </c>
      <c r="AB28" s="241"/>
      <c r="AC28" s="241"/>
      <c r="AD28" s="241"/>
      <c r="AE28" s="242"/>
      <c r="AF28" s="240">
        <v>0</v>
      </c>
      <c r="AG28" s="241"/>
      <c r="AH28" s="241"/>
      <c r="AI28" s="241"/>
      <c r="AJ28" s="242"/>
    </row>
    <row r="29" spans="1:36" ht="19.5" customHeight="1">
      <c r="A29" s="269" t="s">
        <v>285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1"/>
      <c r="T29" s="279">
        <v>21</v>
      </c>
      <c r="U29" s="273"/>
      <c r="V29" s="240">
        <v>0</v>
      </c>
      <c r="W29" s="241"/>
      <c r="X29" s="241"/>
      <c r="Y29" s="241"/>
      <c r="Z29" s="242"/>
      <c r="AA29" s="240">
        <v>0</v>
      </c>
      <c r="AB29" s="241"/>
      <c r="AC29" s="241"/>
      <c r="AD29" s="241"/>
      <c r="AE29" s="242"/>
      <c r="AF29" s="240">
        <v>0</v>
      </c>
      <c r="AG29" s="241"/>
      <c r="AH29" s="241"/>
      <c r="AI29" s="241"/>
      <c r="AJ29" s="242"/>
    </row>
    <row r="30" spans="1:36" ht="26.25" customHeight="1">
      <c r="A30" s="269" t="s">
        <v>286</v>
      </c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1"/>
      <c r="T30" s="279">
        <v>22</v>
      </c>
      <c r="U30" s="273"/>
      <c r="V30" s="240">
        <v>0</v>
      </c>
      <c r="W30" s="241"/>
      <c r="X30" s="241"/>
      <c r="Y30" s="241"/>
      <c r="Z30" s="242"/>
      <c r="AA30" s="240">
        <v>0</v>
      </c>
      <c r="AB30" s="241"/>
      <c r="AC30" s="241"/>
      <c r="AD30" s="241"/>
      <c r="AE30" s="242"/>
      <c r="AF30" s="240">
        <v>0</v>
      </c>
      <c r="AG30" s="241"/>
      <c r="AH30" s="241"/>
      <c r="AI30" s="241"/>
      <c r="AJ30" s="242"/>
    </row>
    <row r="31" spans="1:36" ht="19.5" customHeight="1">
      <c r="A31" s="276" t="s">
        <v>287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8"/>
      <c r="T31" s="274">
        <v>23</v>
      </c>
      <c r="U31" s="275"/>
      <c r="V31" s="243">
        <v>0</v>
      </c>
      <c r="W31" s="244"/>
      <c r="X31" s="244"/>
      <c r="Y31" s="244"/>
      <c r="Z31" s="245"/>
      <c r="AA31" s="243">
        <v>0</v>
      </c>
      <c r="AB31" s="244"/>
      <c r="AC31" s="244"/>
      <c r="AD31" s="244"/>
      <c r="AE31" s="245"/>
      <c r="AF31" s="243">
        <v>0</v>
      </c>
      <c r="AG31" s="244"/>
      <c r="AH31" s="244"/>
      <c r="AI31" s="244"/>
      <c r="AJ31" s="245"/>
    </row>
    <row r="32" spans="1:36" ht="19.5" customHeight="1">
      <c r="A32" s="276" t="s">
        <v>288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8"/>
      <c r="T32" s="274">
        <v>24</v>
      </c>
      <c r="U32" s="275"/>
      <c r="V32" s="246">
        <f>V23+V31</f>
        <v>20144823</v>
      </c>
      <c r="W32" s="247"/>
      <c r="X32" s="247"/>
      <c r="Y32" s="247"/>
      <c r="Z32" s="248"/>
      <c r="AA32" s="246">
        <f>AA23+AA31</f>
        <v>21433000</v>
      </c>
      <c r="AB32" s="247"/>
      <c r="AC32" s="247"/>
      <c r="AD32" s="247"/>
      <c r="AE32" s="248"/>
      <c r="AF32" s="246">
        <f>AF23+AF31</f>
        <v>21433000</v>
      </c>
      <c r="AG32" s="247"/>
      <c r="AH32" s="247"/>
      <c r="AI32" s="247"/>
      <c r="AJ32" s="248"/>
    </row>
    <row r="33" spans="1:36" ht="19.5" customHeight="1">
      <c r="A33" s="269" t="s">
        <v>289</v>
      </c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1"/>
      <c r="T33" s="279">
        <v>25</v>
      </c>
      <c r="U33" s="273"/>
      <c r="V33" s="240">
        <v>0</v>
      </c>
      <c r="W33" s="241"/>
      <c r="X33" s="241"/>
      <c r="Y33" s="241"/>
      <c r="Z33" s="242"/>
      <c r="AA33" s="240">
        <v>0</v>
      </c>
      <c r="AB33" s="241"/>
      <c r="AC33" s="241"/>
      <c r="AD33" s="241"/>
      <c r="AE33" s="242"/>
      <c r="AF33" s="240">
        <v>0</v>
      </c>
      <c r="AG33" s="241"/>
      <c r="AH33" s="241"/>
      <c r="AI33" s="241"/>
      <c r="AJ33" s="242"/>
    </row>
    <row r="34" spans="1:36" ht="19.5" customHeight="1">
      <c r="A34" s="269" t="s">
        <v>290</v>
      </c>
      <c r="B34" s="270"/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1"/>
      <c r="T34" s="279">
        <v>26</v>
      </c>
      <c r="U34" s="273"/>
      <c r="V34" s="240">
        <v>0</v>
      </c>
      <c r="W34" s="241"/>
      <c r="X34" s="241"/>
      <c r="Y34" s="241"/>
      <c r="Z34" s="242"/>
      <c r="AA34" s="240">
        <v>0</v>
      </c>
      <c r="AB34" s="241"/>
      <c r="AC34" s="241"/>
      <c r="AD34" s="241"/>
      <c r="AE34" s="242"/>
      <c r="AF34" s="240">
        <v>0</v>
      </c>
      <c r="AG34" s="241"/>
      <c r="AH34" s="241"/>
      <c r="AI34" s="241"/>
      <c r="AJ34" s="242"/>
    </row>
    <row r="35" spans="1:36" ht="19.5" customHeight="1">
      <c r="A35" s="269" t="s">
        <v>291</v>
      </c>
      <c r="B35" s="270"/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1"/>
      <c r="T35" s="279">
        <v>27</v>
      </c>
      <c r="U35" s="273"/>
      <c r="V35" s="249">
        <v>86177</v>
      </c>
      <c r="W35" s="250"/>
      <c r="X35" s="250"/>
      <c r="Y35" s="250"/>
      <c r="Z35" s="251"/>
      <c r="AA35" s="249">
        <v>898000</v>
      </c>
      <c r="AB35" s="250"/>
      <c r="AC35" s="250"/>
      <c r="AD35" s="250"/>
      <c r="AE35" s="251"/>
      <c r="AF35" s="249">
        <v>898000</v>
      </c>
      <c r="AG35" s="250"/>
      <c r="AH35" s="250"/>
      <c r="AI35" s="250"/>
      <c r="AJ35" s="251"/>
    </row>
    <row r="36" spans="1:36" ht="19.5" customHeight="1">
      <c r="A36" s="276" t="s">
        <v>292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78"/>
      <c r="T36" s="274">
        <v>28</v>
      </c>
      <c r="U36" s="275"/>
      <c r="V36" s="237">
        <f>SUM(V33:Z35)</f>
        <v>86177</v>
      </c>
      <c r="W36" s="238"/>
      <c r="X36" s="238"/>
      <c r="Y36" s="238"/>
      <c r="Z36" s="239"/>
      <c r="AA36" s="237">
        <f>SUM(AA33:AE35)</f>
        <v>898000</v>
      </c>
      <c r="AB36" s="238"/>
      <c r="AC36" s="238"/>
      <c r="AD36" s="238"/>
      <c r="AE36" s="239"/>
      <c r="AF36" s="237">
        <f>SUM(AF33:AJ35)</f>
        <v>898000</v>
      </c>
      <c r="AG36" s="238"/>
      <c r="AH36" s="238"/>
      <c r="AI36" s="238"/>
      <c r="AJ36" s="239"/>
    </row>
    <row r="37" spans="1:36" ht="25.5" customHeight="1">
      <c r="A37" s="276" t="s">
        <v>293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8"/>
      <c r="T37" s="274">
        <v>29</v>
      </c>
      <c r="U37" s="275"/>
      <c r="V37" s="237">
        <f>SUM(V13+V14+V32+V36)</f>
        <v>20231000</v>
      </c>
      <c r="W37" s="238"/>
      <c r="X37" s="238"/>
      <c r="Y37" s="238"/>
      <c r="Z37" s="239"/>
      <c r="AA37" s="237">
        <f>SUM(AA13+AA14+AA32+AA36)</f>
        <v>22331000</v>
      </c>
      <c r="AB37" s="238"/>
      <c r="AC37" s="238"/>
      <c r="AD37" s="238"/>
      <c r="AE37" s="239"/>
      <c r="AF37" s="237">
        <f>SUM(AF13+AF14+AF32+AF36)</f>
        <v>22331000</v>
      </c>
      <c r="AG37" s="238"/>
      <c r="AH37" s="238"/>
      <c r="AI37" s="238"/>
      <c r="AJ37" s="239"/>
    </row>
    <row r="38" spans="1:36" ht="21.95" customHeight="1">
      <c r="A38" s="26"/>
      <c r="B38" s="26"/>
      <c r="C38" s="26"/>
      <c r="D38" s="26"/>
    </row>
    <row r="39" spans="1:36" ht="21.95" customHeight="1">
      <c r="A39" s="26"/>
      <c r="B39" s="26"/>
      <c r="C39" s="26"/>
      <c r="D39" s="26"/>
    </row>
    <row r="40" spans="1:36" ht="21.95" customHeight="1">
      <c r="A40" s="26"/>
      <c r="B40" s="26"/>
      <c r="C40" s="26"/>
      <c r="D40" s="26"/>
    </row>
    <row r="41" spans="1:36" ht="21.95" customHeight="1">
      <c r="A41" s="26"/>
      <c r="B41" s="26"/>
      <c r="C41" s="26"/>
      <c r="D41" s="26"/>
    </row>
    <row r="42" spans="1:36" ht="21.95" customHeight="1">
      <c r="A42" s="26"/>
      <c r="B42" s="26"/>
      <c r="C42" s="26"/>
      <c r="D42" s="26"/>
    </row>
    <row r="43" spans="1:36" ht="21.95" customHeight="1">
      <c r="A43" s="26"/>
      <c r="B43" s="26"/>
      <c r="C43" s="26"/>
      <c r="D43" s="26"/>
    </row>
    <row r="44" spans="1:36" ht="21.95" customHeight="1">
      <c r="A44" s="26"/>
      <c r="B44" s="26"/>
      <c r="C44" s="26"/>
      <c r="D44" s="26"/>
    </row>
    <row r="45" spans="1:36" ht="21.95" customHeight="1">
      <c r="A45" s="26"/>
      <c r="B45" s="26"/>
      <c r="C45" s="26"/>
      <c r="D45" s="26"/>
    </row>
    <row r="46" spans="1:36" ht="21.95" customHeight="1">
      <c r="A46" s="26"/>
      <c r="B46" s="26"/>
      <c r="C46" s="26"/>
      <c r="D46" s="26"/>
    </row>
    <row r="47" spans="1:36" ht="21.95" customHeight="1">
      <c r="A47" s="26"/>
      <c r="B47" s="26"/>
      <c r="C47" s="26"/>
      <c r="D47" s="26"/>
    </row>
    <row r="48" spans="1:36" ht="21.95" customHeight="1">
      <c r="A48" s="26"/>
      <c r="B48" s="26"/>
      <c r="C48" s="26"/>
      <c r="D48" s="26"/>
    </row>
    <row r="49" spans="1:4" ht="21.95" customHeight="1">
      <c r="A49" s="26"/>
      <c r="B49" s="26"/>
      <c r="C49" s="26"/>
      <c r="D49" s="26"/>
    </row>
    <row r="50" spans="1:4" ht="21.95" customHeight="1">
      <c r="A50" s="26"/>
      <c r="B50" s="26"/>
      <c r="C50" s="26"/>
      <c r="D50" s="26"/>
    </row>
    <row r="51" spans="1:4" ht="21.95" customHeight="1">
      <c r="A51" s="26"/>
      <c r="B51" s="26"/>
      <c r="C51" s="26"/>
      <c r="D51" s="26"/>
    </row>
    <row r="52" spans="1:4" ht="21.95" customHeight="1">
      <c r="A52" s="26"/>
      <c r="B52" s="26"/>
      <c r="C52" s="26"/>
      <c r="D52" s="26"/>
    </row>
    <row r="53" spans="1:4" ht="21.95" customHeight="1">
      <c r="A53" s="26"/>
      <c r="B53" s="26"/>
      <c r="C53" s="26"/>
      <c r="D53" s="26"/>
    </row>
    <row r="54" spans="1:4" ht="21.95" customHeight="1">
      <c r="A54" s="26"/>
      <c r="B54" s="26"/>
      <c r="C54" s="26"/>
      <c r="D54" s="26"/>
    </row>
    <row r="55" spans="1:4" ht="21.95" customHeight="1">
      <c r="A55" s="26"/>
      <c r="B55" s="26"/>
      <c r="C55" s="26"/>
      <c r="D55" s="26"/>
    </row>
    <row r="56" spans="1:4" ht="21.95" customHeight="1">
      <c r="A56" s="26"/>
      <c r="B56" s="26"/>
      <c r="C56" s="26"/>
      <c r="D56" s="26"/>
    </row>
    <row r="57" spans="1:4" ht="21.95" customHeight="1">
      <c r="A57" s="26"/>
      <c r="B57" s="26"/>
      <c r="C57" s="26"/>
      <c r="D57" s="26"/>
    </row>
    <row r="58" spans="1:4" ht="21.95" customHeight="1">
      <c r="A58" s="26"/>
      <c r="B58" s="26"/>
      <c r="C58" s="26"/>
      <c r="D58" s="26"/>
    </row>
    <row r="59" spans="1:4" ht="21.95" customHeight="1">
      <c r="A59" s="26"/>
      <c r="B59" s="26"/>
      <c r="C59" s="26"/>
      <c r="D59" s="26"/>
    </row>
    <row r="60" spans="1:4" ht="21.95" customHeight="1">
      <c r="A60" s="26"/>
      <c r="B60" s="26"/>
      <c r="C60" s="26"/>
      <c r="D60" s="26"/>
    </row>
    <row r="61" spans="1:4" ht="21.95" customHeight="1">
      <c r="A61" s="26"/>
      <c r="B61" s="26"/>
      <c r="C61" s="26"/>
      <c r="D61" s="26"/>
    </row>
    <row r="62" spans="1:4" ht="21.95" customHeight="1">
      <c r="A62" s="26"/>
      <c r="B62" s="26"/>
      <c r="C62" s="26"/>
      <c r="D62" s="26"/>
    </row>
    <row r="63" spans="1:4" ht="21.95" customHeight="1">
      <c r="A63" s="26"/>
      <c r="B63" s="26"/>
      <c r="C63" s="26"/>
      <c r="D63" s="26"/>
    </row>
    <row r="64" spans="1:4" ht="21.95" customHeight="1">
      <c r="A64" s="26"/>
      <c r="B64" s="26"/>
      <c r="C64" s="26"/>
      <c r="D64" s="26"/>
    </row>
    <row r="65" spans="1:4" ht="21.95" customHeight="1">
      <c r="A65" s="26"/>
      <c r="B65" s="26"/>
      <c r="C65" s="26"/>
      <c r="D65" s="26"/>
    </row>
    <row r="66" spans="1:4" ht="21.95" customHeight="1">
      <c r="A66" s="26"/>
      <c r="B66" s="26"/>
      <c r="C66" s="26"/>
      <c r="D66" s="26"/>
    </row>
    <row r="67" spans="1:4" ht="21.95" customHeight="1">
      <c r="A67" s="26"/>
      <c r="B67" s="26"/>
      <c r="C67" s="26"/>
      <c r="D67" s="26"/>
    </row>
    <row r="68" spans="1:4" ht="21.95" customHeight="1">
      <c r="A68" s="26"/>
      <c r="B68" s="26"/>
      <c r="C68" s="26"/>
      <c r="D68" s="26"/>
    </row>
    <row r="69" spans="1:4" ht="21.95" customHeight="1">
      <c r="A69" s="26"/>
      <c r="B69" s="26"/>
      <c r="C69" s="26"/>
      <c r="D69" s="26"/>
    </row>
    <row r="70" spans="1:4" ht="21.95" customHeight="1">
      <c r="A70" s="26"/>
      <c r="B70" s="26"/>
      <c r="C70" s="26"/>
      <c r="D70" s="26"/>
    </row>
    <row r="71" spans="1:4" ht="21.95" customHeight="1">
      <c r="A71" s="26"/>
      <c r="B71" s="26"/>
      <c r="C71" s="26"/>
      <c r="D71" s="26"/>
    </row>
    <row r="72" spans="1:4" ht="21.95" customHeight="1">
      <c r="A72" s="26"/>
      <c r="B72" s="26"/>
      <c r="C72" s="26"/>
      <c r="D72" s="26"/>
    </row>
    <row r="73" spans="1:4" ht="21.95" customHeight="1">
      <c r="A73" s="26"/>
      <c r="B73" s="26"/>
      <c r="C73" s="26"/>
      <c r="D73" s="26"/>
    </row>
    <row r="74" spans="1:4" ht="21.95" customHeight="1">
      <c r="A74" s="26"/>
      <c r="B74" s="26"/>
      <c r="C74" s="26"/>
      <c r="D74" s="26"/>
    </row>
    <row r="75" spans="1:4" ht="21.95" customHeight="1">
      <c r="A75" s="26"/>
      <c r="B75" s="26"/>
      <c r="C75" s="26"/>
      <c r="D75" s="26"/>
    </row>
    <row r="76" spans="1:4" ht="21.95" customHeight="1">
      <c r="A76" s="26"/>
      <c r="B76" s="26"/>
      <c r="C76" s="26"/>
      <c r="D76" s="26"/>
    </row>
    <row r="77" spans="1:4" ht="21.95" customHeight="1">
      <c r="A77" s="26"/>
      <c r="B77" s="26"/>
      <c r="C77" s="26"/>
      <c r="D77" s="26"/>
    </row>
    <row r="78" spans="1:4" ht="21.95" customHeight="1">
      <c r="A78" s="26"/>
      <c r="B78" s="26"/>
      <c r="C78" s="26"/>
      <c r="D78" s="26"/>
    </row>
    <row r="79" spans="1:4" ht="21.95" customHeight="1">
      <c r="A79" s="26"/>
      <c r="B79" s="26"/>
      <c r="C79" s="26"/>
      <c r="D79" s="26"/>
    </row>
    <row r="80" spans="1:4" ht="21.95" customHeight="1">
      <c r="A80" s="26"/>
      <c r="B80" s="26"/>
      <c r="C80" s="26"/>
      <c r="D80" s="26"/>
    </row>
    <row r="81" spans="1:4" ht="21.95" customHeight="1">
      <c r="A81" s="26"/>
      <c r="B81" s="26"/>
      <c r="C81" s="26"/>
      <c r="D81" s="26"/>
    </row>
    <row r="82" spans="1:4" ht="21.95" customHeight="1">
      <c r="A82" s="26"/>
      <c r="B82" s="26"/>
      <c r="C82" s="26"/>
      <c r="D82" s="26"/>
    </row>
    <row r="83" spans="1:4" ht="21.95" customHeight="1">
      <c r="A83" s="26"/>
      <c r="B83" s="26"/>
      <c r="C83" s="26"/>
      <c r="D83" s="26"/>
    </row>
    <row r="84" spans="1:4" ht="21.95" customHeight="1">
      <c r="A84" s="26"/>
      <c r="B84" s="26"/>
      <c r="C84" s="26"/>
      <c r="D84" s="26"/>
    </row>
    <row r="85" spans="1:4" ht="21.95" customHeight="1">
      <c r="A85" s="26"/>
      <c r="B85" s="26"/>
      <c r="C85" s="26"/>
      <c r="D85" s="26"/>
    </row>
    <row r="86" spans="1:4" ht="21.95" customHeight="1">
      <c r="A86" s="26"/>
      <c r="B86" s="26"/>
      <c r="C86" s="26"/>
      <c r="D86" s="26"/>
    </row>
    <row r="87" spans="1:4" ht="21.95" customHeight="1">
      <c r="A87" s="26"/>
      <c r="B87" s="26"/>
      <c r="C87" s="26"/>
      <c r="D87" s="26"/>
    </row>
    <row r="88" spans="1:4" ht="21.95" customHeight="1">
      <c r="A88" s="26"/>
      <c r="B88" s="26"/>
      <c r="C88" s="26"/>
      <c r="D88" s="26"/>
    </row>
    <row r="89" spans="1:4" ht="21.95" customHeight="1">
      <c r="A89" s="26"/>
      <c r="B89" s="26"/>
      <c r="C89" s="26"/>
      <c r="D89" s="26"/>
    </row>
    <row r="90" spans="1:4" ht="21.95" customHeight="1">
      <c r="A90" s="26"/>
      <c r="B90" s="26"/>
      <c r="C90" s="26"/>
      <c r="D90" s="26"/>
    </row>
    <row r="91" spans="1:4" ht="21.95" customHeight="1">
      <c r="A91" s="26"/>
      <c r="B91" s="26"/>
      <c r="C91" s="26"/>
      <c r="D91" s="26"/>
    </row>
    <row r="92" spans="1:4" ht="21.95" customHeight="1">
      <c r="A92" s="26"/>
      <c r="B92" s="26"/>
      <c r="C92" s="26"/>
      <c r="D92" s="26"/>
    </row>
    <row r="93" spans="1:4" ht="21.95" customHeight="1">
      <c r="A93" s="26"/>
      <c r="B93" s="26"/>
      <c r="C93" s="26"/>
      <c r="D93" s="26"/>
    </row>
    <row r="94" spans="1:4" ht="21.95" customHeight="1">
      <c r="A94" s="26"/>
      <c r="B94" s="26"/>
      <c r="C94" s="26"/>
      <c r="D94" s="26"/>
    </row>
    <row r="95" spans="1:4" ht="21.95" customHeight="1">
      <c r="A95" s="26"/>
      <c r="B95" s="26"/>
      <c r="C95" s="26"/>
      <c r="D95" s="26"/>
    </row>
    <row r="96" spans="1:4" ht="21.95" customHeight="1">
      <c r="A96" s="26"/>
      <c r="B96" s="26"/>
      <c r="C96" s="26"/>
      <c r="D96" s="26"/>
    </row>
    <row r="97" spans="1:4" ht="21.95" customHeight="1">
      <c r="A97" s="26"/>
      <c r="B97" s="26"/>
      <c r="C97" s="26"/>
      <c r="D97" s="26"/>
    </row>
    <row r="98" spans="1:4" ht="21.95" customHeight="1">
      <c r="A98" s="26"/>
      <c r="B98" s="26"/>
      <c r="C98" s="26"/>
      <c r="D98" s="26"/>
    </row>
    <row r="99" spans="1:4" ht="21.95" customHeight="1">
      <c r="A99" s="26"/>
      <c r="B99" s="26"/>
      <c r="C99" s="26"/>
      <c r="D99" s="26"/>
    </row>
    <row r="100" spans="1:4" ht="21.95" customHeight="1">
      <c r="A100" s="26"/>
      <c r="B100" s="26"/>
      <c r="C100" s="26"/>
      <c r="D100" s="26"/>
    </row>
    <row r="101" spans="1:4" ht="21.95" customHeight="1">
      <c r="A101" s="26"/>
      <c r="B101" s="26"/>
      <c r="C101" s="26"/>
      <c r="D101" s="26"/>
    </row>
    <row r="102" spans="1:4" ht="21.95" customHeight="1">
      <c r="A102" s="26"/>
      <c r="B102" s="26"/>
      <c r="C102" s="26"/>
      <c r="D102" s="26"/>
    </row>
    <row r="103" spans="1:4" ht="21.95" customHeight="1">
      <c r="A103" s="26"/>
      <c r="B103" s="26"/>
      <c r="C103" s="26"/>
      <c r="D103" s="26"/>
    </row>
    <row r="104" spans="1:4" ht="21.95" customHeight="1">
      <c r="A104" s="26"/>
      <c r="B104" s="26"/>
      <c r="C104" s="26"/>
      <c r="D104" s="26"/>
    </row>
    <row r="105" spans="1:4">
      <c r="A105" s="26"/>
      <c r="B105" s="26"/>
      <c r="C105" s="26"/>
      <c r="D105" s="26"/>
    </row>
    <row r="106" spans="1:4">
      <c r="A106" s="26"/>
      <c r="B106" s="26"/>
      <c r="C106" s="26"/>
      <c r="D106" s="26"/>
    </row>
    <row r="107" spans="1:4">
      <c r="A107" s="26"/>
      <c r="B107" s="26"/>
      <c r="C107" s="26"/>
      <c r="D107" s="26"/>
    </row>
    <row r="108" spans="1:4">
      <c r="A108" s="26"/>
      <c r="B108" s="26"/>
      <c r="C108" s="26"/>
      <c r="D108" s="26"/>
    </row>
    <row r="109" spans="1:4">
      <c r="A109" s="26"/>
      <c r="B109" s="26"/>
      <c r="C109" s="26"/>
      <c r="D109" s="26"/>
    </row>
    <row r="110" spans="1:4">
      <c r="A110" s="26"/>
      <c r="B110" s="26"/>
      <c r="C110" s="26"/>
      <c r="D110" s="26"/>
    </row>
    <row r="111" spans="1:4">
      <c r="A111" s="26"/>
      <c r="B111" s="26"/>
      <c r="C111" s="26"/>
      <c r="D111" s="26"/>
    </row>
  </sheetData>
  <mergeCells count="141">
    <mergeCell ref="AA36:AE36"/>
    <mergeCell ref="AA37:AE37"/>
    <mergeCell ref="AA31:AE31"/>
    <mergeCell ref="AA32:AE32"/>
    <mergeCell ref="AA33:AE33"/>
    <mergeCell ref="AA34:AE34"/>
    <mergeCell ref="AA27:AE27"/>
    <mergeCell ref="AA28:AE28"/>
    <mergeCell ref="AA29:AE29"/>
    <mergeCell ref="AA30:AE30"/>
    <mergeCell ref="A21:S21"/>
    <mergeCell ref="A25:S25"/>
    <mergeCell ref="A26:S26"/>
    <mergeCell ref="A13:S13"/>
    <mergeCell ref="A24:S24"/>
    <mergeCell ref="A19:S19"/>
    <mergeCell ref="A18:S18"/>
    <mergeCell ref="A14:S14"/>
    <mergeCell ref="A15:S15"/>
    <mergeCell ref="A16:S16"/>
    <mergeCell ref="A17:S17"/>
    <mergeCell ref="A20:S20"/>
    <mergeCell ref="A23:S23"/>
    <mergeCell ref="A30:S30"/>
    <mergeCell ref="T30:U30"/>
    <mergeCell ref="T35:U35"/>
    <mergeCell ref="AA7:AE7"/>
    <mergeCell ref="AA8:AE8"/>
    <mergeCell ref="AA9:AE9"/>
    <mergeCell ref="AA10:AE10"/>
    <mergeCell ref="AA19:AE19"/>
    <mergeCell ref="AA20:AE20"/>
    <mergeCell ref="AA21:AE21"/>
    <mergeCell ref="AA22:AE22"/>
    <mergeCell ref="AA15:AE15"/>
    <mergeCell ref="AA16:AE16"/>
    <mergeCell ref="AA17:AE17"/>
    <mergeCell ref="AA18:AE18"/>
    <mergeCell ref="AA23:AE23"/>
    <mergeCell ref="AA24:AE24"/>
    <mergeCell ref="AA25:AE25"/>
    <mergeCell ref="AA26:AE26"/>
    <mergeCell ref="AA35:AE35"/>
    <mergeCell ref="A22:S22"/>
    <mergeCell ref="AA11:AE11"/>
    <mergeCell ref="AA12:AE12"/>
    <mergeCell ref="AA13:AE13"/>
    <mergeCell ref="V21:Z21"/>
    <mergeCell ref="V23:Z23"/>
    <mergeCell ref="V25:Z25"/>
    <mergeCell ref="V26:Z26"/>
    <mergeCell ref="V20:Z20"/>
    <mergeCell ref="V14:Z14"/>
    <mergeCell ref="T37:U37"/>
    <mergeCell ref="A27:S27"/>
    <mergeCell ref="A28:S28"/>
    <mergeCell ref="A29:S29"/>
    <mergeCell ref="A35:S35"/>
    <mergeCell ref="A33:S33"/>
    <mergeCell ref="A34:S34"/>
    <mergeCell ref="A37:S37"/>
    <mergeCell ref="A31:S31"/>
    <mergeCell ref="A32:S32"/>
    <mergeCell ref="T28:U28"/>
    <mergeCell ref="A36:S36"/>
    <mergeCell ref="T33:U33"/>
    <mergeCell ref="T36:U36"/>
    <mergeCell ref="T34:U34"/>
    <mergeCell ref="T32:U32"/>
    <mergeCell ref="T29:U29"/>
    <mergeCell ref="T31:U31"/>
    <mergeCell ref="V15:Z15"/>
    <mergeCell ref="V16:Z16"/>
    <mergeCell ref="V12:Z12"/>
    <mergeCell ref="A10:S10"/>
    <mergeCell ref="A11:S11"/>
    <mergeCell ref="A12:S12"/>
    <mergeCell ref="T12:U12"/>
    <mergeCell ref="V37:Z37"/>
    <mergeCell ref="V34:Z34"/>
    <mergeCell ref="V35:Z35"/>
    <mergeCell ref="V33:Z33"/>
    <mergeCell ref="V36:Z36"/>
    <mergeCell ref="V13:Z13"/>
    <mergeCell ref="V19:Z19"/>
    <mergeCell ref="V17:Z17"/>
    <mergeCell ref="V18:Z18"/>
    <mergeCell ref="V32:Z32"/>
    <mergeCell ref="V28:Z28"/>
    <mergeCell ref="V30:Z30"/>
    <mergeCell ref="V29:Z29"/>
    <mergeCell ref="V31:Z31"/>
    <mergeCell ref="V27:Z27"/>
    <mergeCell ref="V22:Z22"/>
    <mergeCell ref="V24:Z24"/>
    <mergeCell ref="AF9:AJ9"/>
    <mergeCell ref="AF10:AJ10"/>
    <mergeCell ref="AF11:AJ11"/>
    <mergeCell ref="AF12:AJ12"/>
    <mergeCell ref="AF13:AJ13"/>
    <mergeCell ref="AF14:AJ14"/>
    <mergeCell ref="AF6:AJ6"/>
    <mergeCell ref="A1:Z1"/>
    <mergeCell ref="V8:Z8"/>
    <mergeCell ref="A2:Z2"/>
    <mergeCell ref="A3:Z3"/>
    <mergeCell ref="A4:Z4"/>
    <mergeCell ref="A7:S7"/>
    <mergeCell ref="V7:Z7"/>
    <mergeCell ref="AF7:AJ7"/>
    <mergeCell ref="AF8:AJ8"/>
    <mergeCell ref="V10:Z10"/>
    <mergeCell ref="V11:Z11"/>
    <mergeCell ref="T8:U8"/>
    <mergeCell ref="A8:S8"/>
    <mergeCell ref="A9:S9"/>
    <mergeCell ref="V9:Z9"/>
    <mergeCell ref="AA14:AE14"/>
    <mergeCell ref="AF21:AJ21"/>
    <mergeCell ref="AF22:AJ22"/>
    <mergeCell ref="AF23:AJ23"/>
    <mergeCell ref="AF24:AJ24"/>
    <mergeCell ref="AF25:AJ25"/>
    <mergeCell ref="AF26:AJ26"/>
    <mergeCell ref="AF15:AJ15"/>
    <mergeCell ref="AF16:AJ16"/>
    <mergeCell ref="AF17:AJ17"/>
    <mergeCell ref="AF18:AJ18"/>
    <mergeCell ref="AF19:AJ19"/>
    <mergeCell ref="AF20:AJ20"/>
    <mergeCell ref="AF36:AJ36"/>
    <mergeCell ref="AF27:AJ27"/>
    <mergeCell ref="AF28:AJ28"/>
    <mergeCell ref="AF29:AJ29"/>
    <mergeCell ref="AF30:AJ30"/>
    <mergeCell ref="AF37:AJ37"/>
    <mergeCell ref="AF31:AJ31"/>
    <mergeCell ref="AF32:AJ32"/>
    <mergeCell ref="AF33:AJ33"/>
    <mergeCell ref="AF34:AJ34"/>
    <mergeCell ref="AF35:AJ35"/>
  </mergeCells>
  <phoneticPr fontId="0" type="noConversion"/>
  <printOptions horizontalCentered="1"/>
  <pageMargins left="0.39370078740157483" right="0.19685039370078741" top="0.69" bottom="0.22" header="0.5" footer="0.17"/>
  <pageSetup paperSize="9" scale="90" fitToHeight="0" orientation="portrait" horizontalDpi="360" verticalDpi="360" r:id="rId1"/>
  <headerFooter alignWithMargins="0">
    <oddHeader>&amp;R14.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1</vt:lpstr>
      <vt:lpstr>2</vt:lpstr>
      <vt:lpstr>3</vt:lpstr>
      <vt:lpstr>4</vt:lpstr>
      <vt:lpstr>'4'!Nyomtatási_cím</vt:lpstr>
      <vt:lpstr>'3'!Nyomtatási_terület</vt:lpstr>
      <vt:lpstr>'4'!Nyomtatási_terület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Iroda-102</cp:lastModifiedBy>
  <cp:lastPrinted>2017-02-16T09:18:30Z</cp:lastPrinted>
  <dcterms:created xsi:type="dcterms:W3CDTF">1997-01-17T14:02:09Z</dcterms:created>
  <dcterms:modified xsi:type="dcterms:W3CDTF">2017-02-16T09:21:57Z</dcterms:modified>
</cp:coreProperties>
</file>