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címrend2010" sheetId="1" r:id="rId1"/>
    <sheet name="Munka6" sheetId="7" r:id="rId2"/>
    <sheet name="Munka2" sheetId="11" r:id="rId3"/>
    <sheet name="Munka4" sheetId="12" r:id="rId4"/>
    <sheet name="Munka5" sheetId="13" r:id="rId5"/>
  </sheets>
  <definedNames>
    <definedName name="_xlnm.Print_Area" localSheetId="0">címrend2010!$A$1:$GA$59</definedName>
  </definedNames>
  <calcPr calcId="125725"/>
</workbook>
</file>

<file path=xl/calcChain.xml><?xml version="1.0" encoding="utf-8"?>
<calcChain xmlns="http://schemas.openxmlformats.org/spreadsheetml/2006/main">
  <c r="F42" i="7"/>
  <c r="H44"/>
  <c r="EL39" i="1"/>
  <c r="EM39"/>
  <c r="EN39"/>
  <c r="EO39"/>
  <c r="EP39"/>
  <c r="EQ39"/>
  <c r="ER39"/>
  <c r="ES39"/>
  <c r="ET39"/>
  <c r="EU39"/>
  <c r="EV39"/>
  <c r="EK39"/>
  <c r="EG39"/>
  <c r="EE39"/>
  <c r="EF39"/>
  <c r="DU39"/>
  <c r="DV39"/>
  <c r="DW39"/>
  <c r="DX39"/>
  <c r="DY39"/>
  <c r="DZ39"/>
  <c r="EA39"/>
  <c r="DT39"/>
  <c r="DF39"/>
  <c r="DG39"/>
  <c r="DH39"/>
  <c r="DI39"/>
  <c r="DJ39"/>
  <c r="DK39"/>
  <c r="DL39"/>
  <c r="DM39"/>
  <c r="DN39"/>
  <c r="DO39"/>
  <c r="DP39"/>
  <c r="DE39"/>
  <c r="CQ39"/>
  <c r="CR39"/>
  <c r="CS39"/>
  <c r="CT39"/>
  <c r="CU39"/>
  <c r="CV39"/>
  <c r="CW39"/>
  <c r="CX39"/>
  <c r="CY39"/>
  <c r="CZ39"/>
  <c r="DA39"/>
  <c r="CP39"/>
  <c r="FC39"/>
  <c r="CD39"/>
  <c r="BM39"/>
  <c r="BN39"/>
  <c r="BO39"/>
  <c r="BP39"/>
  <c r="BQ39"/>
  <c r="BR39"/>
  <c r="BS39"/>
  <c r="BT39"/>
  <c r="BU39"/>
  <c r="BV39"/>
  <c r="BW39"/>
  <c r="BL39"/>
  <c r="BA39"/>
  <c r="BB39"/>
  <c r="BC39"/>
  <c r="BD39"/>
  <c r="BE39"/>
  <c r="BF39"/>
  <c r="BG39"/>
  <c r="BH39"/>
  <c r="AZ39"/>
  <c r="AI39"/>
  <c r="AJ39"/>
  <c r="AK39"/>
  <c r="AL39"/>
  <c r="AM39"/>
  <c r="AN39"/>
  <c r="AO39"/>
  <c r="AP39"/>
  <c r="AQ39"/>
  <c r="AR39"/>
  <c r="AS39"/>
  <c r="AH39"/>
  <c r="T39"/>
  <c r="U39"/>
  <c r="V39"/>
  <c r="W39"/>
  <c r="X39"/>
  <c r="Y39"/>
  <c r="Z39"/>
  <c r="AA39"/>
  <c r="AB39"/>
  <c r="AC39"/>
  <c r="AD39"/>
  <c r="S39"/>
  <c r="E39"/>
  <c r="F39"/>
  <c r="G39"/>
  <c r="H39"/>
  <c r="I39"/>
  <c r="J39"/>
  <c r="K39"/>
  <c r="L39"/>
  <c r="M39"/>
  <c r="N39"/>
  <c r="O39"/>
  <c r="D39"/>
  <c r="EZ37"/>
  <c r="FA37"/>
  <c r="FB37"/>
  <c r="EZ38"/>
  <c r="FA38"/>
  <c r="FA39"/>
  <c r="FB38"/>
  <c r="FB39"/>
  <c r="EB38"/>
  <c r="EC38"/>
  <c r="ED38"/>
  <c r="CA38"/>
  <c r="CB38"/>
  <c r="CC38"/>
  <c r="AW38"/>
  <c r="CE38"/>
  <c r="AX38"/>
  <c r="CF38"/>
  <c r="AY38"/>
  <c r="AW37"/>
  <c r="AW39"/>
  <c r="AW48"/>
  <c r="AW50"/>
  <c r="AX37"/>
  <c r="AX39"/>
  <c r="AX48"/>
  <c r="AX50"/>
  <c r="AY37"/>
  <c r="CA37"/>
  <c r="CA39"/>
  <c r="CA48"/>
  <c r="CA50"/>
  <c r="CB37"/>
  <c r="CB39"/>
  <c r="CB48"/>
  <c r="CB50"/>
  <c r="CC37"/>
  <c r="CC39"/>
  <c r="CC48"/>
  <c r="CC50"/>
  <c r="CE37"/>
  <c r="CE39"/>
  <c r="CG37"/>
  <c r="EB37"/>
  <c r="EB39"/>
  <c r="EB48"/>
  <c r="EB50"/>
  <c r="EC37"/>
  <c r="EC39"/>
  <c r="EC48"/>
  <c r="EC50"/>
  <c r="ED37"/>
  <c r="ED39"/>
  <c r="ED48"/>
  <c r="ED50"/>
  <c r="FD37"/>
  <c r="CA41"/>
  <c r="CB41"/>
  <c r="CC41"/>
  <c r="AX41"/>
  <c r="CF41"/>
  <c r="AY41"/>
  <c r="CG41"/>
  <c r="AW41"/>
  <c r="CE41"/>
  <c r="FB41"/>
  <c r="FB42"/>
  <c r="FB43"/>
  <c r="FB44"/>
  <c r="FB45"/>
  <c r="FB46"/>
  <c r="FA41"/>
  <c r="FA42"/>
  <c r="FA43"/>
  <c r="FA44"/>
  <c r="FA45"/>
  <c r="FA46"/>
  <c r="EZ41"/>
  <c r="EZ42"/>
  <c r="EZ43"/>
  <c r="EZ44"/>
  <c r="EZ45"/>
  <c r="EZ46"/>
  <c r="ED41"/>
  <c r="FF41"/>
  <c r="EC41"/>
  <c r="FE41"/>
  <c r="EB41"/>
  <c r="FD41"/>
  <c r="H37" i="7"/>
  <c r="CQ36" i="1"/>
  <c r="CR36"/>
  <c r="CS36"/>
  <c r="CT36"/>
  <c r="CU36"/>
  <c r="CV36"/>
  <c r="CW36"/>
  <c r="CX36"/>
  <c r="CY36"/>
  <c r="CZ36"/>
  <c r="DA36"/>
  <c r="CP36"/>
  <c r="H38" i="7"/>
  <c r="H35"/>
  <c r="H36"/>
  <c r="F39"/>
  <c r="F51"/>
  <c r="AW31" i="1"/>
  <c r="AX31"/>
  <c r="AY31"/>
  <c r="CA31"/>
  <c r="CE31"/>
  <c r="CB31"/>
  <c r="CF31"/>
  <c r="CC31"/>
  <c r="CG31"/>
  <c r="ED31"/>
  <c r="ED32"/>
  <c r="EC30"/>
  <c r="EC31"/>
  <c r="EC32"/>
  <c r="EB31"/>
  <c r="EB32"/>
  <c r="FB31"/>
  <c r="FF31"/>
  <c r="FB32"/>
  <c r="FB33"/>
  <c r="FB34"/>
  <c r="FA31"/>
  <c r="FE31"/>
  <c r="FA32"/>
  <c r="FA33"/>
  <c r="FA34"/>
  <c r="FA35"/>
  <c r="EZ30"/>
  <c r="EZ31"/>
  <c r="FD31"/>
  <c r="EZ32"/>
  <c r="EZ33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2"/>
  <c r="AW33"/>
  <c r="AW34"/>
  <c r="AW35"/>
  <c r="H29" i="7"/>
  <c r="E39"/>
  <c r="EB13" i="1"/>
  <c r="AX49"/>
  <c r="EB45"/>
  <c r="FD45"/>
  <c r="CC32"/>
  <c r="AY22"/>
  <c r="ED13"/>
  <c r="EC13"/>
  <c r="CC14"/>
  <c r="ED12"/>
  <c r="EC12"/>
  <c r="EB12"/>
  <c r="H15" i="7"/>
  <c r="FA40" i="1"/>
  <c r="FF32"/>
  <c r="FE32"/>
  <c r="FD32"/>
  <c r="AY32"/>
  <c r="CG32"/>
  <c r="AX32"/>
  <c r="CF32"/>
  <c r="CE32"/>
  <c r="CB14"/>
  <c r="AW7"/>
  <c r="AX7"/>
  <c r="AY7"/>
  <c r="CA7"/>
  <c r="CB7"/>
  <c r="CF7"/>
  <c r="CC7"/>
  <c r="CE7"/>
  <c r="CG7"/>
  <c r="EB7"/>
  <c r="EC7"/>
  <c r="ED7"/>
  <c r="EZ7"/>
  <c r="FA7"/>
  <c r="FB7"/>
  <c r="FD7"/>
  <c r="FE7"/>
  <c r="FF7"/>
  <c r="AW8"/>
  <c r="AX8"/>
  <c r="AY8"/>
  <c r="CA8"/>
  <c r="CB8"/>
  <c r="CF8"/>
  <c r="CC8"/>
  <c r="CE8"/>
  <c r="CG8"/>
  <c r="EB8"/>
  <c r="EC8"/>
  <c r="ED8"/>
  <c r="EZ8"/>
  <c r="FA8"/>
  <c r="FB8"/>
  <c r="FD8"/>
  <c r="FE8"/>
  <c r="FF8"/>
  <c r="AX9"/>
  <c r="AY9"/>
  <c r="CA9"/>
  <c r="CB9"/>
  <c r="CF9"/>
  <c r="CC9"/>
  <c r="CE9"/>
  <c r="CG9"/>
  <c r="EB9"/>
  <c r="EC9"/>
  <c r="ED9"/>
  <c r="EZ9"/>
  <c r="FD9"/>
  <c r="FA9"/>
  <c r="FB9"/>
  <c r="FF9"/>
  <c r="FE9"/>
  <c r="AX10"/>
  <c r="AY10"/>
  <c r="CA10"/>
  <c r="CE10"/>
  <c r="CB10"/>
  <c r="CC10"/>
  <c r="CG10"/>
  <c r="CF10"/>
  <c r="EB10"/>
  <c r="EC10"/>
  <c r="ED10"/>
  <c r="EZ10"/>
  <c r="FA10"/>
  <c r="FE10"/>
  <c r="FB10"/>
  <c r="FD10"/>
  <c r="FF10"/>
  <c r="AX11"/>
  <c r="AY11"/>
  <c r="CA11"/>
  <c r="CB11"/>
  <c r="CF11"/>
  <c r="CC11"/>
  <c r="CE11"/>
  <c r="CG11"/>
  <c r="EB11"/>
  <c r="EC11"/>
  <c r="ED11"/>
  <c r="EZ11"/>
  <c r="FD11"/>
  <c r="FA11"/>
  <c r="FB11"/>
  <c r="FF11"/>
  <c r="FE11"/>
  <c r="AX12"/>
  <c r="AY12"/>
  <c r="CA12"/>
  <c r="CE12"/>
  <c r="CB12"/>
  <c r="CC12"/>
  <c r="CG12"/>
  <c r="CF12"/>
  <c r="EZ12"/>
  <c r="FD12"/>
  <c r="FA12"/>
  <c r="FB12"/>
  <c r="FF12"/>
  <c r="FE12"/>
  <c r="AX13"/>
  <c r="AY13"/>
  <c r="CA13"/>
  <c r="CE13"/>
  <c r="CB13"/>
  <c r="CC13"/>
  <c r="CG13"/>
  <c r="CF13"/>
  <c r="EZ13"/>
  <c r="FD13"/>
  <c r="FA13"/>
  <c r="FB13"/>
  <c r="FF13"/>
  <c r="FE13"/>
  <c r="AX14"/>
  <c r="AY14"/>
  <c r="CA14"/>
  <c r="CE14"/>
  <c r="CF14"/>
  <c r="CG14"/>
  <c r="EB14"/>
  <c r="EC14"/>
  <c r="ED14"/>
  <c r="EZ14"/>
  <c r="FA14"/>
  <c r="FE14"/>
  <c r="FB14"/>
  <c r="FD14"/>
  <c r="FF14"/>
  <c r="AX15"/>
  <c r="AY15"/>
  <c r="CA15"/>
  <c r="CB15"/>
  <c r="CF15"/>
  <c r="CC15"/>
  <c r="CE15"/>
  <c r="CG15"/>
  <c r="EB15"/>
  <c r="EC15"/>
  <c r="ED15"/>
  <c r="EZ15"/>
  <c r="FD15"/>
  <c r="FA15"/>
  <c r="FB15"/>
  <c r="FF15"/>
  <c r="FE15"/>
  <c r="AX16"/>
  <c r="AY16"/>
  <c r="CA16"/>
  <c r="CE16"/>
  <c r="CB16"/>
  <c r="CC16"/>
  <c r="CG16"/>
  <c r="CF16"/>
  <c r="EB16"/>
  <c r="EC16"/>
  <c r="ED16"/>
  <c r="EZ16"/>
  <c r="FA16"/>
  <c r="FE16"/>
  <c r="FB16"/>
  <c r="FD16"/>
  <c r="FF16"/>
  <c r="AX17"/>
  <c r="AY17"/>
  <c r="CA17"/>
  <c r="CB17"/>
  <c r="CF17"/>
  <c r="CC17"/>
  <c r="CE17"/>
  <c r="CG17"/>
  <c r="EB17"/>
  <c r="EC17"/>
  <c r="ED17"/>
  <c r="EZ17"/>
  <c r="FD17"/>
  <c r="FA17"/>
  <c r="FB17"/>
  <c r="FF17"/>
  <c r="FE17"/>
  <c r="AX18"/>
  <c r="AY18"/>
  <c r="CA18"/>
  <c r="CE18"/>
  <c r="CB18"/>
  <c r="CC18"/>
  <c r="CG18"/>
  <c r="CF18"/>
  <c r="EB18"/>
  <c r="EC18"/>
  <c r="ED18"/>
  <c r="EZ18"/>
  <c r="FA18"/>
  <c r="FE18"/>
  <c r="FB18"/>
  <c r="FD18"/>
  <c r="FF18"/>
  <c r="AX19"/>
  <c r="AY19"/>
  <c r="CA19"/>
  <c r="CB19"/>
  <c r="CF19"/>
  <c r="CC19"/>
  <c r="CE19"/>
  <c r="CG19"/>
  <c r="EB19"/>
  <c r="EC19"/>
  <c r="ED19"/>
  <c r="EZ19"/>
  <c r="FD19"/>
  <c r="FA19"/>
  <c r="FB19"/>
  <c r="FF19"/>
  <c r="FE19"/>
  <c r="AX20"/>
  <c r="AY20"/>
  <c r="CA20"/>
  <c r="CE20"/>
  <c r="CB20"/>
  <c r="CC20"/>
  <c r="CG20"/>
  <c r="CF20"/>
  <c r="EB20"/>
  <c r="EC20"/>
  <c r="ED20"/>
  <c r="EZ20"/>
  <c r="FA20"/>
  <c r="FE20"/>
  <c r="FB20"/>
  <c r="FD20"/>
  <c r="FF20"/>
  <c r="AX21"/>
  <c r="AY21"/>
  <c r="CA21"/>
  <c r="CB21"/>
  <c r="CF21"/>
  <c r="CC21"/>
  <c r="CE21"/>
  <c r="CG21"/>
  <c r="EB21"/>
  <c r="EC21"/>
  <c r="ED21"/>
  <c r="EZ21"/>
  <c r="FD21"/>
  <c r="FA21"/>
  <c r="FB21"/>
  <c r="FF21"/>
  <c r="FE21"/>
  <c r="AX22"/>
  <c r="CF22"/>
  <c r="CA22"/>
  <c r="CB22"/>
  <c r="CC22"/>
  <c r="CE22"/>
  <c r="CG22"/>
  <c r="EB22"/>
  <c r="EC22"/>
  <c r="ED22"/>
  <c r="EZ22"/>
  <c r="FD22"/>
  <c r="FA22"/>
  <c r="FB22"/>
  <c r="FF22"/>
  <c r="FE22"/>
  <c r="AX23"/>
  <c r="AY23"/>
  <c r="CA23"/>
  <c r="CE23"/>
  <c r="CB23"/>
  <c r="CC23"/>
  <c r="CG23"/>
  <c r="CF23"/>
  <c r="EB23"/>
  <c r="EC23"/>
  <c r="ED23"/>
  <c r="FF23"/>
  <c r="EZ23"/>
  <c r="FA23"/>
  <c r="FE23"/>
  <c r="FB23"/>
  <c r="AX24"/>
  <c r="AY24"/>
  <c r="CA24"/>
  <c r="CE24"/>
  <c r="CB24"/>
  <c r="CC24"/>
  <c r="CG24"/>
  <c r="CF24"/>
  <c r="EB24"/>
  <c r="EC24"/>
  <c r="ED24"/>
  <c r="FF24"/>
  <c r="EZ24"/>
  <c r="FA24"/>
  <c r="FE24"/>
  <c r="FB24"/>
  <c r="AX25"/>
  <c r="AY25"/>
  <c r="CA25"/>
  <c r="CE25"/>
  <c r="CB25"/>
  <c r="CC25"/>
  <c r="CG25"/>
  <c r="CF25"/>
  <c r="EB25"/>
  <c r="EC25"/>
  <c r="ED25"/>
  <c r="FF25"/>
  <c r="EZ25"/>
  <c r="FA25"/>
  <c r="FB25"/>
  <c r="FE25"/>
  <c r="AX26"/>
  <c r="AY26"/>
  <c r="CA26"/>
  <c r="CE26"/>
  <c r="CB26"/>
  <c r="CC26"/>
  <c r="CG26"/>
  <c r="CF26"/>
  <c r="EB26"/>
  <c r="EC26"/>
  <c r="ED26"/>
  <c r="EZ26"/>
  <c r="FA26"/>
  <c r="FE26"/>
  <c r="FB26"/>
  <c r="FD26"/>
  <c r="FF26"/>
  <c r="AX27"/>
  <c r="AY27"/>
  <c r="CA27"/>
  <c r="CB27"/>
  <c r="CF27"/>
  <c r="CC27"/>
  <c r="CE27"/>
  <c r="CG27"/>
  <c r="EB27"/>
  <c r="EC27"/>
  <c r="ED27"/>
  <c r="EZ27"/>
  <c r="FD27"/>
  <c r="FA27"/>
  <c r="FB27"/>
  <c r="FF27"/>
  <c r="FE27"/>
  <c r="AX28"/>
  <c r="AY28"/>
  <c r="CA28"/>
  <c r="CE28"/>
  <c r="CB28"/>
  <c r="CC28"/>
  <c r="CG28"/>
  <c r="CF28"/>
  <c r="EB28"/>
  <c r="EC28"/>
  <c r="ED28"/>
  <c r="EZ28"/>
  <c r="FA28"/>
  <c r="FE28"/>
  <c r="FB28"/>
  <c r="FD28"/>
  <c r="FF28"/>
  <c r="AX29"/>
  <c r="AY29"/>
  <c r="CA29"/>
  <c r="CB29"/>
  <c r="CF29"/>
  <c r="CC29"/>
  <c r="CE29"/>
  <c r="CG29"/>
  <c r="EB29"/>
  <c r="EC29"/>
  <c r="ED29"/>
  <c r="EZ29"/>
  <c r="FD29"/>
  <c r="FA29"/>
  <c r="FB29"/>
  <c r="FF29"/>
  <c r="FE29"/>
  <c r="AX30"/>
  <c r="AY30"/>
  <c r="CA30"/>
  <c r="CE30"/>
  <c r="CB30"/>
  <c r="CC30"/>
  <c r="CG30"/>
  <c r="CF30"/>
  <c r="EB30"/>
  <c r="ED30"/>
  <c r="FA30"/>
  <c r="FE30"/>
  <c r="FB30"/>
  <c r="FD30"/>
  <c r="FF30"/>
  <c r="AX33"/>
  <c r="AY33"/>
  <c r="CA33"/>
  <c r="CB33"/>
  <c r="CF33"/>
  <c r="CC33"/>
  <c r="CE33"/>
  <c r="CG33"/>
  <c r="EB33"/>
  <c r="EC33"/>
  <c r="FE33"/>
  <c r="ED33"/>
  <c r="FD33"/>
  <c r="AX34"/>
  <c r="AY34"/>
  <c r="CA34"/>
  <c r="CE34"/>
  <c r="CB34"/>
  <c r="CC34"/>
  <c r="CG34"/>
  <c r="CF34"/>
  <c r="EB34"/>
  <c r="EC34"/>
  <c r="ED34"/>
  <c r="EZ34"/>
  <c r="FD34"/>
  <c r="FE34"/>
  <c r="FF34"/>
  <c r="AX35"/>
  <c r="AY35"/>
  <c r="CA35"/>
  <c r="CB35"/>
  <c r="CF35"/>
  <c r="CC35"/>
  <c r="CE35"/>
  <c r="CG35"/>
  <c r="EB35"/>
  <c r="EC35"/>
  <c r="FE35"/>
  <c r="ED35"/>
  <c r="EZ35"/>
  <c r="FB35"/>
  <c r="FD35"/>
  <c r="FF35"/>
  <c r="D36"/>
  <c r="E36"/>
  <c r="E48"/>
  <c r="E50"/>
  <c r="F36"/>
  <c r="G36"/>
  <c r="H36"/>
  <c r="I36"/>
  <c r="I48"/>
  <c r="I50"/>
  <c r="J36"/>
  <c r="K36"/>
  <c r="K48"/>
  <c r="K50"/>
  <c r="L36"/>
  <c r="M36"/>
  <c r="M48"/>
  <c r="M50"/>
  <c r="N36"/>
  <c r="O36"/>
  <c r="O48"/>
  <c r="O50"/>
  <c r="S36"/>
  <c r="T36"/>
  <c r="T48"/>
  <c r="T50"/>
  <c r="U36"/>
  <c r="V36"/>
  <c r="W36"/>
  <c r="X36"/>
  <c r="X48"/>
  <c r="X50"/>
  <c r="Y36"/>
  <c r="Z36"/>
  <c r="Z48"/>
  <c r="Z50"/>
  <c r="AA36"/>
  <c r="AB36"/>
  <c r="AC36"/>
  <c r="AD36"/>
  <c r="AH36"/>
  <c r="AI36"/>
  <c r="AI48"/>
  <c r="AI50"/>
  <c r="AJ36"/>
  <c r="AK36"/>
  <c r="AL36"/>
  <c r="AM36"/>
  <c r="AN36"/>
  <c r="AO36"/>
  <c r="AO48"/>
  <c r="AO50"/>
  <c r="AP36"/>
  <c r="AQ36"/>
  <c r="AR36"/>
  <c r="AS36"/>
  <c r="AS48"/>
  <c r="AS50"/>
  <c r="AW36"/>
  <c r="AX36"/>
  <c r="AY36"/>
  <c r="AZ36"/>
  <c r="AZ48"/>
  <c r="AZ50"/>
  <c r="BA36"/>
  <c r="BB36"/>
  <c r="BB48"/>
  <c r="BB50"/>
  <c r="BC36"/>
  <c r="BD36"/>
  <c r="BD48"/>
  <c r="BD50"/>
  <c r="BE36"/>
  <c r="BF36"/>
  <c r="BF48"/>
  <c r="BF50"/>
  <c r="BG36"/>
  <c r="BH36"/>
  <c r="BH48"/>
  <c r="BH50"/>
  <c r="BL36"/>
  <c r="BM36"/>
  <c r="BM48"/>
  <c r="BM50"/>
  <c r="BN36"/>
  <c r="BO36"/>
  <c r="BO48"/>
  <c r="BO50"/>
  <c r="BP36"/>
  <c r="BQ36"/>
  <c r="BQ48"/>
  <c r="BQ50"/>
  <c r="BR36"/>
  <c r="BS36"/>
  <c r="BS48"/>
  <c r="BS50"/>
  <c r="BT36"/>
  <c r="BU36"/>
  <c r="BU48"/>
  <c r="BU50"/>
  <c r="BV36"/>
  <c r="BW36"/>
  <c r="BW48"/>
  <c r="BW50"/>
  <c r="CA36"/>
  <c r="CB36"/>
  <c r="CC36"/>
  <c r="CD36"/>
  <c r="DE36"/>
  <c r="DF36"/>
  <c r="DG36"/>
  <c r="DH36"/>
  <c r="DI36"/>
  <c r="DJ36"/>
  <c r="DK36"/>
  <c r="DL36"/>
  <c r="DM36"/>
  <c r="DN36"/>
  <c r="DO36"/>
  <c r="DP36"/>
  <c r="DT36"/>
  <c r="DU36"/>
  <c r="DV36"/>
  <c r="DW36"/>
  <c r="DX36"/>
  <c r="DY36"/>
  <c r="DZ36"/>
  <c r="EA36"/>
  <c r="EA48"/>
  <c r="EA50"/>
  <c r="EB36"/>
  <c r="EC36"/>
  <c r="ED36"/>
  <c r="EE36"/>
  <c r="EF36"/>
  <c r="EG36"/>
  <c r="EK36"/>
  <c r="EL36"/>
  <c r="EM36"/>
  <c r="EN36"/>
  <c r="EO36"/>
  <c r="EP36"/>
  <c r="EQ36"/>
  <c r="ER36"/>
  <c r="ES36"/>
  <c r="ET36"/>
  <c r="EU36"/>
  <c r="EV36"/>
  <c r="EZ36"/>
  <c r="FA36"/>
  <c r="FE37"/>
  <c r="FB36"/>
  <c r="FF37"/>
  <c r="FC36"/>
  <c r="AW40"/>
  <c r="AX40"/>
  <c r="AY40"/>
  <c r="CA40"/>
  <c r="CE40"/>
  <c r="CB40"/>
  <c r="CC40"/>
  <c r="CG40"/>
  <c r="CF40"/>
  <c r="EB40"/>
  <c r="FD40"/>
  <c r="EC40"/>
  <c r="ED40"/>
  <c r="FF40"/>
  <c r="EZ40"/>
  <c r="FB40"/>
  <c r="FE40"/>
  <c r="AW42"/>
  <c r="AX42"/>
  <c r="AY42"/>
  <c r="CA42"/>
  <c r="CB42"/>
  <c r="CF42"/>
  <c r="CC42"/>
  <c r="CE42"/>
  <c r="CG42"/>
  <c r="EB42"/>
  <c r="EC42"/>
  <c r="FE42"/>
  <c r="ED42"/>
  <c r="FD42"/>
  <c r="FF42"/>
  <c r="AW43"/>
  <c r="AX43"/>
  <c r="AY43"/>
  <c r="CA43"/>
  <c r="CE43"/>
  <c r="CB43"/>
  <c r="CC43"/>
  <c r="CG43"/>
  <c r="CF43"/>
  <c r="EB43"/>
  <c r="FD43"/>
  <c r="EC43"/>
  <c r="ED43"/>
  <c r="FF43"/>
  <c r="FE43"/>
  <c r="AW44"/>
  <c r="AX44"/>
  <c r="AY44"/>
  <c r="CA44"/>
  <c r="CB44"/>
  <c r="CF44"/>
  <c r="CC44"/>
  <c r="CE44"/>
  <c r="CG44"/>
  <c r="EB44"/>
  <c r="FD44"/>
  <c r="EC44"/>
  <c r="ED44"/>
  <c r="FE44"/>
  <c r="FF44"/>
  <c r="AW45"/>
  <c r="AX45"/>
  <c r="AY45"/>
  <c r="CA45"/>
  <c r="CE45"/>
  <c r="CB45"/>
  <c r="CC45"/>
  <c r="CG45"/>
  <c r="CF45"/>
  <c r="EC45"/>
  <c r="ED45"/>
  <c r="FE45"/>
  <c r="FF45"/>
  <c r="AW46"/>
  <c r="AX46"/>
  <c r="AY46"/>
  <c r="CA46"/>
  <c r="CB46"/>
  <c r="CF46"/>
  <c r="CC46"/>
  <c r="CE46"/>
  <c r="CG46"/>
  <c r="EB46"/>
  <c r="EC46"/>
  <c r="FE46"/>
  <c r="ED46"/>
  <c r="FD46"/>
  <c r="FF46"/>
  <c r="D47"/>
  <c r="D48"/>
  <c r="D50"/>
  <c r="E47"/>
  <c r="F47"/>
  <c r="F48"/>
  <c r="F50"/>
  <c r="G47"/>
  <c r="G48"/>
  <c r="G50"/>
  <c r="H47"/>
  <c r="H48"/>
  <c r="H50"/>
  <c r="I47"/>
  <c r="J47"/>
  <c r="J48"/>
  <c r="J50"/>
  <c r="K47"/>
  <c r="L47"/>
  <c r="L48"/>
  <c r="L50"/>
  <c r="M47"/>
  <c r="N47"/>
  <c r="N48"/>
  <c r="N50"/>
  <c r="O47"/>
  <c r="S47"/>
  <c r="S48"/>
  <c r="S50"/>
  <c r="T47"/>
  <c r="U47"/>
  <c r="U48"/>
  <c r="U50"/>
  <c r="V47"/>
  <c r="V48"/>
  <c r="V50"/>
  <c r="W47"/>
  <c r="W48"/>
  <c r="W50"/>
  <c r="X47"/>
  <c r="Y47"/>
  <c r="Y48"/>
  <c r="Y50"/>
  <c r="Z47"/>
  <c r="AA47"/>
  <c r="AA48"/>
  <c r="AA50"/>
  <c r="AB47"/>
  <c r="AB48"/>
  <c r="AB50"/>
  <c r="AC47"/>
  <c r="AC48"/>
  <c r="AC50"/>
  <c r="AD47"/>
  <c r="AD48"/>
  <c r="AD50"/>
  <c r="AH47"/>
  <c r="AH48"/>
  <c r="AH50"/>
  <c r="AI47"/>
  <c r="AJ47"/>
  <c r="AJ48"/>
  <c r="AJ50"/>
  <c r="AK47"/>
  <c r="AK48"/>
  <c r="AK50"/>
  <c r="AL47"/>
  <c r="AL48"/>
  <c r="AL50"/>
  <c r="AM47"/>
  <c r="AM48"/>
  <c r="AM50"/>
  <c r="AN47"/>
  <c r="AN48"/>
  <c r="AN50"/>
  <c r="AO47"/>
  <c r="AP47"/>
  <c r="AP48"/>
  <c r="AP50"/>
  <c r="AQ47"/>
  <c r="AQ48"/>
  <c r="AQ50"/>
  <c r="AR47"/>
  <c r="AR48"/>
  <c r="AR50"/>
  <c r="AS47"/>
  <c r="AW47"/>
  <c r="AX47"/>
  <c r="AY47"/>
  <c r="AZ47"/>
  <c r="BA47"/>
  <c r="BA48"/>
  <c r="BA50"/>
  <c r="BB47"/>
  <c r="BC47"/>
  <c r="BC48"/>
  <c r="BC50"/>
  <c r="BD47"/>
  <c r="BE47"/>
  <c r="BE48"/>
  <c r="BE50"/>
  <c r="BF47"/>
  <c r="BG47"/>
  <c r="BG48"/>
  <c r="BG50"/>
  <c r="BH47"/>
  <c r="BL47"/>
  <c r="BL48"/>
  <c r="BL50"/>
  <c r="BM47"/>
  <c r="BN47"/>
  <c r="BN48"/>
  <c r="BN50"/>
  <c r="BO47"/>
  <c r="BP47"/>
  <c r="BP48"/>
  <c r="BP50"/>
  <c r="BQ47"/>
  <c r="BR47"/>
  <c r="BR48"/>
  <c r="BR50"/>
  <c r="BS47"/>
  <c r="BT47"/>
  <c r="BT48"/>
  <c r="BT50"/>
  <c r="BU47"/>
  <c r="BV47"/>
  <c r="BV48"/>
  <c r="BV50"/>
  <c r="BW47"/>
  <c r="CA47"/>
  <c r="CB47"/>
  <c r="CC47"/>
  <c r="CD47"/>
  <c r="CD48"/>
  <c r="CP47"/>
  <c r="CP48"/>
  <c r="CP50"/>
  <c r="CQ47"/>
  <c r="CQ48"/>
  <c r="CQ50"/>
  <c r="CR47"/>
  <c r="CR48"/>
  <c r="CR50"/>
  <c r="CS47"/>
  <c r="CS48"/>
  <c r="CS50"/>
  <c r="CT47"/>
  <c r="CT48"/>
  <c r="CT50"/>
  <c r="CU47"/>
  <c r="CU48"/>
  <c r="CU50"/>
  <c r="CV47"/>
  <c r="CV48"/>
  <c r="CV50"/>
  <c r="CW47"/>
  <c r="CW48"/>
  <c r="CW50"/>
  <c r="CX47"/>
  <c r="CX48"/>
  <c r="CX50"/>
  <c r="CY47"/>
  <c r="CY48"/>
  <c r="CY50"/>
  <c r="CZ47"/>
  <c r="CZ48"/>
  <c r="CZ50"/>
  <c r="DA47"/>
  <c r="DA48"/>
  <c r="DA50"/>
  <c r="DE47"/>
  <c r="DE48"/>
  <c r="DE50"/>
  <c r="DF47"/>
  <c r="DF48"/>
  <c r="DF50"/>
  <c r="DG47"/>
  <c r="DG48"/>
  <c r="DG50"/>
  <c r="DH47"/>
  <c r="DH48"/>
  <c r="DH50"/>
  <c r="DI47"/>
  <c r="DI48"/>
  <c r="DI50"/>
  <c r="DJ47"/>
  <c r="DJ48"/>
  <c r="DJ50"/>
  <c r="DK47"/>
  <c r="DK48"/>
  <c r="DK50"/>
  <c r="DL47"/>
  <c r="DL48"/>
  <c r="DL50"/>
  <c r="DM47"/>
  <c r="DM48"/>
  <c r="DM50"/>
  <c r="DN47"/>
  <c r="DN48"/>
  <c r="DN50"/>
  <c r="DO47"/>
  <c r="DO48"/>
  <c r="DO50"/>
  <c r="DP47"/>
  <c r="DP48"/>
  <c r="DP50"/>
  <c r="DT47"/>
  <c r="DT48"/>
  <c r="DT50"/>
  <c r="DU47"/>
  <c r="DU48"/>
  <c r="DU50"/>
  <c r="DV47"/>
  <c r="DV48"/>
  <c r="DV50"/>
  <c r="DW47"/>
  <c r="DW48"/>
  <c r="DW50"/>
  <c r="DX47"/>
  <c r="DX48"/>
  <c r="DX50"/>
  <c r="DY47"/>
  <c r="DY48"/>
  <c r="DY50"/>
  <c r="DZ47"/>
  <c r="DZ48"/>
  <c r="DZ50"/>
  <c r="EA47"/>
  <c r="EB47"/>
  <c r="EC47"/>
  <c r="ED47"/>
  <c r="EE47"/>
  <c r="EE48"/>
  <c r="EE50"/>
  <c r="EF47"/>
  <c r="EF48"/>
  <c r="EF50"/>
  <c r="EG47"/>
  <c r="EG48"/>
  <c r="EG50"/>
  <c r="EK47"/>
  <c r="EK48"/>
  <c r="EK50"/>
  <c r="EL47"/>
  <c r="EL48"/>
  <c r="EL50"/>
  <c r="EM47"/>
  <c r="EM48"/>
  <c r="EM50"/>
  <c r="EN47"/>
  <c r="EO47"/>
  <c r="EP47"/>
  <c r="EP48"/>
  <c r="EP50"/>
  <c r="EQ47"/>
  <c r="EQ48"/>
  <c r="EQ50"/>
  <c r="ER47"/>
  <c r="ER48"/>
  <c r="ER50"/>
  <c r="ES47"/>
  <c r="ES48"/>
  <c r="ES50"/>
  <c r="ET47"/>
  <c r="ET48"/>
  <c r="ET50"/>
  <c r="EU47"/>
  <c r="EU48"/>
  <c r="EU50"/>
  <c r="EV47"/>
  <c r="EV48"/>
  <c r="EV50"/>
  <c r="EZ47"/>
  <c r="FA47"/>
  <c r="FA48"/>
  <c r="FA50"/>
  <c r="FB47"/>
  <c r="FC47"/>
  <c r="FC48"/>
  <c r="FC50"/>
  <c r="AW49"/>
  <c r="AY49"/>
  <c r="CG49"/>
  <c r="CA49"/>
  <c r="CB49"/>
  <c r="CC49"/>
  <c r="CE49"/>
  <c r="EB49"/>
  <c r="EC49"/>
  <c r="FE49"/>
  <c r="ED49"/>
  <c r="FF49"/>
  <c r="FD49"/>
  <c r="H10" i="7"/>
  <c r="H16"/>
  <c r="H31"/>
  <c r="G39"/>
  <c r="H39"/>
  <c r="H51"/>
  <c r="H42"/>
  <c r="H43"/>
  <c r="E50"/>
  <c r="E51"/>
  <c r="G50"/>
  <c r="H50"/>
  <c r="FD25" i="1"/>
  <c r="FD24"/>
  <c r="FD23"/>
  <c r="FF33"/>
  <c r="EO48"/>
  <c r="EO50"/>
  <c r="EN48"/>
  <c r="EN50"/>
  <c r="G51" i="7"/>
  <c r="FD38" i="1"/>
  <c r="FD39"/>
  <c r="EZ39"/>
  <c r="EZ48"/>
  <c r="EZ50"/>
  <c r="FF38"/>
  <c r="FF39"/>
  <c r="FE38"/>
  <c r="FE39"/>
  <c r="AY39"/>
  <c r="AY48"/>
  <c r="AY50"/>
  <c r="CG38"/>
  <c r="CG39"/>
  <c r="FB48"/>
  <c r="FB50"/>
  <c r="CD49"/>
  <c r="CD50"/>
  <c r="FF47"/>
  <c r="FD47"/>
  <c r="CG47"/>
  <c r="CE47"/>
  <c r="FE36"/>
  <c r="CG36"/>
  <c r="CG48"/>
  <c r="CG50"/>
  <c r="CE36"/>
  <c r="CE48"/>
  <c r="CE50"/>
  <c r="FF36"/>
  <c r="FF48"/>
  <c r="FF50"/>
  <c r="FD36"/>
  <c r="FD48"/>
  <c r="FD50"/>
  <c r="CF36"/>
  <c r="FE47"/>
  <c r="CF47"/>
  <c r="CF37"/>
  <c r="CF39"/>
  <c r="FE48"/>
  <c r="FE50"/>
  <c r="CF48"/>
  <c r="CF50"/>
</calcChain>
</file>

<file path=xl/sharedStrings.xml><?xml version="1.0" encoding="utf-8"?>
<sst xmlns="http://schemas.openxmlformats.org/spreadsheetml/2006/main" count="794" uniqueCount="134">
  <si>
    <t>Cím</t>
  </si>
  <si>
    <t>Alcím</t>
  </si>
  <si>
    <t>1.</t>
  </si>
  <si>
    <t>Önkormányzatok elszámolásai</t>
  </si>
  <si>
    <t>Telep.vizzel. és vizmin.véd</t>
  </si>
  <si>
    <t>Állat-egészségügyi ellátás</t>
  </si>
  <si>
    <t>Építmény üzemeltetés</t>
  </si>
  <si>
    <t>Közvilágítási feladatok</t>
  </si>
  <si>
    <t>Községgazd. szolgáltat.</t>
  </si>
  <si>
    <t>Önkorm.igazgatási tev.</t>
  </si>
  <si>
    <t>Család- és nővédelmi eg. Gondozás</t>
  </si>
  <si>
    <t>Rendszeres szociális segély</t>
  </si>
  <si>
    <t>Időskorúak járadéka</t>
  </si>
  <si>
    <t>Lakásfenntartási támogatás norm.</t>
  </si>
  <si>
    <t>Ápolási díj méltányossági alapon</t>
  </si>
  <si>
    <t>Mozgáskorlátozott tám.</t>
  </si>
  <si>
    <t>Átmeneti segély</t>
  </si>
  <si>
    <t>Könyvtári szolgáltatások</t>
  </si>
  <si>
    <t>Közműv-i int., közösségi színterek</t>
  </si>
  <si>
    <t>Önkormányzati igazgatás összesen:</t>
  </si>
  <si>
    <t>2.</t>
  </si>
  <si>
    <t>Országgyűlési képviselőválasztás</t>
  </si>
  <si>
    <t>Önkormányzati képviselőválasztás</t>
  </si>
  <si>
    <t>Országos kisebbségi választás</t>
  </si>
  <si>
    <t>Önállóan gazdálkodó intézmény össz:</t>
  </si>
  <si>
    <t>Önkormányzat összesen:  (1.+2.+3.)</t>
  </si>
  <si>
    <t>Kumuláció kiszűrése (intézmény finansz)</t>
  </si>
  <si>
    <t>Összesen:</t>
  </si>
  <si>
    <t>eredeti</t>
  </si>
  <si>
    <t>mód.</t>
  </si>
  <si>
    <t>telj.</t>
  </si>
  <si>
    <t>telj</t>
  </si>
  <si>
    <t>mód</t>
  </si>
  <si>
    <t>Intézm.műk.bev.</t>
  </si>
  <si>
    <t>Helyi adók,saj.bev.</t>
  </si>
  <si>
    <t>Gépjárműadó</t>
  </si>
  <si>
    <t>Működési bevételek</t>
  </si>
  <si>
    <t>Központi kv-i szervtől</t>
  </si>
  <si>
    <t>Fejezeti kezelésű előirányzattól</t>
  </si>
  <si>
    <t>Tb alapoktól</t>
  </si>
  <si>
    <t>Többcélú Kistérségi Társulástól</t>
  </si>
  <si>
    <t>Tám.értékű műk.bevételek</t>
  </si>
  <si>
    <t>Támogatás értékű működési bevételek</t>
  </si>
  <si>
    <t>Felügyeleti szervtől</t>
  </si>
  <si>
    <t>Működési rövidlejáratú  hitel felvétel</t>
  </si>
  <si>
    <t>Előző évi pénzmaradvány</t>
  </si>
  <si>
    <t>Előző évi visszafiz.</t>
  </si>
  <si>
    <t>Felhalmozási bevételek</t>
  </si>
  <si>
    <t>Fejezeti kez.elői.-tól hazai programra</t>
  </si>
  <si>
    <t>Fejezeti kez.elői.-tól EU programra</t>
  </si>
  <si>
    <t>Támogatás értékű beruházási bevételek</t>
  </si>
  <si>
    <t>Támogatási kölcsön visszatér.</t>
  </si>
  <si>
    <t>Hosszú lejáratú hitel felvétele</t>
  </si>
  <si>
    <t>Háztartásról</t>
  </si>
  <si>
    <t>Rövid lejáratú hitel felvétele</t>
  </si>
  <si>
    <t>Felhalmozási és tőke jell. bev.</t>
  </si>
  <si>
    <t>Pforg.    nélk.    bevét</t>
  </si>
  <si>
    <t>Bevételek összesen:</t>
  </si>
  <si>
    <t>Személyi juttatás</t>
  </si>
  <si>
    <t>Járulékok</t>
  </si>
  <si>
    <t>Dologi és egyéb folyó</t>
  </si>
  <si>
    <t>H.önk-nak és kv-i szerveinek</t>
  </si>
  <si>
    <t>Többcélú Kist.Társ-nak</t>
  </si>
  <si>
    <t>Non-profit szervezetnek</t>
  </si>
  <si>
    <t>Ellátottak pénzbeli juttatásai</t>
  </si>
  <si>
    <t>Rövid.lejár hitel visszafiz.</t>
  </si>
  <si>
    <t>Működési kiadások</t>
  </si>
  <si>
    <t>Pénzeszközátadás áll.házt.belűlre</t>
  </si>
  <si>
    <t>Államh.-on belűlre</t>
  </si>
  <si>
    <t>Önk.által folyósított ellátás</t>
  </si>
  <si>
    <t>Államházt. kívűlre</t>
  </si>
  <si>
    <t>Tartalék</t>
  </si>
  <si>
    <t>Felhalm.célú pe.átadás</t>
  </si>
  <si>
    <t>Felhalmozási kiadások</t>
  </si>
  <si>
    <t>Pénzügyi befektetések</t>
  </si>
  <si>
    <t>Fejlesztési kiadások</t>
  </si>
  <si>
    <t>Rövid lejáratú hitelek visszafiz.</t>
  </si>
  <si>
    <t>Hosszú lejáratú hitelek visszafiz.</t>
  </si>
  <si>
    <t>Kiadások összesen:</t>
  </si>
  <si>
    <t>Pénzforg.   nélk. kiadások</t>
  </si>
  <si>
    <t>1. Oldal</t>
  </si>
  <si>
    <t>2. Oldal</t>
  </si>
  <si>
    <t>3. Oldal</t>
  </si>
  <si>
    <t>4. Oldal</t>
  </si>
  <si>
    <t>5. Oldal</t>
  </si>
  <si>
    <t>6. Oldal</t>
  </si>
  <si>
    <t xml:space="preserve">Köztisztv.   </t>
  </si>
  <si>
    <t>Közalk.</t>
  </si>
  <si>
    <t>Mt.hat.alá   tart. (Közc., közh.)</t>
  </si>
  <si>
    <t>Összes    fő</t>
  </si>
  <si>
    <t>Önkormányzat és költségvetési szerveinek létszáma</t>
  </si>
  <si>
    <t>4.</t>
  </si>
  <si>
    <t>Kölcsön</t>
  </si>
  <si>
    <t>Rendkívűli gyermekvéd tám.</t>
  </si>
  <si>
    <t>Ovodáztatási tám.</t>
  </si>
  <si>
    <t>Temetési seg.</t>
  </si>
  <si>
    <t>Köztemetés</t>
  </si>
  <si>
    <t>Rendkívüli gyermekvédelmi tám.</t>
  </si>
  <si>
    <t>Temetési segély</t>
  </si>
  <si>
    <t>Rövid távú közfoglalkoztatás</t>
  </si>
  <si>
    <t>Egyéb közfoglalkoztatás</t>
  </si>
  <si>
    <t>Család- és nővédelmi eg. gondozás</t>
  </si>
  <si>
    <t>Aktív korúak ellátása</t>
  </si>
  <si>
    <t>Foglalk.támog.közfogl.</t>
  </si>
  <si>
    <t xml:space="preserve">Óvodai nevelés, isk. elők.   </t>
  </si>
  <si>
    <t>Helyi önk.-tól,háztartástól,non-profit</t>
  </si>
  <si>
    <t xml:space="preserve">Szoc.étk. </t>
  </si>
  <si>
    <t>felügyeleti szervtől</t>
  </si>
  <si>
    <t>Ápolási dij</t>
  </si>
  <si>
    <t>Rendsz.gyermvéd.tám.</t>
  </si>
  <si>
    <t>Rendsz. gyermekvéd tám.</t>
  </si>
  <si>
    <t xml:space="preserve">Ovodai intézményi étkeztetés </t>
  </si>
  <si>
    <t xml:space="preserve">Vendégétkeztetés </t>
  </si>
  <si>
    <t>Gy.étk.Napközi</t>
  </si>
  <si>
    <t xml:space="preserve">Gy.étk.Menza </t>
  </si>
  <si>
    <t>Óvodai intézményi étkeztetés</t>
  </si>
  <si>
    <t>Köztemető</t>
  </si>
  <si>
    <t>Körjegyzőség ig. tev.000001</t>
  </si>
  <si>
    <t>Körjegyzőség ig. tev.000000</t>
  </si>
  <si>
    <t>Körjegyzőség ig. tev. 000000</t>
  </si>
  <si>
    <t>Körjegyzőség ig. tev. 000001</t>
  </si>
  <si>
    <t xml:space="preserve">Szoc.étk. Mindszent.konyha </t>
  </si>
  <si>
    <t>Közhatalmi bevételek</t>
  </si>
  <si>
    <t>Gyerekétkeztetés Menza</t>
  </si>
  <si>
    <t>Gyerekétkeztetés Napközi</t>
  </si>
  <si>
    <t xml:space="preserve">Ápolási díj </t>
  </si>
  <si>
    <t>Óvodáztatási tám.</t>
  </si>
  <si>
    <t>Közhatalmi bev.Igazg.szolg.</t>
  </si>
  <si>
    <t>Körjegyzőség ig. tev.000002</t>
  </si>
  <si>
    <t>Körjegyzőség ig. tev. 000002</t>
  </si>
  <si>
    <t>Vendégétkeztetés</t>
  </si>
  <si>
    <t>1.sz.melléklet a 12/2013.(IX.6.)sz. önkormányzati rendelethez</t>
  </si>
  <si>
    <t>2.sz. melléklet a 12/2013.(IX.6.) sz. önkormányzati rendelethez</t>
  </si>
  <si>
    <t>3. sz. melléklet a  12./2013.(IX.6.)sz. önkormányzati rendelethez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</si>
</sst>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7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3" fontId="2" fillId="0" borderId="3" xfId="0" applyNumberFormat="1" applyFont="1" applyBorder="1"/>
    <xf numFmtId="0" fontId="2" fillId="0" borderId="11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0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0" xfId="0" applyNumberFormat="1" applyFont="1" applyBorder="1"/>
    <xf numFmtId="3" fontId="2" fillId="0" borderId="11" xfId="0" applyNumberFormat="1" applyFont="1" applyBorder="1"/>
    <xf numFmtId="0" fontId="0" fillId="0" borderId="0" xfId="0" applyBorder="1"/>
    <xf numFmtId="0" fontId="0" fillId="0" borderId="11" xfId="0" applyBorder="1"/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3" fontId="1" fillId="0" borderId="3" xfId="0" applyNumberFormat="1" applyFont="1" applyBorder="1"/>
    <xf numFmtId="3" fontId="2" fillId="2" borderId="11" xfId="0" applyNumberFormat="1" applyFont="1" applyFill="1" applyBorder="1"/>
    <xf numFmtId="3" fontId="2" fillId="2" borderId="14" xfId="0" applyNumberFormat="1" applyFont="1" applyFill="1" applyBorder="1"/>
    <xf numFmtId="3" fontId="2" fillId="2" borderId="13" xfId="0" applyNumberFormat="1" applyFont="1" applyFill="1" applyBorder="1"/>
    <xf numFmtId="3" fontId="2" fillId="2" borderId="3" xfId="0" applyNumberFormat="1" applyFont="1" applyFill="1" applyBorder="1"/>
    <xf numFmtId="0" fontId="2" fillId="0" borderId="2" xfId="0" applyFont="1" applyFill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6" fillId="0" borderId="3" xfId="0" applyNumberFormat="1" applyFont="1" applyBorder="1"/>
    <xf numFmtId="3" fontId="6" fillId="0" borderId="10" xfId="0" applyNumberFormat="1" applyFont="1" applyBorder="1"/>
    <xf numFmtId="3" fontId="2" fillId="3" borderId="14" xfId="0" applyNumberFormat="1" applyFont="1" applyFill="1" applyBorder="1"/>
    <xf numFmtId="1" fontId="2" fillId="0" borderId="2" xfId="0" applyNumberFormat="1" applyFont="1" applyBorder="1"/>
    <xf numFmtId="3" fontId="10" fillId="0" borderId="5" xfId="0" applyNumberFormat="1" applyFont="1" applyBorder="1"/>
    <xf numFmtId="3" fontId="10" fillId="0" borderId="3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2" fillId="3" borderId="3" xfId="0" applyNumberFormat="1" applyFont="1" applyFill="1" applyBorder="1"/>
    <xf numFmtId="3" fontId="8" fillId="0" borderId="11" xfId="0" applyNumberFormat="1" applyFont="1" applyBorder="1"/>
    <xf numFmtId="0" fontId="11" fillId="0" borderId="0" xfId="0" applyFont="1"/>
    <xf numFmtId="0" fontId="1" fillId="2" borderId="0" xfId="0" applyFont="1" applyFill="1" applyBorder="1" applyAlignment="1">
      <alignment horizontal="center"/>
    </xf>
    <xf numFmtId="3" fontId="2" fillId="0" borderId="19" xfId="0" applyNumberFormat="1" applyFont="1" applyBorder="1"/>
    <xf numFmtId="3" fontId="2" fillId="0" borderId="1" xfId="0" applyNumberFormat="1" applyFont="1" applyBorder="1"/>
    <xf numFmtId="3" fontId="6" fillId="0" borderId="1" xfId="0" applyNumberFormat="1" applyFont="1" applyBorder="1"/>
    <xf numFmtId="3" fontId="6" fillId="0" borderId="20" xfId="0" applyNumberFormat="1" applyFont="1" applyBorder="1"/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0" fontId="6" fillId="2" borderId="15" xfId="0" applyFont="1" applyFill="1" applyBorder="1" applyAlignment="1">
      <alignment horizontal="right"/>
    </xf>
    <xf numFmtId="3" fontId="2" fillId="0" borderId="20" xfId="0" applyNumberFormat="1" applyFont="1" applyBorder="1"/>
    <xf numFmtId="3" fontId="2" fillId="3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/>
    <xf numFmtId="3" fontId="2" fillId="0" borderId="22" xfId="0" applyNumberFormat="1" applyFont="1" applyBorder="1"/>
    <xf numFmtId="0" fontId="6" fillId="2" borderId="3" xfId="0" applyFont="1" applyFill="1" applyBorder="1" applyAlignment="1">
      <alignment horizontal="left"/>
    </xf>
    <xf numFmtId="3" fontId="6" fillId="0" borderId="23" xfId="0" applyNumberFormat="1" applyFont="1" applyBorder="1"/>
    <xf numFmtId="0" fontId="6" fillId="2" borderId="16" xfId="0" applyFont="1" applyFill="1" applyBorder="1" applyAlignment="1">
      <alignment horizontal="right"/>
    </xf>
    <xf numFmtId="3" fontId="2" fillId="0" borderId="2" xfId="0" applyNumberFormat="1" applyFont="1" applyBorder="1"/>
    <xf numFmtId="3" fontId="2" fillId="0" borderId="23" xfId="0" applyNumberFormat="1" applyFont="1" applyBorder="1"/>
    <xf numFmtId="3" fontId="2" fillId="0" borderId="3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3" borderId="5" xfId="0" applyNumberFormat="1" applyFont="1" applyFill="1" applyBorder="1"/>
    <xf numFmtId="0" fontId="2" fillId="0" borderId="16" xfId="0" applyFont="1" applyFill="1" applyBorder="1"/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26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9" xfId="0" applyFont="1" applyFill="1" applyBorder="1"/>
    <xf numFmtId="0" fontId="2" fillId="0" borderId="30" xfId="0" applyFont="1" applyBorder="1"/>
    <xf numFmtId="0" fontId="1" fillId="2" borderId="10" xfId="0" applyFont="1" applyFill="1" applyBorder="1" applyAlignment="1">
      <alignment horizontal="center"/>
    </xf>
    <xf numFmtId="3" fontId="2" fillId="0" borderId="40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31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60"/>
  <sheetViews>
    <sheetView tabSelected="1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CP1" sqref="CP1:DA1"/>
    </sheetView>
  </sheetViews>
  <sheetFormatPr defaultRowHeight="12.75"/>
  <cols>
    <col min="1" max="1" width="5.5703125" customWidth="1"/>
    <col min="2" max="2" width="6.28515625" customWidth="1"/>
    <col min="3" max="3" width="25.42578125" customWidth="1"/>
    <col min="4" max="4" width="8.7109375" bestFit="1" customWidth="1"/>
    <col min="5" max="5" width="8.7109375" customWidth="1"/>
    <col min="6" max="15" width="8.7109375" bestFit="1" customWidth="1"/>
    <col min="16" max="16" width="6" customWidth="1"/>
    <col min="17" max="17" width="6.85546875" customWidth="1"/>
    <col min="18" max="18" width="26.42578125" bestFit="1" customWidth="1"/>
    <col min="31" max="31" width="5" customWidth="1"/>
    <col min="32" max="32" width="7.140625" customWidth="1"/>
    <col min="33" max="33" width="26.42578125" bestFit="1" customWidth="1"/>
    <col min="46" max="46" width="5.28515625" customWidth="1"/>
    <col min="47" max="47" width="6.7109375" customWidth="1"/>
    <col min="48" max="48" width="26.42578125" bestFit="1" customWidth="1"/>
    <col min="61" max="61" width="5.28515625" customWidth="1"/>
    <col min="62" max="62" width="7" customWidth="1"/>
    <col min="63" max="63" width="26.42578125" bestFit="1" customWidth="1"/>
    <col min="76" max="76" width="6.28515625" customWidth="1"/>
    <col min="77" max="77" width="7" customWidth="1"/>
    <col min="78" max="78" width="26.42578125" bestFit="1" customWidth="1"/>
    <col min="91" max="91" width="5.85546875" customWidth="1"/>
    <col min="92" max="92" width="6.7109375" customWidth="1"/>
    <col min="93" max="93" width="26.42578125" bestFit="1" customWidth="1"/>
    <col min="95" max="95" width="8.5703125" customWidth="1"/>
    <col min="96" max="96" width="8.85546875" customWidth="1"/>
    <col min="101" max="101" width="10" customWidth="1"/>
    <col min="106" max="106" width="4" customWidth="1"/>
    <col min="107" max="107" width="7" customWidth="1"/>
    <col min="108" max="108" width="26.42578125" bestFit="1" customWidth="1"/>
    <col min="121" max="121" width="3.42578125" customWidth="1"/>
    <col min="122" max="122" width="7.140625" customWidth="1"/>
    <col min="123" max="123" width="26.42578125" bestFit="1" customWidth="1"/>
    <col min="124" max="124" width="7.7109375" customWidth="1"/>
    <col min="125" max="125" width="7.85546875" customWidth="1"/>
    <col min="126" max="126" width="7" customWidth="1"/>
    <col min="127" max="127" width="7.7109375" customWidth="1"/>
    <col min="128" max="128" width="7.140625" customWidth="1"/>
    <col min="129" max="130" width="8.5703125" customWidth="1"/>
    <col min="131" max="131" width="8.42578125" customWidth="1"/>
    <col min="133" max="133" width="11" customWidth="1"/>
    <col min="134" max="134" width="9.7109375" customWidth="1"/>
    <col min="135" max="135" width="6.85546875" customWidth="1"/>
    <col min="136" max="136" width="8.140625" customWidth="1"/>
    <col min="137" max="137" width="7.85546875" customWidth="1"/>
    <col min="138" max="138" width="5.42578125" customWidth="1"/>
    <col min="139" max="139" width="7.140625" customWidth="1"/>
    <col min="140" max="140" width="26.42578125" bestFit="1" customWidth="1"/>
    <col min="153" max="153" width="5.140625" customWidth="1"/>
    <col min="154" max="154" width="7.140625" customWidth="1"/>
    <col min="155" max="155" width="26.42578125" bestFit="1" customWidth="1"/>
    <col min="169" max="169" width="5.140625" customWidth="1"/>
    <col min="170" max="170" width="7.140625" customWidth="1"/>
    <col min="171" max="171" width="26.42578125" bestFit="1" customWidth="1"/>
  </cols>
  <sheetData>
    <row r="1" spans="1:183" ht="18.75" customHeight="1">
      <c r="D1" s="96" t="s">
        <v>132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CA1" s="98"/>
      <c r="CB1" s="98"/>
      <c r="CC1" s="98"/>
      <c r="CD1" s="98"/>
      <c r="CE1" s="98"/>
      <c r="CF1" s="98"/>
      <c r="CG1" s="98"/>
      <c r="CP1" s="96" t="s">
        <v>133</v>
      </c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Z1" s="98"/>
      <c r="FA1" s="98"/>
      <c r="FB1" s="98"/>
      <c r="FC1" s="98"/>
      <c r="FD1" s="98"/>
      <c r="FE1" s="98"/>
      <c r="FF1" s="98"/>
      <c r="FG1" s="98"/>
      <c r="FH1" s="98"/>
      <c r="FI1" s="98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</row>
    <row r="2" spans="1:183" ht="11.1" customHeight="1">
      <c r="B2" s="26"/>
      <c r="N2" s="97" t="s">
        <v>80</v>
      </c>
      <c r="O2" s="97"/>
      <c r="AB2" s="97" t="s">
        <v>81</v>
      </c>
      <c r="AC2" s="97"/>
      <c r="AD2" s="97"/>
      <c r="AR2" s="97" t="s">
        <v>82</v>
      </c>
      <c r="AS2" s="97"/>
      <c r="BG2" s="97" t="s">
        <v>83</v>
      </c>
      <c r="BH2" s="97"/>
      <c r="BV2" s="97" t="s">
        <v>84</v>
      </c>
      <c r="BW2" s="97"/>
      <c r="CK2" s="95" t="s">
        <v>85</v>
      </c>
      <c r="CL2" s="95"/>
      <c r="CZ2" s="97" t="s">
        <v>80</v>
      </c>
      <c r="DA2" s="97"/>
      <c r="DO2" s="97" t="s">
        <v>81</v>
      </c>
      <c r="DP2" s="97"/>
      <c r="EF2" s="97" t="s">
        <v>82</v>
      </c>
      <c r="EG2" s="97"/>
      <c r="EU2" s="97" t="s">
        <v>83</v>
      </c>
      <c r="EV2" s="97"/>
      <c r="FK2" s="95" t="s">
        <v>84</v>
      </c>
      <c r="FL2" s="95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</row>
    <row r="3" spans="1:183" ht="11.1" customHeight="1">
      <c r="A3" s="130" t="s">
        <v>0</v>
      </c>
      <c r="B3" s="116" t="s">
        <v>1</v>
      </c>
      <c r="C3" s="117"/>
      <c r="D3" s="133" t="s">
        <v>36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0" t="s">
        <v>0</v>
      </c>
      <c r="Q3" s="116" t="s">
        <v>1</v>
      </c>
      <c r="R3" s="117"/>
      <c r="S3" s="133" t="s">
        <v>36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0" t="s">
        <v>0</v>
      </c>
      <c r="AF3" s="116" t="s">
        <v>1</v>
      </c>
      <c r="AG3" s="117"/>
      <c r="AH3" s="99" t="s">
        <v>36</v>
      </c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  <c r="AT3" s="130" t="s">
        <v>0</v>
      </c>
      <c r="AU3" s="116" t="s">
        <v>1</v>
      </c>
      <c r="AV3" s="117"/>
      <c r="AW3" s="99" t="s">
        <v>36</v>
      </c>
      <c r="AX3" s="100"/>
      <c r="AY3" s="101"/>
      <c r="AZ3" s="99" t="s">
        <v>47</v>
      </c>
      <c r="BA3" s="100"/>
      <c r="BB3" s="100"/>
      <c r="BC3" s="100"/>
      <c r="BD3" s="100"/>
      <c r="BE3" s="100"/>
      <c r="BF3" s="100"/>
      <c r="BG3" s="100"/>
      <c r="BH3" s="101"/>
      <c r="BI3" s="130" t="s">
        <v>0</v>
      </c>
      <c r="BJ3" s="116" t="s">
        <v>1</v>
      </c>
      <c r="BK3" s="117"/>
      <c r="BL3" s="133" t="s">
        <v>47</v>
      </c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0" t="s">
        <v>0</v>
      </c>
      <c r="BY3" s="116" t="s">
        <v>1</v>
      </c>
      <c r="BZ3" s="117"/>
      <c r="CA3" s="133" t="s">
        <v>47</v>
      </c>
      <c r="CB3" s="133"/>
      <c r="CC3" s="133"/>
      <c r="CD3" s="108" t="s">
        <v>56</v>
      </c>
      <c r="CE3" s="102" t="s">
        <v>57</v>
      </c>
      <c r="CF3" s="103"/>
      <c r="CG3" s="103"/>
      <c r="CH3" s="13"/>
      <c r="CI3" s="17"/>
      <c r="CJ3" s="17"/>
      <c r="CK3" s="17"/>
      <c r="CL3" s="17"/>
      <c r="CM3" s="130" t="s">
        <v>0</v>
      </c>
      <c r="CN3" s="116" t="s">
        <v>1</v>
      </c>
      <c r="CO3" s="117"/>
      <c r="CP3" s="133" t="s">
        <v>66</v>
      </c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0" t="s">
        <v>0</v>
      </c>
      <c r="DC3" s="116" t="s">
        <v>1</v>
      </c>
      <c r="DD3" s="117"/>
      <c r="DE3" s="133" t="s">
        <v>66</v>
      </c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0" t="s">
        <v>0</v>
      </c>
      <c r="DR3" s="116" t="s">
        <v>1</v>
      </c>
      <c r="DS3" s="117"/>
      <c r="DT3" s="99" t="s">
        <v>66</v>
      </c>
      <c r="DU3" s="100"/>
      <c r="DV3" s="100"/>
      <c r="DW3" s="100"/>
      <c r="DX3" s="100"/>
      <c r="DY3" s="100"/>
      <c r="DZ3" s="100"/>
      <c r="EA3" s="100"/>
      <c r="EB3" s="100"/>
      <c r="EC3" s="100"/>
      <c r="ED3" s="101"/>
      <c r="EE3" s="99" t="s">
        <v>73</v>
      </c>
      <c r="EF3" s="100"/>
      <c r="EG3" s="101"/>
      <c r="EH3" s="130" t="s">
        <v>0</v>
      </c>
      <c r="EI3" s="116" t="s">
        <v>1</v>
      </c>
      <c r="EJ3" s="117"/>
      <c r="EK3" s="133" t="s">
        <v>73</v>
      </c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0" t="s">
        <v>0</v>
      </c>
      <c r="EX3" s="116" t="s">
        <v>1</v>
      </c>
      <c r="EY3" s="117"/>
      <c r="EZ3" s="99" t="s">
        <v>73</v>
      </c>
      <c r="FA3" s="100"/>
      <c r="FB3" s="101"/>
      <c r="FC3" s="125" t="s">
        <v>79</v>
      </c>
      <c r="FD3" s="102" t="s">
        <v>78</v>
      </c>
      <c r="FE3" s="103"/>
      <c r="FF3" s="103"/>
      <c r="FG3" s="13"/>
      <c r="FH3" s="17"/>
      <c r="FI3" s="17"/>
      <c r="FJ3" s="17"/>
      <c r="FK3" s="17"/>
      <c r="FL3" s="17"/>
      <c r="FM3" s="113"/>
      <c r="FN3" s="113"/>
      <c r="FO3" s="113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</row>
    <row r="4" spans="1:183" ht="11.1" customHeight="1">
      <c r="A4" s="131"/>
      <c r="B4" s="118"/>
      <c r="C4" s="119"/>
      <c r="D4" s="133" t="s">
        <v>33</v>
      </c>
      <c r="E4" s="133"/>
      <c r="F4" s="133"/>
      <c r="G4" s="133" t="s">
        <v>122</v>
      </c>
      <c r="H4" s="133"/>
      <c r="I4" s="133"/>
      <c r="J4" s="133"/>
      <c r="K4" s="133"/>
      <c r="L4" s="133"/>
      <c r="M4" s="133"/>
      <c r="N4" s="133"/>
      <c r="O4" s="133"/>
      <c r="P4" s="131"/>
      <c r="Q4" s="118"/>
      <c r="R4" s="119"/>
      <c r="S4" s="99" t="s">
        <v>42</v>
      </c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131"/>
      <c r="AF4" s="118"/>
      <c r="AG4" s="119"/>
      <c r="AH4" s="99" t="s">
        <v>41</v>
      </c>
      <c r="AI4" s="100"/>
      <c r="AJ4" s="100"/>
      <c r="AK4" s="100"/>
      <c r="AL4" s="100"/>
      <c r="AM4" s="101"/>
      <c r="AN4" s="136" t="s">
        <v>44</v>
      </c>
      <c r="AO4" s="137"/>
      <c r="AP4" s="138"/>
      <c r="AQ4" s="142" t="s">
        <v>45</v>
      </c>
      <c r="AR4" s="143"/>
      <c r="AS4" s="146" t="s">
        <v>46</v>
      </c>
      <c r="AT4" s="131"/>
      <c r="AU4" s="118"/>
      <c r="AV4" s="119"/>
      <c r="AW4" s="102" t="s">
        <v>27</v>
      </c>
      <c r="AX4" s="103"/>
      <c r="AY4" s="104"/>
      <c r="AZ4" s="133" t="s">
        <v>50</v>
      </c>
      <c r="BA4" s="133"/>
      <c r="BB4" s="133"/>
      <c r="BC4" s="133"/>
      <c r="BD4" s="133"/>
      <c r="BE4" s="133"/>
      <c r="BF4" s="133"/>
      <c r="BG4" s="133"/>
      <c r="BH4" s="133"/>
      <c r="BI4" s="131"/>
      <c r="BJ4" s="118"/>
      <c r="BK4" s="119"/>
      <c r="BL4" s="99" t="s">
        <v>51</v>
      </c>
      <c r="BM4" s="100"/>
      <c r="BN4" s="101"/>
      <c r="BO4" s="102" t="s">
        <v>52</v>
      </c>
      <c r="BP4" s="103"/>
      <c r="BQ4" s="104"/>
      <c r="BR4" s="102" t="s">
        <v>54</v>
      </c>
      <c r="BS4" s="103"/>
      <c r="BT4" s="104"/>
      <c r="BU4" s="102" t="s">
        <v>55</v>
      </c>
      <c r="BV4" s="103"/>
      <c r="BW4" s="104"/>
      <c r="BX4" s="131"/>
      <c r="BY4" s="118"/>
      <c r="BZ4" s="119"/>
      <c r="CA4" s="102" t="s">
        <v>27</v>
      </c>
      <c r="CB4" s="103"/>
      <c r="CC4" s="104"/>
      <c r="CD4" s="108"/>
      <c r="CE4" s="110"/>
      <c r="CF4" s="111"/>
      <c r="CG4" s="111"/>
      <c r="CH4" s="13"/>
      <c r="CI4" s="17"/>
      <c r="CJ4" s="17"/>
      <c r="CK4" s="17"/>
      <c r="CL4" s="17"/>
      <c r="CM4" s="131"/>
      <c r="CN4" s="118"/>
      <c r="CO4" s="119"/>
      <c r="CP4" s="102" t="s">
        <v>58</v>
      </c>
      <c r="CQ4" s="103"/>
      <c r="CR4" s="104"/>
      <c r="CS4" s="102" t="s">
        <v>59</v>
      </c>
      <c r="CT4" s="103"/>
      <c r="CU4" s="104"/>
      <c r="CV4" s="102" t="s">
        <v>60</v>
      </c>
      <c r="CW4" s="103"/>
      <c r="CX4" s="104"/>
      <c r="CY4" s="99" t="s">
        <v>67</v>
      </c>
      <c r="CZ4" s="100"/>
      <c r="DA4" s="101"/>
      <c r="DB4" s="131"/>
      <c r="DC4" s="118"/>
      <c r="DD4" s="119"/>
      <c r="DE4" s="99" t="s">
        <v>68</v>
      </c>
      <c r="DF4" s="100"/>
      <c r="DG4" s="101"/>
      <c r="DH4" s="99" t="s">
        <v>70</v>
      </c>
      <c r="DI4" s="100"/>
      <c r="DJ4" s="100"/>
      <c r="DK4" s="102" t="s">
        <v>65</v>
      </c>
      <c r="DL4" s="103"/>
      <c r="DM4" s="104"/>
      <c r="DN4" s="102" t="s">
        <v>69</v>
      </c>
      <c r="DO4" s="103"/>
      <c r="DP4" s="104"/>
      <c r="DQ4" s="131"/>
      <c r="DR4" s="118"/>
      <c r="DS4" s="119"/>
      <c r="DT4" s="102" t="s">
        <v>64</v>
      </c>
      <c r="DU4" s="103"/>
      <c r="DV4" s="104"/>
      <c r="DW4" s="102" t="s">
        <v>71</v>
      </c>
      <c r="DX4" s="104"/>
      <c r="DY4" s="102" t="s">
        <v>92</v>
      </c>
      <c r="DZ4" s="103"/>
      <c r="EA4" s="104"/>
      <c r="EB4" s="102" t="s">
        <v>27</v>
      </c>
      <c r="EC4" s="103"/>
      <c r="ED4" s="104"/>
      <c r="EE4" s="102" t="s">
        <v>72</v>
      </c>
      <c r="EF4" s="103"/>
      <c r="EG4" s="104"/>
      <c r="EH4" s="131"/>
      <c r="EI4" s="118"/>
      <c r="EJ4" s="119"/>
      <c r="EK4" s="134" t="s">
        <v>74</v>
      </c>
      <c r="EL4" s="134"/>
      <c r="EM4" s="134"/>
      <c r="EN4" s="102" t="s">
        <v>75</v>
      </c>
      <c r="EO4" s="103"/>
      <c r="EP4" s="104"/>
      <c r="EQ4" s="102" t="s">
        <v>76</v>
      </c>
      <c r="ER4" s="103"/>
      <c r="ES4" s="104"/>
      <c r="ET4" s="102" t="s">
        <v>77</v>
      </c>
      <c r="EU4" s="103"/>
      <c r="EV4" s="104"/>
      <c r="EW4" s="131"/>
      <c r="EX4" s="118"/>
      <c r="EY4" s="119"/>
      <c r="EZ4" s="102" t="s">
        <v>27</v>
      </c>
      <c r="FA4" s="103"/>
      <c r="FB4" s="104"/>
      <c r="FC4" s="126"/>
      <c r="FD4" s="110"/>
      <c r="FE4" s="111"/>
      <c r="FF4" s="111"/>
      <c r="FG4" s="13"/>
      <c r="FH4" s="17"/>
      <c r="FI4" s="17"/>
      <c r="FJ4" s="17"/>
      <c r="FK4" s="17"/>
      <c r="FL4" s="17"/>
      <c r="FM4" s="113"/>
      <c r="FN4" s="113"/>
      <c r="FO4" s="113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</row>
    <row r="5" spans="1:183" ht="11.1" customHeight="1">
      <c r="A5" s="131"/>
      <c r="B5" s="118"/>
      <c r="C5" s="119"/>
      <c r="D5" s="133"/>
      <c r="E5" s="133"/>
      <c r="F5" s="133"/>
      <c r="G5" s="101" t="s">
        <v>34</v>
      </c>
      <c r="H5" s="133"/>
      <c r="I5" s="133"/>
      <c r="J5" s="133" t="s">
        <v>35</v>
      </c>
      <c r="K5" s="133"/>
      <c r="L5" s="133"/>
      <c r="M5" s="133" t="s">
        <v>127</v>
      </c>
      <c r="N5" s="133"/>
      <c r="O5" s="133"/>
      <c r="P5" s="131"/>
      <c r="Q5" s="118"/>
      <c r="R5" s="119"/>
      <c r="S5" s="99" t="s">
        <v>37</v>
      </c>
      <c r="T5" s="100"/>
      <c r="U5" s="101"/>
      <c r="V5" s="101" t="s">
        <v>38</v>
      </c>
      <c r="W5" s="133"/>
      <c r="X5" s="133"/>
      <c r="Y5" s="133" t="s">
        <v>39</v>
      </c>
      <c r="Z5" s="133"/>
      <c r="AA5" s="133"/>
      <c r="AB5" s="133" t="s">
        <v>105</v>
      </c>
      <c r="AC5" s="133"/>
      <c r="AD5" s="133"/>
      <c r="AE5" s="131"/>
      <c r="AF5" s="118"/>
      <c r="AG5" s="119"/>
      <c r="AH5" s="99" t="s">
        <v>40</v>
      </c>
      <c r="AI5" s="100"/>
      <c r="AJ5" s="101"/>
      <c r="AK5" s="101" t="s">
        <v>43</v>
      </c>
      <c r="AL5" s="133"/>
      <c r="AM5" s="133"/>
      <c r="AN5" s="139"/>
      <c r="AO5" s="140"/>
      <c r="AP5" s="141"/>
      <c r="AQ5" s="144"/>
      <c r="AR5" s="145"/>
      <c r="AS5" s="147"/>
      <c r="AT5" s="131"/>
      <c r="AU5" s="118"/>
      <c r="AV5" s="119"/>
      <c r="AW5" s="105"/>
      <c r="AX5" s="106"/>
      <c r="AY5" s="107"/>
      <c r="AZ5" s="101" t="s">
        <v>48</v>
      </c>
      <c r="BA5" s="133"/>
      <c r="BB5" s="133"/>
      <c r="BC5" s="101" t="s">
        <v>49</v>
      </c>
      <c r="BD5" s="133"/>
      <c r="BE5" s="133"/>
      <c r="BF5" s="133" t="s">
        <v>107</v>
      </c>
      <c r="BG5" s="133"/>
      <c r="BH5" s="133"/>
      <c r="BI5" s="131"/>
      <c r="BJ5" s="118"/>
      <c r="BK5" s="119"/>
      <c r="BL5" s="133" t="s">
        <v>53</v>
      </c>
      <c r="BM5" s="133"/>
      <c r="BN5" s="133"/>
      <c r="BO5" s="105"/>
      <c r="BP5" s="106"/>
      <c r="BQ5" s="107"/>
      <c r="BR5" s="105"/>
      <c r="BS5" s="106"/>
      <c r="BT5" s="107"/>
      <c r="BU5" s="105"/>
      <c r="BV5" s="106"/>
      <c r="BW5" s="107"/>
      <c r="BX5" s="131"/>
      <c r="BY5" s="118"/>
      <c r="BZ5" s="119"/>
      <c r="CA5" s="105"/>
      <c r="CB5" s="106"/>
      <c r="CC5" s="107"/>
      <c r="CD5" s="108"/>
      <c r="CE5" s="105"/>
      <c r="CF5" s="106"/>
      <c r="CG5" s="106"/>
      <c r="CH5" s="13"/>
      <c r="CI5" s="17"/>
      <c r="CJ5" s="112"/>
      <c r="CK5" s="112"/>
      <c r="CL5" s="112"/>
      <c r="CM5" s="131"/>
      <c r="CN5" s="118"/>
      <c r="CO5" s="119"/>
      <c r="CP5" s="105"/>
      <c r="CQ5" s="106"/>
      <c r="CR5" s="107"/>
      <c r="CS5" s="105"/>
      <c r="CT5" s="106"/>
      <c r="CU5" s="107"/>
      <c r="CV5" s="105"/>
      <c r="CW5" s="106"/>
      <c r="CX5" s="107"/>
      <c r="CY5" s="133" t="s">
        <v>61</v>
      </c>
      <c r="CZ5" s="133"/>
      <c r="DA5" s="133"/>
      <c r="DB5" s="131"/>
      <c r="DC5" s="118"/>
      <c r="DD5" s="119"/>
      <c r="DE5" s="99" t="s">
        <v>62</v>
      </c>
      <c r="DF5" s="100"/>
      <c r="DG5" s="101"/>
      <c r="DH5" s="101" t="s">
        <v>63</v>
      </c>
      <c r="DI5" s="133"/>
      <c r="DJ5" s="99"/>
      <c r="DK5" s="105"/>
      <c r="DL5" s="106"/>
      <c r="DM5" s="107"/>
      <c r="DN5" s="105"/>
      <c r="DO5" s="106"/>
      <c r="DP5" s="107"/>
      <c r="DQ5" s="131"/>
      <c r="DR5" s="118"/>
      <c r="DS5" s="119"/>
      <c r="DT5" s="105"/>
      <c r="DU5" s="106"/>
      <c r="DV5" s="107"/>
      <c r="DW5" s="105"/>
      <c r="DX5" s="107"/>
      <c r="DY5" s="105"/>
      <c r="DZ5" s="106"/>
      <c r="EA5" s="107"/>
      <c r="EB5" s="105"/>
      <c r="EC5" s="106"/>
      <c r="ED5" s="107"/>
      <c r="EE5" s="105"/>
      <c r="EF5" s="106"/>
      <c r="EG5" s="107"/>
      <c r="EH5" s="131"/>
      <c r="EI5" s="118"/>
      <c r="EJ5" s="119"/>
      <c r="EK5" s="134"/>
      <c r="EL5" s="134"/>
      <c r="EM5" s="134"/>
      <c r="EN5" s="105"/>
      <c r="EO5" s="106"/>
      <c r="EP5" s="107"/>
      <c r="EQ5" s="105"/>
      <c r="ER5" s="106"/>
      <c r="ES5" s="107"/>
      <c r="ET5" s="105"/>
      <c r="EU5" s="106"/>
      <c r="EV5" s="107"/>
      <c r="EW5" s="131"/>
      <c r="EX5" s="118"/>
      <c r="EY5" s="119"/>
      <c r="EZ5" s="105"/>
      <c r="FA5" s="106"/>
      <c r="FB5" s="107"/>
      <c r="FC5" s="127"/>
      <c r="FD5" s="105"/>
      <c r="FE5" s="106"/>
      <c r="FF5" s="106"/>
      <c r="FG5" s="128"/>
      <c r="FH5" s="112"/>
      <c r="FI5" s="112"/>
      <c r="FJ5" s="112"/>
      <c r="FK5" s="112"/>
      <c r="FL5" s="112"/>
      <c r="FM5" s="113"/>
      <c r="FN5" s="113"/>
      <c r="FO5" s="113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</row>
    <row r="6" spans="1:183" ht="11.1" customHeight="1" thickBot="1">
      <c r="A6" s="131"/>
      <c r="B6" s="120"/>
      <c r="C6" s="121"/>
      <c r="D6" s="11" t="s">
        <v>28</v>
      </c>
      <c r="E6" s="11" t="s">
        <v>29</v>
      </c>
      <c r="F6" s="11" t="s">
        <v>30</v>
      </c>
      <c r="G6" s="11" t="s">
        <v>28</v>
      </c>
      <c r="H6" s="11" t="s">
        <v>29</v>
      </c>
      <c r="I6" s="11" t="s">
        <v>30</v>
      </c>
      <c r="J6" s="11" t="s">
        <v>28</v>
      </c>
      <c r="K6" s="11" t="s">
        <v>29</v>
      </c>
      <c r="L6" s="11" t="s">
        <v>31</v>
      </c>
      <c r="M6" s="11" t="s">
        <v>28</v>
      </c>
      <c r="N6" s="11" t="s">
        <v>29</v>
      </c>
      <c r="O6" s="11" t="s">
        <v>30</v>
      </c>
      <c r="P6" s="135"/>
      <c r="Q6" s="120"/>
      <c r="R6" s="121"/>
      <c r="S6" s="11" t="s">
        <v>28</v>
      </c>
      <c r="T6" s="11" t="s">
        <v>29</v>
      </c>
      <c r="U6" s="11" t="s">
        <v>30</v>
      </c>
      <c r="V6" s="11" t="s">
        <v>28</v>
      </c>
      <c r="W6" s="11" t="s">
        <v>29</v>
      </c>
      <c r="X6" s="11" t="s">
        <v>30</v>
      </c>
      <c r="Y6" s="11" t="s">
        <v>28</v>
      </c>
      <c r="Z6" s="11" t="s">
        <v>29</v>
      </c>
      <c r="AA6" s="11" t="s">
        <v>31</v>
      </c>
      <c r="AB6" s="11" t="s">
        <v>28</v>
      </c>
      <c r="AC6" s="11" t="s">
        <v>29</v>
      </c>
      <c r="AD6" s="11" t="s">
        <v>30</v>
      </c>
      <c r="AE6" s="135"/>
      <c r="AF6" s="120"/>
      <c r="AG6" s="121"/>
      <c r="AH6" s="11" t="s">
        <v>28</v>
      </c>
      <c r="AI6" s="11" t="s">
        <v>29</v>
      </c>
      <c r="AJ6" s="11" t="s">
        <v>30</v>
      </c>
      <c r="AK6" s="11" t="s">
        <v>28</v>
      </c>
      <c r="AL6" s="11" t="s">
        <v>29</v>
      </c>
      <c r="AM6" s="11" t="s">
        <v>30</v>
      </c>
      <c r="AN6" s="11" t="s">
        <v>28</v>
      </c>
      <c r="AO6" s="11" t="s">
        <v>29</v>
      </c>
      <c r="AP6" s="11" t="s">
        <v>31</v>
      </c>
      <c r="AQ6" s="11" t="s">
        <v>28</v>
      </c>
      <c r="AR6" s="11" t="s">
        <v>29</v>
      </c>
      <c r="AS6" s="11" t="s">
        <v>30</v>
      </c>
      <c r="AT6" s="135"/>
      <c r="AU6" s="120"/>
      <c r="AV6" s="121"/>
      <c r="AW6" s="11" t="s">
        <v>28</v>
      </c>
      <c r="AX6" s="11" t="s">
        <v>29</v>
      </c>
      <c r="AY6" s="11" t="s">
        <v>30</v>
      </c>
      <c r="AZ6" s="11" t="s">
        <v>28</v>
      </c>
      <c r="BA6" s="11" t="s">
        <v>29</v>
      </c>
      <c r="BB6" s="11" t="s">
        <v>30</v>
      </c>
      <c r="BC6" s="11" t="s">
        <v>28</v>
      </c>
      <c r="BD6" s="11" t="s">
        <v>29</v>
      </c>
      <c r="BE6" s="11" t="s">
        <v>31</v>
      </c>
      <c r="BF6" s="11" t="s">
        <v>28</v>
      </c>
      <c r="BG6" s="11" t="s">
        <v>29</v>
      </c>
      <c r="BH6" s="11" t="s">
        <v>30</v>
      </c>
      <c r="BI6" s="135"/>
      <c r="BJ6" s="120"/>
      <c r="BK6" s="121"/>
      <c r="BL6" s="11" t="s">
        <v>28</v>
      </c>
      <c r="BM6" s="11" t="s">
        <v>29</v>
      </c>
      <c r="BN6" s="11" t="s">
        <v>30</v>
      </c>
      <c r="BO6" s="11" t="s">
        <v>28</v>
      </c>
      <c r="BP6" s="11" t="s">
        <v>29</v>
      </c>
      <c r="BQ6" s="11" t="s">
        <v>30</v>
      </c>
      <c r="BR6" s="11" t="s">
        <v>28</v>
      </c>
      <c r="BS6" s="11" t="s">
        <v>29</v>
      </c>
      <c r="BT6" s="11" t="s">
        <v>31</v>
      </c>
      <c r="BU6" s="11" t="s">
        <v>28</v>
      </c>
      <c r="BV6" s="11" t="s">
        <v>29</v>
      </c>
      <c r="BW6" s="11" t="s">
        <v>30</v>
      </c>
      <c r="BX6" s="135"/>
      <c r="BY6" s="120"/>
      <c r="BZ6" s="121"/>
      <c r="CA6" s="11" t="s">
        <v>28</v>
      </c>
      <c r="CB6" s="11" t="s">
        <v>29</v>
      </c>
      <c r="CC6" s="11" t="s">
        <v>30</v>
      </c>
      <c r="CD6" s="109"/>
      <c r="CE6" s="16" t="s">
        <v>28</v>
      </c>
      <c r="CF6" s="11" t="s">
        <v>29</v>
      </c>
      <c r="CG6" s="18" t="s">
        <v>30</v>
      </c>
      <c r="CH6" s="13"/>
      <c r="CI6" s="17"/>
      <c r="CJ6" s="17"/>
      <c r="CK6" s="17"/>
      <c r="CL6" s="17"/>
      <c r="CM6" s="135"/>
      <c r="CN6" s="120"/>
      <c r="CO6" s="121"/>
      <c r="CP6" s="11" t="s">
        <v>28</v>
      </c>
      <c r="CQ6" s="11" t="s">
        <v>29</v>
      </c>
      <c r="CR6" s="11" t="s">
        <v>30</v>
      </c>
      <c r="CS6" s="11" t="s">
        <v>28</v>
      </c>
      <c r="CT6" s="11" t="s">
        <v>29</v>
      </c>
      <c r="CU6" s="11" t="s">
        <v>30</v>
      </c>
      <c r="CV6" s="11" t="s">
        <v>28</v>
      </c>
      <c r="CW6" s="11" t="s">
        <v>29</v>
      </c>
      <c r="CX6" s="11" t="s">
        <v>31</v>
      </c>
      <c r="CY6" s="11" t="s">
        <v>28</v>
      </c>
      <c r="CZ6" s="11" t="s">
        <v>29</v>
      </c>
      <c r="DA6" s="11" t="s">
        <v>30</v>
      </c>
      <c r="DB6" s="135"/>
      <c r="DC6" s="120"/>
      <c r="DD6" s="121"/>
      <c r="DE6" s="11" t="s">
        <v>28</v>
      </c>
      <c r="DF6" s="11" t="s">
        <v>29</v>
      </c>
      <c r="DG6" s="11" t="s">
        <v>30</v>
      </c>
      <c r="DH6" s="11" t="s">
        <v>28</v>
      </c>
      <c r="DI6" s="11" t="s">
        <v>29</v>
      </c>
      <c r="DJ6" s="11" t="s">
        <v>30</v>
      </c>
      <c r="DK6" s="11" t="s">
        <v>28</v>
      </c>
      <c r="DL6" s="11" t="s">
        <v>29</v>
      </c>
      <c r="DM6" s="11" t="s">
        <v>31</v>
      </c>
      <c r="DN6" s="11" t="s">
        <v>28</v>
      </c>
      <c r="DO6" s="11" t="s">
        <v>29</v>
      </c>
      <c r="DP6" s="11" t="s">
        <v>30</v>
      </c>
      <c r="DQ6" s="132"/>
      <c r="DR6" s="120"/>
      <c r="DS6" s="121"/>
      <c r="DT6" s="11" t="s">
        <v>28</v>
      </c>
      <c r="DU6" s="11" t="s">
        <v>29</v>
      </c>
      <c r="DV6" s="11" t="s">
        <v>30</v>
      </c>
      <c r="DW6" s="11" t="s">
        <v>28</v>
      </c>
      <c r="DX6" s="11" t="s">
        <v>32</v>
      </c>
      <c r="DY6" s="11" t="s">
        <v>28</v>
      </c>
      <c r="DZ6" s="11" t="s">
        <v>32</v>
      </c>
      <c r="EA6" s="11" t="s">
        <v>31</v>
      </c>
      <c r="EB6" s="11" t="s">
        <v>28</v>
      </c>
      <c r="EC6" s="11" t="s">
        <v>29</v>
      </c>
      <c r="ED6" s="11" t="s">
        <v>31</v>
      </c>
      <c r="EE6" s="11" t="s">
        <v>28</v>
      </c>
      <c r="EF6" s="11" t="s">
        <v>29</v>
      </c>
      <c r="EG6" s="11" t="s">
        <v>30</v>
      </c>
      <c r="EH6" s="132"/>
      <c r="EI6" s="120"/>
      <c r="EJ6" s="121"/>
      <c r="EK6" s="11" t="s">
        <v>28</v>
      </c>
      <c r="EL6" s="11" t="s">
        <v>29</v>
      </c>
      <c r="EM6" s="11" t="s">
        <v>30</v>
      </c>
      <c r="EN6" s="11" t="s">
        <v>28</v>
      </c>
      <c r="EO6" s="11" t="s">
        <v>29</v>
      </c>
      <c r="EP6" s="11" t="s">
        <v>30</v>
      </c>
      <c r="EQ6" s="11" t="s">
        <v>28</v>
      </c>
      <c r="ER6" s="11" t="s">
        <v>29</v>
      </c>
      <c r="ES6" s="11" t="s">
        <v>31</v>
      </c>
      <c r="ET6" s="11" t="s">
        <v>28</v>
      </c>
      <c r="EU6" s="11" t="s">
        <v>29</v>
      </c>
      <c r="EV6" s="11" t="s">
        <v>30</v>
      </c>
      <c r="EW6" s="132"/>
      <c r="EX6" s="120"/>
      <c r="EY6" s="121"/>
      <c r="EZ6" s="11" t="s">
        <v>28</v>
      </c>
      <c r="FA6" s="11" t="s">
        <v>29</v>
      </c>
      <c r="FB6" s="11" t="s">
        <v>30</v>
      </c>
      <c r="FC6" s="11"/>
      <c r="FD6" s="11" t="s">
        <v>28</v>
      </c>
      <c r="FE6" s="11" t="s">
        <v>29</v>
      </c>
      <c r="FF6" s="18" t="s">
        <v>30</v>
      </c>
      <c r="FG6" s="13"/>
      <c r="FH6" s="17"/>
      <c r="FI6" s="17"/>
      <c r="FJ6" s="17"/>
      <c r="FK6" s="17"/>
      <c r="FL6" s="17"/>
      <c r="FM6" s="113"/>
      <c r="FN6" s="113"/>
      <c r="FO6" s="113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</row>
    <row r="7" spans="1:183" ht="11.1" customHeight="1">
      <c r="A7" s="91" t="s">
        <v>2</v>
      </c>
      <c r="B7" s="2">
        <v>360000</v>
      </c>
      <c r="C7" s="3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1" t="s">
        <v>2</v>
      </c>
      <c r="Q7" s="4">
        <v>360000</v>
      </c>
      <c r="R7" s="5" t="s">
        <v>4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91" t="s">
        <v>2</v>
      </c>
      <c r="AF7" s="4">
        <v>360000</v>
      </c>
      <c r="AG7" s="5" t="s">
        <v>4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91" t="s">
        <v>2</v>
      </c>
      <c r="AU7" s="4">
        <v>360000</v>
      </c>
      <c r="AV7" s="5" t="s">
        <v>4</v>
      </c>
      <c r="AW7" s="14">
        <f t="shared" ref="AW7:AY35" si="0">D7+G7+J7+M7+S7+V7+Y7+AB7+AH7+AK7+AN7+AQ7</f>
        <v>0</v>
      </c>
      <c r="AX7" s="14">
        <f t="shared" si="0"/>
        <v>0</v>
      </c>
      <c r="AY7" s="14">
        <f t="shared" si="0"/>
        <v>0</v>
      </c>
      <c r="AZ7" s="14"/>
      <c r="BA7" s="14"/>
      <c r="BB7" s="14"/>
      <c r="BC7" s="14"/>
      <c r="BD7" s="14"/>
      <c r="BE7" s="14"/>
      <c r="BF7" s="14"/>
      <c r="BG7" s="14"/>
      <c r="BH7" s="14"/>
      <c r="BI7" s="91" t="s">
        <v>2</v>
      </c>
      <c r="BJ7" s="4">
        <v>360000</v>
      </c>
      <c r="BK7" s="5" t="s">
        <v>4</v>
      </c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91" t="s">
        <v>2</v>
      </c>
      <c r="BY7" s="2">
        <v>360000</v>
      </c>
      <c r="BZ7" s="3" t="s">
        <v>4</v>
      </c>
      <c r="CA7" s="14">
        <f t="shared" ref="CA7:CC35" si="1">AZ7+BC7+BF7+BL7+BO7+BU7</f>
        <v>0</v>
      </c>
      <c r="CB7" s="14">
        <f t="shared" si="1"/>
        <v>0</v>
      </c>
      <c r="CC7" s="14">
        <f t="shared" si="1"/>
        <v>0</v>
      </c>
      <c r="CD7" s="14"/>
      <c r="CE7" s="14">
        <f t="shared" ref="CE7:CE35" si="2">AW7+CA7</f>
        <v>0</v>
      </c>
      <c r="CF7" s="14">
        <f t="shared" ref="CF7:CF35" si="3">AX7+CB7</f>
        <v>0</v>
      </c>
      <c r="CG7" s="19">
        <f t="shared" ref="CG7:CG35" si="4">AY7+CC7+CD7</f>
        <v>0</v>
      </c>
      <c r="CH7" s="22"/>
      <c r="CI7" s="21"/>
      <c r="CJ7" s="21"/>
      <c r="CK7" s="21"/>
      <c r="CL7" s="21"/>
      <c r="CM7" s="91" t="s">
        <v>2</v>
      </c>
      <c r="CN7" s="4">
        <v>360000</v>
      </c>
      <c r="CO7" s="5" t="s">
        <v>4</v>
      </c>
      <c r="CP7" s="14"/>
      <c r="CQ7" s="14"/>
      <c r="CR7" s="45"/>
      <c r="CS7" s="14"/>
      <c r="CT7" s="14"/>
      <c r="CU7" s="14"/>
      <c r="CV7" s="14">
        <v>203</v>
      </c>
      <c r="CW7" s="14">
        <v>203</v>
      </c>
      <c r="CX7" s="14">
        <v>73</v>
      </c>
      <c r="CY7" s="14"/>
      <c r="CZ7" s="14"/>
      <c r="DA7" s="14"/>
      <c r="DB7" s="91" t="s">
        <v>2</v>
      </c>
      <c r="DC7" s="2">
        <v>360000</v>
      </c>
      <c r="DD7" s="3" t="s">
        <v>4</v>
      </c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91" t="s">
        <v>2</v>
      </c>
      <c r="DR7" s="2">
        <v>360000</v>
      </c>
      <c r="DS7" s="3" t="s">
        <v>4</v>
      </c>
      <c r="DT7" s="14"/>
      <c r="DU7" s="14"/>
      <c r="DV7" s="14"/>
      <c r="DW7" s="14"/>
      <c r="DX7" s="14"/>
      <c r="DY7" s="14"/>
      <c r="DZ7" s="14"/>
      <c r="EA7" s="14"/>
      <c r="EB7" s="14">
        <f>CP7+CS7+CV7+CY7+DE7+DH7+DK7+DN7+DT7+DW7+DY7</f>
        <v>203</v>
      </c>
      <c r="EC7" s="14">
        <f>CQ7+CT7+CW7+CZ7+DF7+DI7+DL7+DO7+DU7+DX7+DZ7</f>
        <v>203</v>
      </c>
      <c r="ED7" s="14">
        <f>CR7+CU7+CX7+DA7+DG7+DJ7+DM7+DP7+DV7+EA7</f>
        <v>73</v>
      </c>
      <c r="EE7" s="14"/>
      <c r="EF7" s="14"/>
      <c r="EG7" s="14"/>
      <c r="EH7" s="91" t="s">
        <v>2</v>
      </c>
      <c r="EI7" s="2">
        <v>360000</v>
      </c>
      <c r="EJ7" s="3" t="s">
        <v>4</v>
      </c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91" t="s">
        <v>2</v>
      </c>
      <c r="EX7" s="2">
        <v>360000</v>
      </c>
      <c r="EY7" s="3" t="s">
        <v>4</v>
      </c>
      <c r="EZ7" s="14">
        <f t="shared" ref="EZ7:EZ33" si="5">EE7+EK7+EN7+EQ7+ET7</f>
        <v>0</v>
      </c>
      <c r="FA7" s="14">
        <f t="shared" ref="FA7:FB22" si="6">EF7+EL7+EO7+ER7+EU7</f>
        <v>0</v>
      </c>
      <c r="FB7" s="14">
        <f t="shared" si="6"/>
        <v>0</v>
      </c>
      <c r="FC7" s="14"/>
      <c r="FD7" s="14">
        <f t="shared" ref="FD7:FD35" si="7">EB7+EZ7</f>
        <v>203</v>
      </c>
      <c r="FE7" s="14">
        <f t="shared" ref="FE7:FE35" si="8">EC7+FA7</f>
        <v>203</v>
      </c>
      <c r="FF7" s="32">
        <f t="shared" ref="FF7:FF35" si="9">ED7+FB7+FC7</f>
        <v>73</v>
      </c>
      <c r="FG7" s="22"/>
      <c r="FJ7" s="21"/>
      <c r="FK7" s="21"/>
      <c r="FL7" s="21"/>
      <c r="FM7" s="113"/>
      <c r="FN7" s="27"/>
      <c r="FO7" s="27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</row>
    <row r="8" spans="1:183" ht="11.1" customHeight="1">
      <c r="A8" s="91"/>
      <c r="B8" s="4">
        <v>750000</v>
      </c>
      <c r="C8" s="5" t="s">
        <v>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91"/>
      <c r="Q8" s="4">
        <v>750000</v>
      </c>
      <c r="R8" s="5" t="s">
        <v>5</v>
      </c>
      <c r="S8" s="12"/>
      <c r="T8" s="12"/>
      <c r="U8" s="12"/>
      <c r="V8" s="12"/>
      <c r="W8" s="12"/>
      <c r="X8" s="12"/>
      <c r="Y8" s="12"/>
      <c r="Z8" s="12"/>
      <c r="AA8" s="12"/>
      <c r="AB8" s="12">
        <v>276</v>
      </c>
      <c r="AC8" s="12">
        <v>276</v>
      </c>
      <c r="AD8" s="12"/>
      <c r="AE8" s="91"/>
      <c r="AF8" s="4">
        <v>750000</v>
      </c>
      <c r="AG8" s="5" t="s">
        <v>5</v>
      </c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91"/>
      <c r="AU8" s="4">
        <v>750000</v>
      </c>
      <c r="AV8" s="5" t="s">
        <v>5</v>
      </c>
      <c r="AW8" s="14">
        <f t="shared" si="0"/>
        <v>276</v>
      </c>
      <c r="AX8" s="14">
        <f t="shared" si="0"/>
        <v>276</v>
      </c>
      <c r="AY8" s="14">
        <f t="shared" si="0"/>
        <v>0</v>
      </c>
      <c r="AZ8" s="12"/>
      <c r="BA8" s="12"/>
      <c r="BB8" s="12"/>
      <c r="BC8" s="12"/>
      <c r="BD8" s="12"/>
      <c r="BE8" s="12"/>
      <c r="BF8" s="12"/>
      <c r="BG8" s="12"/>
      <c r="BH8" s="12"/>
      <c r="BI8" s="91"/>
      <c r="BJ8" s="4">
        <v>750000</v>
      </c>
      <c r="BK8" s="5" t="s">
        <v>5</v>
      </c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91"/>
      <c r="BY8" s="4">
        <v>750000</v>
      </c>
      <c r="BZ8" s="5" t="s">
        <v>5</v>
      </c>
      <c r="CA8" s="14">
        <f t="shared" si="1"/>
        <v>0</v>
      </c>
      <c r="CB8" s="14">
        <f t="shared" si="1"/>
        <v>0</v>
      </c>
      <c r="CC8" s="14">
        <f t="shared" si="1"/>
        <v>0</v>
      </c>
      <c r="CD8" s="12"/>
      <c r="CE8" s="14">
        <f t="shared" si="2"/>
        <v>276</v>
      </c>
      <c r="CF8" s="14">
        <f t="shared" si="3"/>
        <v>276</v>
      </c>
      <c r="CG8" s="43">
        <f t="shared" si="4"/>
        <v>0</v>
      </c>
      <c r="CH8" s="22"/>
      <c r="CI8" s="21"/>
      <c r="CJ8" s="21"/>
      <c r="CK8" s="21"/>
      <c r="CL8" s="21"/>
      <c r="CM8" s="91"/>
      <c r="CN8" s="4">
        <v>750000</v>
      </c>
      <c r="CO8" s="5" t="s">
        <v>5</v>
      </c>
      <c r="CP8" s="12">
        <v>534</v>
      </c>
      <c r="CQ8" s="12">
        <v>534</v>
      </c>
      <c r="CR8" s="34">
        <v>267</v>
      </c>
      <c r="CS8" s="12">
        <v>119</v>
      </c>
      <c r="CT8" s="12">
        <v>119</v>
      </c>
      <c r="CU8" s="12">
        <v>65</v>
      </c>
      <c r="CV8" s="12"/>
      <c r="CW8" s="12"/>
      <c r="CX8" s="12"/>
      <c r="CY8" s="12"/>
      <c r="CZ8" s="12"/>
      <c r="DA8" s="12"/>
      <c r="DB8" s="91"/>
      <c r="DC8" s="4">
        <v>750000</v>
      </c>
      <c r="DD8" s="5" t="s">
        <v>5</v>
      </c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91"/>
      <c r="DR8" s="4">
        <v>750000</v>
      </c>
      <c r="DS8" s="5" t="s">
        <v>5</v>
      </c>
      <c r="DT8" s="12"/>
      <c r="DU8" s="12"/>
      <c r="DV8" s="12"/>
      <c r="DW8" s="12"/>
      <c r="DX8" s="12"/>
      <c r="DY8" s="14"/>
      <c r="DZ8" s="14"/>
      <c r="EA8" s="14"/>
      <c r="EB8" s="14">
        <f t="shared" ref="EB8:EB35" si="10">CP8+CS8+CV8+CY8+DE8+DH8+DK8+DN8+DT8+DW8+DY8</f>
        <v>653</v>
      </c>
      <c r="EC8" s="14">
        <f t="shared" ref="EC8:EC35" si="11">CQ8+CT8+CW8+CZ8+DF8+DI8+DL8+DO8+DU8+DX8+DZ8</f>
        <v>653</v>
      </c>
      <c r="ED8" s="14">
        <f>CR8+CU8+CX8+DA8+DG8+DJ8+DM8+DP8+DV8+EA8</f>
        <v>332</v>
      </c>
      <c r="EE8" s="12"/>
      <c r="EF8" s="12"/>
      <c r="EG8" s="12"/>
      <c r="EH8" s="91"/>
      <c r="EI8" s="4">
        <v>750000</v>
      </c>
      <c r="EJ8" s="5" t="s">
        <v>5</v>
      </c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91"/>
      <c r="EX8" s="4">
        <v>750000</v>
      </c>
      <c r="EY8" s="5" t="s">
        <v>5</v>
      </c>
      <c r="EZ8" s="14">
        <f t="shared" si="5"/>
        <v>0</v>
      </c>
      <c r="FA8" s="14">
        <f t="shared" si="6"/>
        <v>0</v>
      </c>
      <c r="FB8" s="14">
        <f t="shared" si="6"/>
        <v>0</v>
      </c>
      <c r="FC8" s="12"/>
      <c r="FD8" s="14">
        <f t="shared" si="7"/>
        <v>653</v>
      </c>
      <c r="FE8" s="14">
        <f t="shared" si="8"/>
        <v>653</v>
      </c>
      <c r="FF8" s="32">
        <f t="shared" si="9"/>
        <v>332</v>
      </c>
      <c r="FG8" s="22"/>
      <c r="FJ8" s="21"/>
      <c r="FK8" s="21"/>
      <c r="FL8" s="21"/>
      <c r="FM8" s="113"/>
      <c r="FN8" s="27"/>
      <c r="FO8" s="27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</row>
    <row r="9" spans="1:183" ht="11.1" customHeight="1">
      <c r="A9" s="91"/>
      <c r="B9" s="4">
        <v>811000</v>
      </c>
      <c r="C9" s="5" t="s">
        <v>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91"/>
      <c r="Q9" s="4">
        <v>811000</v>
      </c>
      <c r="R9" s="5" t="s">
        <v>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91"/>
      <c r="AF9" s="4">
        <v>811000</v>
      </c>
      <c r="AG9" s="5" t="s">
        <v>6</v>
      </c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91"/>
      <c r="AU9" s="4">
        <v>811000</v>
      </c>
      <c r="AV9" s="5" t="s">
        <v>6</v>
      </c>
      <c r="AW9" s="14">
        <f t="shared" si="0"/>
        <v>0</v>
      </c>
      <c r="AX9" s="14">
        <f t="shared" si="0"/>
        <v>0</v>
      </c>
      <c r="AY9" s="14">
        <f t="shared" si="0"/>
        <v>0</v>
      </c>
      <c r="AZ9" s="12"/>
      <c r="BA9" s="12"/>
      <c r="BB9" s="12"/>
      <c r="BC9" s="12"/>
      <c r="BD9" s="12"/>
      <c r="BE9" s="12"/>
      <c r="BF9" s="12"/>
      <c r="BG9" s="12"/>
      <c r="BH9" s="12"/>
      <c r="BI9" s="91"/>
      <c r="BJ9" s="4">
        <v>811000</v>
      </c>
      <c r="BK9" s="5" t="s">
        <v>6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91"/>
      <c r="BY9" s="4">
        <v>811000</v>
      </c>
      <c r="BZ9" s="5" t="s">
        <v>6</v>
      </c>
      <c r="CA9" s="14">
        <f t="shared" si="1"/>
        <v>0</v>
      </c>
      <c r="CB9" s="14">
        <f t="shared" si="1"/>
        <v>0</v>
      </c>
      <c r="CC9" s="14">
        <f t="shared" si="1"/>
        <v>0</v>
      </c>
      <c r="CD9" s="12"/>
      <c r="CE9" s="14">
        <f t="shared" si="2"/>
        <v>0</v>
      </c>
      <c r="CF9" s="14">
        <f t="shared" si="3"/>
        <v>0</v>
      </c>
      <c r="CG9" s="43">
        <f t="shared" si="4"/>
        <v>0</v>
      </c>
      <c r="CH9" s="22"/>
      <c r="CI9" s="21"/>
      <c r="CJ9" s="21"/>
      <c r="CK9" s="21"/>
      <c r="CL9" s="21"/>
      <c r="CM9" s="91"/>
      <c r="CN9" s="4">
        <v>811000</v>
      </c>
      <c r="CO9" s="5" t="s">
        <v>6</v>
      </c>
      <c r="CP9" s="12">
        <v>1458</v>
      </c>
      <c r="CQ9" s="12">
        <v>1552</v>
      </c>
      <c r="CR9" s="34">
        <v>798</v>
      </c>
      <c r="CS9" s="12">
        <v>386</v>
      </c>
      <c r="CT9" s="12">
        <v>411</v>
      </c>
      <c r="CU9" s="12">
        <v>143</v>
      </c>
      <c r="CV9" s="12">
        <v>20</v>
      </c>
      <c r="CW9" s="12">
        <v>20</v>
      </c>
      <c r="CX9" s="12"/>
      <c r="CY9" s="12"/>
      <c r="CZ9" s="12"/>
      <c r="DA9" s="12"/>
      <c r="DB9" s="91"/>
      <c r="DC9" s="4">
        <v>811000</v>
      </c>
      <c r="DD9" s="5" t="s">
        <v>6</v>
      </c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91"/>
      <c r="DR9" s="4">
        <v>811000</v>
      </c>
      <c r="DS9" s="5" t="s">
        <v>6</v>
      </c>
      <c r="DT9" s="12"/>
      <c r="DU9" s="12"/>
      <c r="DV9" s="12"/>
      <c r="DW9" s="12"/>
      <c r="DX9" s="12"/>
      <c r="DY9" s="14"/>
      <c r="DZ9" s="14"/>
      <c r="EA9" s="14"/>
      <c r="EB9" s="14">
        <f t="shared" si="10"/>
        <v>1864</v>
      </c>
      <c r="EC9" s="14">
        <f t="shared" si="11"/>
        <v>1983</v>
      </c>
      <c r="ED9" s="14">
        <f t="shared" ref="ED9:ED35" si="12">CR9+CU9+CX9+DA9+DG9+DJ9+DM9+DP9+DV9+EA9</f>
        <v>941</v>
      </c>
      <c r="EE9" s="12"/>
      <c r="EF9" s="12"/>
      <c r="EG9" s="12"/>
      <c r="EH9" s="91"/>
      <c r="EI9" s="4">
        <v>811000</v>
      </c>
      <c r="EJ9" s="5" t="s">
        <v>6</v>
      </c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91"/>
      <c r="EX9" s="4">
        <v>811000</v>
      </c>
      <c r="EY9" s="5" t="s">
        <v>6</v>
      </c>
      <c r="EZ9" s="14">
        <f t="shared" si="5"/>
        <v>0</v>
      </c>
      <c r="FA9" s="14">
        <f t="shared" si="6"/>
        <v>0</v>
      </c>
      <c r="FB9" s="14">
        <f t="shared" si="6"/>
        <v>0</v>
      </c>
      <c r="FC9" s="12"/>
      <c r="FD9" s="14">
        <f t="shared" si="7"/>
        <v>1864</v>
      </c>
      <c r="FE9" s="14">
        <f t="shared" si="8"/>
        <v>1983</v>
      </c>
      <c r="FF9" s="32">
        <f t="shared" si="9"/>
        <v>941</v>
      </c>
      <c r="FG9" s="22"/>
      <c r="FJ9" s="21"/>
      <c r="FK9" s="21"/>
      <c r="FL9" s="21"/>
      <c r="FM9" s="113"/>
      <c r="FN9" s="27"/>
      <c r="FO9" s="27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</row>
    <row r="10" spans="1:183" ht="11.1" customHeight="1">
      <c r="A10" s="91"/>
      <c r="B10" s="2">
        <v>841402</v>
      </c>
      <c r="C10" s="3" t="s">
        <v>7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91"/>
      <c r="Q10" s="2">
        <v>841402</v>
      </c>
      <c r="R10" s="3" t="s">
        <v>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91"/>
      <c r="AF10" s="2">
        <v>841402</v>
      </c>
      <c r="AG10" s="3" t="s">
        <v>7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91"/>
      <c r="AU10" s="2">
        <v>841402</v>
      </c>
      <c r="AV10" s="3" t="s">
        <v>7</v>
      </c>
      <c r="AW10" s="14">
        <f t="shared" si="0"/>
        <v>0</v>
      </c>
      <c r="AX10" s="14">
        <f t="shared" si="0"/>
        <v>0</v>
      </c>
      <c r="AY10" s="14">
        <f t="shared" si="0"/>
        <v>0</v>
      </c>
      <c r="AZ10" s="12"/>
      <c r="BA10" s="12"/>
      <c r="BB10" s="12"/>
      <c r="BC10" s="12"/>
      <c r="BD10" s="12"/>
      <c r="BE10" s="12"/>
      <c r="BF10" s="12"/>
      <c r="BG10" s="12"/>
      <c r="BH10" s="12"/>
      <c r="BI10" s="91"/>
      <c r="BJ10" s="2">
        <v>841402</v>
      </c>
      <c r="BK10" s="3" t="s">
        <v>7</v>
      </c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91"/>
      <c r="BY10" s="2">
        <v>841402</v>
      </c>
      <c r="BZ10" s="3" t="s">
        <v>7</v>
      </c>
      <c r="CA10" s="14">
        <f t="shared" si="1"/>
        <v>0</v>
      </c>
      <c r="CB10" s="14">
        <f t="shared" si="1"/>
        <v>0</v>
      </c>
      <c r="CC10" s="14">
        <f t="shared" si="1"/>
        <v>0</v>
      </c>
      <c r="CD10" s="12"/>
      <c r="CE10" s="14">
        <f t="shared" si="2"/>
        <v>0</v>
      </c>
      <c r="CF10" s="14">
        <f t="shared" si="3"/>
        <v>0</v>
      </c>
      <c r="CG10" s="19">
        <f t="shared" si="4"/>
        <v>0</v>
      </c>
      <c r="CH10" s="22"/>
      <c r="CI10" s="21"/>
      <c r="CJ10" s="21"/>
      <c r="CK10" s="21"/>
      <c r="CL10" s="21"/>
      <c r="CM10" s="91"/>
      <c r="CN10" s="2">
        <v>841402</v>
      </c>
      <c r="CO10" s="3" t="s">
        <v>7</v>
      </c>
      <c r="CP10" s="12"/>
      <c r="CQ10" s="12"/>
      <c r="CR10" s="34"/>
      <c r="CS10" s="12"/>
      <c r="CT10" s="12"/>
      <c r="CU10" s="12"/>
      <c r="CV10" s="12">
        <v>2121</v>
      </c>
      <c r="CW10" s="12">
        <v>2121</v>
      </c>
      <c r="CX10" s="12">
        <v>1312</v>
      </c>
      <c r="CY10" s="12"/>
      <c r="CZ10" s="12"/>
      <c r="DA10" s="12"/>
      <c r="DB10" s="91"/>
      <c r="DC10" s="2">
        <v>841402</v>
      </c>
      <c r="DD10" s="3" t="s">
        <v>7</v>
      </c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91"/>
      <c r="DR10" s="2">
        <v>841402</v>
      </c>
      <c r="DS10" s="3" t="s">
        <v>7</v>
      </c>
      <c r="DT10" s="12"/>
      <c r="DU10" s="12"/>
      <c r="DV10" s="12"/>
      <c r="DW10" s="12"/>
      <c r="DX10" s="12"/>
      <c r="DY10" s="14"/>
      <c r="DZ10" s="14"/>
      <c r="EA10" s="14"/>
      <c r="EB10" s="14">
        <f t="shared" si="10"/>
        <v>2121</v>
      </c>
      <c r="EC10" s="14">
        <f t="shared" si="11"/>
        <v>2121</v>
      </c>
      <c r="ED10" s="14">
        <f t="shared" si="12"/>
        <v>1312</v>
      </c>
      <c r="EE10" s="12"/>
      <c r="EF10" s="12"/>
      <c r="EG10" s="12"/>
      <c r="EH10" s="91"/>
      <c r="EI10" s="2">
        <v>841402</v>
      </c>
      <c r="EJ10" s="3" t="s">
        <v>7</v>
      </c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91"/>
      <c r="EX10" s="2">
        <v>841402</v>
      </c>
      <c r="EY10" s="3" t="s">
        <v>7</v>
      </c>
      <c r="EZ10" s="14">
        <f t="shared" si="5"/>
        <v>0</v>
      </c>
      <c r="FA10" s="14">
        <f t="shared" si="6"/>
        <v>0</v>
      </c>
      <c r="FB10" s="14">
        <f t="shared" si="6"/>
        <v>0</v>
      </c>
      <c r="FC10" s="12"/>
      <c r="FD10" s="14">
        <f t="shared" si="7"/>
        <v>2121</v>
      </c>
      <c r="FE10" s="14">
        <f t="shared" si="8"/>
        <v>2121</v>
      </c>
      <c r="FF10" s="32">
        <f t="shared" si="9"/>
        <v>1312</v>
      </c>
      <c r="FG10" s="22"/>
      <c r="FJ10" s="21"/>
      <c r="FK10" s="21"/>
      <c r="FL10" s="21"/>
      <c r="FM10" s="113"/>
      <c r="FN10" s="27"/>
      <c r="FO10" s="27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</row>
    <row r="11" spans="1:183" ht="11.1" customHeight="1">
      <c r="A11" s="91"/>
      <c r="B11" s="2">
        <v>841403</v>
      </c>
      <c r="C11" s="3" t="s">
        <v>8</v>
      </c>
      <c r="D11" s="12"/>
      <c r="E11" s="12"/>
      <c r="F11" s="12">
        <v>93</v>
      </c>
      <c r="G11" s="12"/>
      <c r="H11" s="12"/>
      <c r="I11" s="12"/>
      <c r="J11" s="12"/>
      <c r="K11" s="12"/>
      <c r="L11" s="12"/>
      <c r="M11" s="12"/>
      <c r="N11" s="12"/>
      <c r="O11" s="12"/>
      <c r="P11" s="91"/>
      <c r="Q11" s="2">
        <v>841403</v>
      </c>
      <c r="R11" s="3" t="s">
        <v>8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91"/>
      <c r="AF11" s="2">
        <v>841403</v>
      </c>
      <c r="AG11" s="3" t="s">
        <v>8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91"/>
      <c r="AU11" s="2">
        <v>841403</v>
      </c>
      <c r="AV11" s="3" t="s">
        <v>8</v>
      </c>
      <c r="AW11" s="14">
        <f t="shared" si="0"/>
        <v>0</v>
      </c>
      <c r="AX11" s="14">
        <f t="shared" si="0"/>
        <v>0</v>
      </c>
      <c r="AY11" s="14">
        <f t="shared" si="0"/>
        <v>93</v>
      </c>
      <c r="AZ11" s="12"/>
      <c r="BA11" s="12"/>
      <c r="BB11" s="12"/>
      <c r="BC11" s="12"/>
      <c r="BD11" s="12"/>
      <c r="BE11" s="12"/>
      <c r="BF11" s="12"/>
      <c r="BG11" s="12"/>
      <c r="BH11" s="12"/>
      <c r="BI11" s="91"/>
      <c r="BJ11" s="2">
        <v>841403</v>
      </c>
      <c r="BK11" s="3" t="s">
        <v>8</v>
      </c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91"/>
      <c r="BY11" s="2">
        <v>841403</v>
      </c>
      <c r="BZ11" s="3" t="s">
        <v>8</v>
      </c>
      <c r="CA11" s="14">
        <f t="shared" si="1"/>
        <v>0</v>
      </c>
      <c r="CB11" s="14">
        <f t="shared" si="1"/>
        <v>0</v>
      </c>
      <c r="CC11" s="14">
        <f t="shared" si="1"/>
        <v>0</v>
      </c>
      <c r="CD11" s="12"/>
      <c r="CE11" s="14">
        <f t="shared" si="2"/>
        <v>0</v>
      </c>
      <c r="CF11" s="14">
        <f t="shared" si="3"/>
        <v>0</v>
      </c>
      <c r="CG11" s="43">
        <f t="shared" si="4"/>
        <v>93</v>
      </c>
      <c r="CH11" s="22"/>
      <c r="CI11" s="21"/>
      <c r="CJ11" s="21"/>
      <c r="CK11" s="21"/>
      <c r="CL11" s="21"/>
      <c r="CM11" s="91"/>
      <c r="CN11" s="2">
        <v>841403</v>
      </c>
      <c r="CO11" s="3" t="s">
        <v>8</v>
      </c>
      <c r="CP11" s="12"/>
      <c r="CQ11" s="12"/>
      <c r="CR11" s="34">
        <v>165</v>
      </c>
      <c r="CS11" s="12"/>
      <c r="CT11" s="12"/>
      <c r="CU11" s="12">
        <v>39</v>
      </c>
      <c r="CV11" s="12">
        <v>786</v>
      </c>
      <c r="CW11" s="12">
        <v>786</v>
      </c>
      <c r="CX11" s="12">
        <v>657</v>
      </c>
      <c r="CY11" s="12"/>
      <c r="CZ11" s="12"/>
      <c r="DA11" s="12"/>
      <c r="DB11" s="91"/>
      <c r="DC11" s="2">
        <v>841403</v>
      </c>
      <c r="DD11" s="3" t="s">
        <v>8</v>
      </c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91"/>
      <c r="DR11" s="2">
        <v>841403</v>
      </c>
      <c r="DS11" s="3" t="s">
        <v>8</v>
      </c>
      <c r="DT11" s="12"/>
      <c r="DU11" s="12"/>
      <c r="DV11" s="12"/>
      <c r="DW11" s="12"/>
      <c r="DX11" s="12"/>
      <c r="DY11" s="14"/>
      <c r="DZ11" s="14"/>
      <c r="EA11" s="14"/>
      <c r="EB11" s="14">
        <f t="shared" si="10"/>
        <v>786</v>
      </c>
      <c r="EC11" s="14">
        <f t="shared" si="11"/>
        <v>786</v>
      </c>
      <c r="ED11" s="14">
        <f t="shared" si="12"/>
        <v>861</v>
      </c>
      <c r="EE11" s="12"/>
      <c r="EF11" s="12"/>
      <c r="EG11" s="12"/>
      <c r="EH11" s="91"/>
      <c r="EI11" s="2">
        <v>841403</v>
      </c>
      <c r="EJ11" s="3" t="s">
        <v>8</v>
      </c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91"/>
      <c r="EX11" s="2">
        <v>841403</v>
      </c>
      <c r="EY11" s="3" t="s">
        <v>8</v>
      </c>
      <c r="EZ11" s="14">
        <f t="shared" si="5"/>
        <v>0</v>
      </c>
      <c r="FA11" s="14">
        <f t="shared" si="6"/>
        <v>0</v>
      </c>
      <c r="FB11" s="14">
        <f t="shared" si="6"/>
        <v>0</v>
      </c>
      <c r="FC11" s="12"/>
      <c r="FD11" s="14">
        <f t="shared" si="7"/>
        <v>786</v>
      </c>
      <c r="FE11" s="14">
        <f t="shared" si="8"/>
        <v>786</v>
      </c>
      <c r="FF11" s="32">
        <f t="shared" si="9"/>
        <v>861</v>
      </c>
      <c r="FG11" s="22"/>
      <c r="FJ11" s="21"/>
      <c r="FK11" s="21"/>
      <c r="FL11" s="21"/>
      <c r="FM11" s="113"/>
      <c r="FN11" s="27"/>
      <c r="FO11" s="27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</row>
    <row r="12" spans="1:183" ht="11.1" customHeight="1">
      <c r="A12" s="91"/>
      <c r="B12" s="35">
        <v>841901</v>
      </c>
      <c r="C12" s="6" t="s">
        <v>3</v>
      </c>
      <c r="D12" s="12"/>
      <c r="E12" s="12"/>
      <c r="F12" s="12"/>
      <c r="G12" s="12">
        <v>2100</v>
      </c>
      <c r="H12" s="12">
        <v>2100</v>
      </c>
      <c r="I12" s="12">
        <v>1244</v>
      </c>
      <c r="J12" s="12">
        <v>1300</v>
      </c>
      <c r="K12" s="12">
        <v>1300</v>
      </c>
      <c r="L12" s="12">
        <v>650</v>
      </c>
      <c r="M12" s="12"/>
      <c r="N12" s="12"/>
      <c r="O12" s="12"/>
      <c r="P12" s="91"/>
      <c r="Q12" s="6">
        <v>841901</v>
      </c>
      <c r="R12" s="6" t="s">
        <v>3</v>
      </c>
      <c r="S12" s="12">
        <v>87979</v>
      </c>
      <c r="T12" s="12">
        <v>88649</v>
      </c>
      <c r="U12" s="12">
        <v>46766</v>
      </c>
      <c r="V12" s="12"/>
      <c r="W12" s="12"/>
      <c r="X12" s="12"/>
      <c r="Y12" s="12"/>
      <c r="Z12" s="12"/>
      <c r="AA12" s="12"/>
      <c r="AB12" s="12"/>
      <c r="AC12" s="12"/>
      <c r="AD12" s="12"/>
      <c r="AE12" s="91"/>
      <c r="AF12" s="6">
        <v>841901</v>
      </c>
      <c r="AG12" s="6" t="s">
        <v>3</v>
      </c>
      <c r="AH12" s="12"/>
      <c r="AI12" s="12"/>
      <c r="AJ12" s="12"/>
      <c r="AK12" s="12"/>
      <c r="AL12" s="51"/>
      <c r="AM12" s="12"/>
      <c r="AN12" s="12"/>
      <c r="AO12" s="12"/>
      <c r="AP12" s="12"/>
      <c r="AQ12" s="12"/>
      <c r="AR12" s="12"/>
      <c r="AS12" s="12"/>
      <c r="AT12" s="91"/>
      <c r="AU12" s="6">
        <v>841901</v>
      </c>
      <c r="AV12" s="6" t="s">
        <v>3</v>
      </c>
      <c r="AW12" s="14">
        <f t="shared" si="0"/>
        <v>91379</v>
      </c>
      <c r="AX12" s="14">
        <f t="shared" si="0"/>
        <v>92049</v>
      </c>
      <c r="AY12" s="14">
        <f t="shared" si="0"/>
        <v>48660</v>
      </c>
      <c r="AZ12" s="12"/>
      <c r="BA12" s="12"/>
      <c r="BB12" s="12"/>
      <c r="BC12" s="12"/>
      <c r="BD12" s="12"/>
      <c r="BE12" s="12"/>
      <c r="BF12" s="12"/>
      <c r="BG12" s="12"/>
      <c r="BH12" s="12"/>
      <c r="BI12" s="91"/>
      <c r="BJ12" s="6">
        <v>841901</v>
      </c>
      <c r="BK12" s="6" t="s">
        <v>3</v>
      </c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91"/>
      <c r="BY12" s="6">
        <v>841901</v>
      </c>
      <c r="BZ12" s="6" t="s">
        <v>3</v>
      </c>
      <c r="CA12" s="14">
        <f t="shared" si="1"/>
        <v>0</v>
      </c>
      <c r="CB12" s="14">
        <f t="shared" si="1"/>
        <v>0</v>
      </c>
      <c r="CC12" s="14">
        <f t="shared" si="1"/>
        <v>0</v>
      </c>
      <c r="CD12" s="12"/>
      <c r="CE12" s="14">
        <f t="shared" si="2"/>
        <v>91379</v>
      </c>
      <c r="CF12" s="14">
        <f t="shared" si="3"/>
        <v>92049</v>
      </c>
      <c r="CG12" s="19">
        <f t="shared" si="4"/>
        <v>48660</v>
      </c>
      <c r="CH12" s="22"/>
      <c r="CI12" s="21"/>
      <c r="CJ12" s="21"/>
      <c r="CK12" s="21"/>
      <c r="CL12" s="21"/>
      <c r="CM12" s="91"/>
      <c r="CN12" s="6">
        <v>841901</v>
      </c>
      <c r="CO12" s="6" t="s">
        <v>3</v>
      </c>
      <c r="CP12" s="12"/>
      <c r="CQ12" s="12"/>
      <c r="CR12" s="34"/>
      <c r="CS12" s="12"/>
      <c r="CT12" s="12"/>
      <c r="CU12" s="12"/>
      <c r="CV12" s="12"/>
      <c r="CW12" s="12"/>
      <c r="CX12" s="12"/>
      <c r="CY12" s="12"/>
      <c r="CZ12" s="12"/>
      <c r="DA12" s="12"/>
      <c r="DB12" s="91"/>
      <c r="DC12" s="6">
        <v>841901</v>
      </c>
      <c r="DD12" s="6" t="s">
        <v>3</v>
      </c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91"/>
      <c r="DR12" s="6">
        <v>841901</v>
      </c>
      <c r="DS12" s="6" t="s">
        <v>3</v>
      </c>
      <c r="DT12" s="12"/>
      <c r="DU12" s="12"/>
      <c r="DV12" s="12"/>
      <c r="DW12" s="12"/>
      <c r="DX12" s="12"/>
      <c r="DY12" s="14"/>
      <c r="DZ12" s="14"/>
      <c r="EA12" s="14"/>
      <c r="EB12" s="14">
        <f t="shared" si="10"/>
        <v>0</v>
      </c>
      <c r="EC12" s="14">
        <f t="shared" si="11"/>
        <v>0</v>
      </c>
      <c r="ED12" s="14">
        <f t="shared" si="12"/>
        <v>0</v>
      </c>
      <c r="EE12" s="12"/>
      <c r="EF12" s="12"/>
      <c r="EG12" s="12"/>
      <c r="EH12" s="91"/>
      <c r="EI12" s="6">
        <v>841901</v>
      </c>
      <c r="EJ12" s="6" t="s">
        <v>3</v>
      </c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91"/>
      <c r="EX12" s="6">
        <v>841901</v>
      </c>
      <c r="EY12" s="6" t="s">
        <v>3</v>
      </c>
      <c r="EZ12" s="14">
        <f t="shared" si="5"/>
        <v>0</v>
      </c>
      <c r="FA12" s="14">
        <f t="shared" si="6"/>
        <v>0</v>
      </c>
      <c r="FB12" s="14">
        <f t="shared" si="6"/>
        <v>0</v>
      </c>
      <c r="FC12" s="12"/>
      <c r="FD12" s="14">
        <f t="shared" si="7"/>
        <v>0</v>
      </c>
      <c r="FE12" s="14">
        <f t="shared" si="8"/>
        <v>0</v>
      </c>
      <c r="FF12" s="32">
        <f t="shared" si="9"/>
        <v>0</v>
      </c>
      <c r="FG12" s="22"/>
      <c r="FJ12" s="21"/>
      <c r="FK12" s="21"/>
      <c r="FL12" s="21"/>
      <c r="FM12" s="113"/>
      <c r="FN12" s="28"/>
      <c r="FO12" s="28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</row>
    <row r="13" spans="1:183" ht="11.1" customHeight="1">
      <c r="A13" s="91"/>
      <c r="B13" s="8">
        <v>841907</v>
      </c>
      <c r="C13" s="7" t="s">
        <v>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91"/>
      <c r="Q13" s="7">
        <v>841907</v>
      </c>
      <c r="R13" s="7" t="s">
        <v>3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91"/>
      <c r="AF13" s="7">
        <v>841907</v>
      </c>
      <c r="AG13" s="7" t="s">
        <v>3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91"/>
      <c r="AU13" s="7">
        <v>841907</v>
      </c>
      <c r="AV13" s="7" t="s">
        <v>3</v>
      </c>
      <c r="AW13" s="14">
        <f t="shared" si="0"/>
        <v>0</v>
      </c>
      <c r="AX13" s="14">
        <f t="shared" si="0"/>
        <v>0</v>
      </c>
      <c r="AY13" s="14">
        <f t="shared" si="0"/>
        <v>0</v>
      </c>
      <c r="AZ13" s="12"/>
      <c r="BA13" s="12"/>
      <c r="BB13" s="12"/>
      <c r="BC13" s="12"/>
      <c r="BD13" s="12"/>
      <c r="BE13" s="12"/>
      <c r="BF13" s="12"/>
      <c r="BG13" s="12"/>
      <c r="BH13" s="12"/>
      <c r="BI13" s="91"/>
      <c r="BJ13" s="7">
        <v>841907</v>
      </c>
      <c r="BK13" s="7" t="s">
        <v>3</v>
      </c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91"/>
      <c r="BY13" s="7">
        <v>841907</v>
      </c>
      <c r="BZ13" s="7" t="s">
        <v>3</v>
      </c>
      <c r="CA13" s="14">
        <f t="shared" si="1"/>
        <v>0</v>
      </c>
      <c r="CB13" s="14">
        <f t="shared" si="1"/>
        <v>0</v>
      </c>
      <c r="CC13" s="14">
        <f t="shared" si="1"/>
        <v>0</v>
      </c>
      <c r="CD13" s="12"/>
      <c r="CE13" s="14">
        <f t="shared" si="2"/>
        <v>0</v>
      </c>
      <c r="CF13" s="14">
        <f t="shared" si="3"/>
        <v>0</v>
      </c>
      <c r="CG13" s="19">
        <f t="shared" si="4"/>
        <v>0</v>
      </c>
      <c r="CH13" s="22"/>
      <c r="CI13" s="21"/>
      <c r="CJ13" s="21"/>
      <c r="CK13" s="21"/>
      <c r="CL13" s="21"/>
      <c r="CM13" s="91"/>
      <c r="CN13" s="7">
        <v>841907</v>
      </c>
      <c r="CO13" s="7" t="s">
        <v>3</v>
      </c>
      <c r="CP13" s="12"/>
      <c r="CQ13" s="12"/>
      <c r="CR13" s="34"/>
      <c r="CS13" s="12"/>
      <c r="CT13" s="12"/>
      <c r="CU13" s="12"/>
      <c r="CV13" s="12"/>
      <c r="CW13" s="12"/>
      <c r="CX13" s="12"/>
      <c r="CY13" s="12">
        <v>35132</v>
      </c>
      <c r="CZ13" s="12">
        <v>34988</v>
      </c>
      <c r="DA13" s="12">
        <v>16938</v>
      </c>
      <c r="DB13" s="91"/>
      <c r="DC13" s="7">
        <v>841907</v>
      </c>
      <c r="DD13" s="7" t="s">
        <v>3</v>
      </c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91"/>
      <c r="DR13" s="7">
        <v>841907</v>
      </c>
      <c r="DS13" s="7" t="s">
        <v>3</v>
      </c>
      <c r="DT13" s="12"/>
      <c r="DU13" s="12"/>
      <c r="DV13" s="12"/>
      <c r="DW13" s="12"/>
      <c r="DX13" s="12"/>
      <c r="DY13" s="14"/>
      <c r="DZ13" s="14"/>
      <c r="EA13" s="14"/>
      <c r="EB13" s="14">
        <f t="shared" si="10"/>
        <v>35132</v>
      </c>
      <c r="EC13" s="14">
        <f t="shared" si="11"/>
        <v>34988</v>
      </c>
      <c r="ED13" s="14">
        <f t="shared" si="12"/>
        <v>16938</v>
      </c>
      <c r="EE13" s="12"/>
      <c r="EF13" s="12"/>
      <c r="EG13" s="12"/>
      <c r="EH13" s="91"/>
      <c r="EI13" s="7">
        <v>841907</v>
      </c>
      <c r="EJ13" s="7" t="s">
        <v>3</v>
      </c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91"/>
      <c r="EX13" s="7">
        <v>841907</v>
      </c>
      <c r="EY13" s="7" t="s">
        <v>3</v>
      </c>
      <c r="EZ13" s="14">
        <f t="shared" si="5"/>
        <v>0</v>
      </c>
      <c r="FA13" s="14">
        <f t="shared" si="6"/>
        <v>0</v>
      </c>
      <c r="FB13" s="14">
        <f t="shared" si="6"/>
        <v>0</v>
      </c>
      <c r="FC13" s="12"/>
      <c r="FD13" s="14">
        <f t="shared" si="7"/>
        <v>35132</v>
      </c>
      <c r="FE13" s="14">
        <f t="shared" si="8"/>
        <v>34988</v>
      </c>
      <c r="FF13" s="32">
        <f t="shared" si="9"/>
        <v>16938</v>
      </c>
      <c r="FG13" s="31"/>
      <c r="FJ13" s="21"/>
      <c r="FK13" s="21"/>
      <c r="FL13" s="21"/>
      <c r="FM13" s="113"/>
      <c r="FN13" s="28"/>
      <c r="FO13" s="28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</row>
    <row r="14" spans="1:183" ht="11.1" customHeight="1">
      <c r="A14" s="91"/>
      <c r="B14" s="2">
        <v>841112</v>
      </c>
      <c r="C14" s="3" t="s">
        <v>9</v>
      </c>
      <c r="D14" s="12">
        <v>1068</v>
      </c>
      <c r="E14" s="12">
        <v>1068</v>
      </c>
      <c r="F14" s="12">
        <v>1049</v>
      </c>
      <c r="G14" s="12"/>
      <c r="H14" s="12"/>
      <c r="I14" s="12"/>
      <c r="J14" s="12"/>
      <c r="K14" s="12"/>
      <c r="L14" s="12"/>
      <c r="M14" s="12"/>
      <c r="N14" s="12"/>
      <c r="O14" s="12">
        <v>27</v>
      </c>
      <c r="P14" s="91"/>
      <c r="Q14" s="3">
        <v>841112</v>
      </c>
      <c r="R14" s="3" t="s">
        <v>9</v>
      </c>
      <c r="S14" s="12"/>
      <c r="T14" s="12"/>
      <c r="U14" s="12"/>
      <c r="V14" s="12"/>
      <c r="W14" s="12"/>
      <c r="X14" s="12"/>
      <c r="Y14" s="12"/>
      <c r="Z14" s="12"/>
      <c r="AA14" s="12"/>
      <c r="AB14" s="12">
        <v>3047</v>
      </c>
      <c r="AC14" s="12">
        <v>1836</v>
      </c>
      <c r="AD14" s="12">
        <v>568</v>
      </c>
      <c r="AE14" s="91"/>
      <c r="AF14" s="3">
        <v>841112</v>
      </c>
      <c r="AG14" s="3" t="s">
        <v>9</v>
      </c>
      <c r="AH14" s="12"/>
      <c r="AI14" s="12"/>
      <c r="AJ14" s="12"/>
      <c r="AK14" s="12"/>
      <c r="AL14" s="12"/>
      <c r="AM14" s="12"/>
      <c r="AN14" s="34"/>
      <c r="AO14" s="41"/>
      <c r="AP14" s="12"/>
      <c r="AQ14" s="12">
        <v>5083</v>
      </c>
      <c r="AR14" s="12">
        <v>5083</v>
      </c>
      <c r="AS14" s="12">
        <v>487</v>
      </c>
      <c r="AT14" s="91"/>
      <c r="AU14" s="3">
        <v>841112</v>
      </c>
      <c r="AV14" s="3" t="s">
        <v>9</v>
      </c>
      <c r="AW14" s="14">
        <f t="shared" si="0"/>
        <v>9198</v>
      </c>
      <c r="AX14" s="14">
        <f t="shared" si="0"/>
        <v>7987</v>
      </c>
      <c r="AY14" s="14">
        <f>F14+I14+L14+O14+U14+X14+AA14+AD14+AJ14+AM14+AP14+AS14</f>
        <v>2131</v>
      </c>
      <c r="AZ14" s="12"/>
      <c r="BA14" s="30"/>
      <c r="BB14" s="12"/>
      <c r="BC14" s="12"/>
      <c r="BD14" s="41"/>
      <c r="BE14" s="41"/>
      <c r="BF14" s="12"/>
      <c r="BG14" s="12"/>
      <c r="BH14" s="12"/>
      <c r="BI14" s="91"/>
      <c r="BJ14" s="3">
        <v>841112</v>
      </c>
      <c r="BK14" s="3" t="s">
        <v>9</v>
      </c>
      <c r="BL14" s="12"/>
      <c r="BM14" s="12"/>
      <c r="BN14" s="12"/>
      <c r="BO14" s="12"/>
      <c r="BP14" s="41"/>
      <c r="BQ14" s="12"/>
      <c r="BR14" s="12"/>
      <c r="BS14" s="41"/>
      <c r="BT14" s="12"/>
      <c r="BU14" s="12"/>
      <c r="BV14" s="12"/>
      <c r="BW14" s="12"/>
      <c r="BX14" s="91"/>
      <c r="BY14" s="3">
        <v>841112</v>
      </c>
      <c r="BZ14" s="3" t="s">
        <v>9</v>
      </c>
      <c r="CA14" s="14">
        <f t="shared" si="1"/>
        <v>0</v>
      </c>
      <c r="CB14" s="14">
        <f>BA14+BD14+BG14+BM14+BP14+BS14+BV14</f>
        <v>0</v>
      </c>
      <c r="CC14" s="14">
        <f>BB14+BE14+BH14+BN14+BQ14+BW14+BT14</f>
        <v>0</v>
      </c>
      <c r="CD14" s="12">
        <v>-241</v>
      </c>
      <c r="CE14" s="14">
        <f t="shared" si="2"/>
        <v>9198</v>
      </c>
      <c r="CF14" s="14">
        <f t="shared" si="3"/>
        <v>7987</v>
      </c>
      <c r="CG14" s="43">
        <f t="shared" si="4"/>
        <v>1890</v>
      </c>
      <c r="CH14" s="22"/>
      <c r="CI14" s="21"/>
      <c r="CJ14" s="21"/>
      <c r="CK14" s="21"/>
      <c r="CL14" s="21"/>
      <c r="CM14" s="91"/>
      <c r="CN14" s="3">
        <v>841112</v>
      </c>
      <c r="CO14" s="3" t="s">
        <v>9</v>
      </c>
      <c r="CP14" s="12">
        <v>3803</v>
      </c>
      <c r="CQ14" s="12">
        <v>3505</v>
      </c>
      <c r="CR14" s="34">
        <v>2063</v>
      </c>
      <c r="CS14" s="12">
        <v>881</v>
      </c>
      <c r="CT14" s="12">
        <v>1067</v>
      </c>
      <c r="CU14" s="12">
        <v>430</v>
      </c>
      <c r="CV14" s="12">
        <v>2346</v>
      </c>
      <c r="CW14" s="12">
        <v>3318</v>
      </c>
      <c r="CX14" s="12">
        <v>2059</v>
      </c>
      <c r="CY14" s="12"/>
      <c r="CZ14" s="12"/>
      <c r="DA14" s="12"/>
      <c r="DB14" s="91"/>
      <c r="DC14" s="3">
        <v>841112</v>
      </c>
      <c r="DD14" s="3" t="s">
        <v>9</v>
      </c>
      <c r="DE14" s="12"/>
      <c r="DF14" s="12"/>
      <c r="DG14" s="12"/>
      <c r="DH14" s="12">
        <v>3083</v>
      </c>
      <c r="DI14" s="12">
        <v>3083</v>
      </c>
      <c r="DJ14" s="12">
        <v>1022</v>
      </c>
      <c r="DK14" s="12"/>
      <c r="DL14" s="12"/>
      <c r="DM14" s="12"/>
      <c r="DN14" s="12"/>
      <c r="DO14" s="12"/>
      <c r="DP14" s="12"/>
      <c r="DQ14" s="91"/>
      <c r="DR14" s="3">
        <v>841112</v>
      </c>
      <c r="DS14" s="3" t="s">
        <v>9</v>
      </c>
      <c r="DT14" s="12">
        <v>200</v>
      </c>
      <c r="DU14" s="12">
        <v>200</v>
      </c>
      <c r="DV14" s="12">
        <v>70</v>
      </c>
      <c r="DW14" s="12">
        <v>1156</v>
      </c>
      <c r="DX14" s="12">
        <v>1156</v>
      </c>
      <c r="DY14" s="14"/>
      <c r="DZ14" s="14"/>
      <c r="EA14" s="14"/>
      <c r="EB14" s="14">
        <f t="shared" si="10"/>
        <v>11469</v>
      </c>
      <c r="EC14" s="14">
        <f t="shared" si="11"/>
        <v>12329</v>
      </c>
      <c r="ED14" s="14">
        <f>CR14+CU14+CX14+DA14+DG14+DJ14+DM14+DP14+DV14+EA14</f>
        <v>5644</v>
      </c>
      <c r="EE14" s="12">
        <v>1630</v>
      </c>
      <c r="EF14" s="12"/>
      <c r="EG14" s="12"/>
      <c r="EH14" s="91"/>
      <c r="EI14" s="3">
        <v>841112</v>
      </c>
      <c r="EJ14" s="3" t="s">
        <v>9</v>
      </c>
      <c r="EK14" s="12"/>
      <c r="EL14" s="12"/>
      <c r="EM14" s="12"/>
      <c r="EN14" s="12"/>
      <c r="EO14" s="41"/>
      <c r="EP14" s="12">
        <v>270</v>
      </c>
      <c r="EQ14" s="12"/>
      <c r="ER14" s="41"/>
      <c r="ES14" s="12"/>
      <c r="ET14" s="12"/>
      <c r="EU14" s="12"/>
      <c r="EV14" s="12"/>
      <c r="EW14" s="91"/>
      <c r="EX14" s="3">
        <v>841112</v>
      </c>
      <c r="EY14" s="3" t="s">
        <v>9</v>
      </c>
      <c r="EZ14" s="14">
        <f t="shared" si="5"/>
        <v>1630</v>
      </c>
      <c r="FA14" s="14">
        <f t="shared" si="6"/>
        <v>0</v>
      </c>
      <c r="FB14" s="14">
        <f>EG14+EM14+EP14+ES14+EV14</f>
        <v>270</v>
      </c>
      <c r="FC14" s="12">
        <v>-842</v>
      </c>
      <c r="FD14" s="14">
        <f t="shared" si="7"/>
        <v>13099</v>
      </c>
      <c r="FE14" s="14">
        <f t="shared" si="8"/>
        <v>12329</v>
      </c>
      <c r="FF14" s="32">
        <f t="shared" si="9"/>
        <v>5072</v>
      </c>
      <c r="FG14" s="22"/>
      <c r="FJ14" s="21"/>
      <c r="FK14" s="21"/>
      <c r="FL14" s="21"/>
      <c r="FM14" s="113"/>
      <c r="FN14" s="27"/>
      <c r="FO14" s="27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</row>
    <row r="15" spans="1:183" ht="11.1" customHeight="1">
      <c r="A15" s="91"/>
      <c r="B15" s="2">
        <v>869041</v>
      </c>
      <c r="C15" s="3" t="s">
        <v>101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91"/>
      <c r="Q15" s="2">
        <v>869041</v>
      </c>
      <c r="R15" s="3" t="s">
        <v>101</v>
      </c>
      <c r="S15" s="12"/>
      <c r="T15" s="12"/>
      <c r="U15" s="12"/>
      <c r="V15" s="12"/>
      <c r="W15" s="12"/>
      <c r="X15" s="12"/>
      <c r="Y15" s="12">
        <v>2987</v>
      </c>
      <c r="Z15" s="12">
        <v>2987</v>
      </c>
      <c r="AA15" s="12">
        <v>1489</v>
      </c>
      <c r="AB15" s="12">
        <v>252</v>
      </c>
      <c r="AC15" s="12">
        <v>252</v>
      </c>
      <c r="AD15" s="12"/>
      <c r="AE15" s="91"/>
      <c r="AF15" s="2">
        <v>869041</v>
      </c>
      <c r="AG15" s="3" t="s">
        <v>10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>
        <v>79</v>
      </c>
      <c r="AR15" s="12">
        <v>79</v>
      </c>
      <c r="AS15" s="12"/>
      <c r="AT15" s="91"/>
      <c r="AU15" s="2">
        <v>869041</v>
      </c>
      <c r="AV15" s="3" t="s">
        <v>101</v>
      </c>
      <c r="AW15" s="14">
        <f t="shared" si="0"/>
        <v>3318</v>
      </c>
      <c r="AX15" s="14">
        <f t="shared" si="0"/>
        <v>3318</v>
      </c>
      <c r="AY15" s="14">
        <f t="shared" si="0"/>
        <v>1489</v>
      </c>
      <c r="AZ15" s="12"/>
      <c r="BA15" s="12"/>
      <c r="BB15" s="12"/>
      <c r="BC15" s="12"/>
      <c r="BD15" s="12"/>
      <c r="BE15" s="12"/>
      <c r="BF15" s="12"/>
      <c r="BG15" s="12"/>
      <c r="BH15" s="12"/>
      <c r="BI15" s="91"/>
      <c r="BJ15" s="2">
        <v>869041</v>
      </c>
      <c r="BK15" s="3" t="s">
        <v>101</v>
      </c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91"/>
      <c r="BY15" s="2">
        <v>869041</v>
      </c>
      <c r="BZ15" s="3" t="s">
        <v>101</v>
      </c>
      <c r="CA15" s="14">
        <f t="shared" si="1"/>
        <v>0</v>
      </c>
      <c r="CB15" s="14">
        <f t="shared" si="1"/>
        <v>0</v>
      </c>
      <c r="CC15" s="14">
        <f t="shared" si="1"/>
        <v>0</v>
      </c>
      <c r="CD15" s="12">
        <v>-405</v>
      </c>
      <c r="CE15" s="14">
        <f t="shared" si="2"/>
        <v>3318</v>
      </c>
      <c r="CF15" s="14">
        <f t="shared" si="3"/>
        <v>3318</v>
      </c>
      <c r="CG15" s="43">
        <f t="shared" si="4"/>
        <v>1084</v>
      </c>
      <c r="CH15" s="22"/>
      <c r="CI15" s="21"/>
      <c r="CJ15" s="21"/>
      <c r="CK15" s="21"/>
      <c r="CL15" s="21"/>
      <c r="CM15" s="91"/>
      <c r="CN15" s="2">
        <v>869041</v>
      </c>
      <c r="CO15" s="3" t="s">
        <v>101</v>
      </c>
      <c r="CP15" s="12">
        <v>2481</v>
      </c>
      <c r="CQ15" s="12">
        <v>2548</v>
      </c>
      <c r="CR15" s="34">
        <v>1137</v>
      </c>
      <c r="CS15" s="12">
        <v>611</v>
      </c>
      <c r="CT15" s="12">
        <v>629</v>
      </c>
      <c r="CU15" s="12">
        <v>254</v>
      </c>
      <c r="CV15" s="12">
        <v>75</v>
      </c>
      <c r="CW15" s="12">
        <v>75</v>
      </c>
      <c r="CX15" s="12">
        <v>93</v>
      </c>
      <c r="CY15" s="12"/>
      <c r="CZ15" s="12"/>
      <c r="DA15" s="12"/>
      <c r="DB15" s="91"/>
      <c r="DC15" s="2">
        <v>869041</v>
      </c>
      <c r="DD15" s="3" t="s">
        <v>101</v>
      </c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91"/>
      <c r="DR15" s="2">
        <v>869041</v>
      </c>
      <c r="DS15" s="3" t="s">
        <v>101</v>
      </c>
      <c r="DT15" s="12"/>
      <c r="DU15" s="12"/>
      <c r="DV15" s="12"/>
      <c r="DW15" s="12">
        <v>261</v>
      </c>
      <c r="DX15" s="12">
        <v>261</v>
      </c>
      <c r="DY15" s="14"/>
      <c r="DZ15" s="14"/>
      <c r="EA15" s="14"/>
      <c r="EB15" s="14">
        <f t="shared" si="10"/>
        <v>3428</v>
      </c>
      <c r="EC15" s="14">
        <f t="shared" si="11"/>
        <v>3513</v>
      </c>
      <c r="ED15" s="14">
        <f t="shared" si="12"/>
        <v>1484</v>
      </c>
      <c r="EE15" s="12"/>
      <c r="EF15" s="12"/>
      <c r="EG15" s="12"/>
      <c r="EH15" s="91"/>
      <c r="EI15" s="2">
        <v>869041</v>
      </c>
      <c r="EJ15" s="3" t="s">
        <v>101</v>
      </c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91"/>
      <c r="EX15" s="2">
        <v>869041</v>
      </c>
      <c r="EY15" s="3" t="s">
        <v>101</v>
      </c>
      <c r="EZ15" s="14">
        <f t="shared" si="5"/>
        <v>0</v>
      </c>
      <c r="FA15" s="14">
        <f t="shared" si="6"/>
        <v>0</v>
      </c>
      <c r="FB15" s="14">
        <f t="shared" si="6"/>
        <v>0</v>
      </c>
      <c r="FC15" s="12"/>
      <c r="FD15" s="14">
        <f t="shared" si="7"/>
        <v>3428</v>
      </c>
      <c r="FE15" s="14">
        <f t="shared" si="8"/>
        <v>3513</v>
      </c>
      <c r="FF15" s="32">
        <f t="shared" si="9"/>
        <v>1484</v>
      </c>
      <c r="FG15" s="22"/>
      <c r="FJ15" s="21"/>
      <c r="FK15" s="21"/>
      <c r="FL15" s="21"/>
      <c r="FM15" s="113"/>
      <c r="FN15" s="27"/>
      <c r="FO15" s="27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</row>
    <row r="16" spans="1:183" ht="11.1" customHeight="1">
      <c r="A16" s="91"/>
      <c r="B16" s="2">
        <v>882111</v>
      </c>
      <c r="C16" s="3" t="s">
        <v>102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91"/>
      <c r="Q16" s="3">
        <v>882111</v>
      </c>
      <c r="R16" s="3" t="s">
        <v>102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91"/>
      <c r="AF16" s="3">
        <v>882111</v>
      </c>
      <c r="AG16" s="3" t="s">
        <v>11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91"/>
      <c r="AU16" s="3">
        <v>882111</v>
      </c>
      <c r="AV16" s="3" t="s">
        <v>11</v>
      </c>
      <c r="AW16" s="14">
        <f t="shared" si="0"/>
        <v>0</v>
      </c>
      <c r="AX16" s="14">
        <f t="shared" si="0"/>
        <v>0</v>
      </c>
      <c r="AY16" s="14">
        <f t="shared" si="0"/>
        <v>0</v>
      </c>
      <c r="AZ16" s="12"/>
      <c r="BA16" s="12"/>
      <c r="BB16" s="12"/>
      <c r="BC16" s="12"/>
      <c r="BD16" s="12"/>
      <c r="BE16" s="12"/>
      <c r="BF16" s="12"/>
      <c r="BG16" s="12"/>
      <c r="BH16" s="12"/>
      <c r="BI16" s="91"/>
      <c r="BJ16" s="3">
        <v>882111</v>
      </c>
      <c r="BK16" s="3" t="s">
        <v>11</v>
      </c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91"/>
      <c r="BY16" s="3">
        <v>882111</v>
      </c>
      <c r="BZ16" s="3" t="s">
        <v>11</v>
      </c>
      <c r="CA16" s="14">
        <f t="shared" si="1"/>
        <v>0</v>
      </c>
      <c r="CB16" s="14">
        <f t="shared" si="1"/>
        <v>0</v>
      </c>
      <c r="CC16" s="14">
        <f t="shared" si="1"/>
        <v>0</v>
      </c>
      <c r="CD16" s="12"/>
      <c r="CE16" s="14">
        <f t="shared" si="2"/>
        <v>0</v>
      </c>
      <c r="CF16" s="14">
        <f t="shared" si="3"/>
        <v>0</v>
      </c>
      <c r="CG16" s="19">
        <f t="shared" si="4"/>
        <v>0</v>
      </c>
      <c r="CH16" s="22"/>
      <c r="CI16" s="21"/>
      <c r="CJ16" s="21"/>
      <c r="CK16" s="21"/>
      <c r="CL16" s="21"/>
      <c r="CM16" s="91"/>
      <c r="CN16" s="3">
        <v>882111</v>
      </c>
      <c r="CO16" s="3" t="s">
        <v>11</v>
      </c>
      <c r="CP16" s="12"/>
      <c r="CQ16" s="12"/>
      <c r="CR16" s="34"/>
      <c r="CS16" s="12"/>
      <c r="CT16" s="12"/>
      <c r="CU16" s="12"/>
      <c r="CV16" s="12"/>
      <c r="CW16" s="12"/>
      <c r="CX16" s="12"/>
      <c r="CY16" s="12"/>
      <c r="CZ16" s="12"/>
      <c r="DA16" s="12"/>
      <c r="DB16" s="91"/>
      <c r="DC16" s="3">
        <v>882111</v>
      </c>
      <c r="DD16" s="3" t="s">
        <v>11</v>
      </c>
      <c r="DE16" s="12"/>
      <c r="DF16" s="12"/>
      <c r="DG16" s="12"/>
      <c r="DH16" s="12"/>
      <c r="DI16" s="12"/>
      <c r="DJ16" s="12"/>
      <c r="DK16" s="12"/>
      <c r="DL16" s="12"/>
      <c r="DM16" s="12"/>
      <c r="DN16" s="12">
        <v>21307</v>
      </c>
      <c r="DO16" s="12">
        <v>21307</v>
      </c>
      <c r="DP16" s="12">
        <v>8998</v>
      </c>
      <c r="DQ16" s="91"/>
      <c r="DR16" s="3">
        <v>882111</v>
      </c>
      <c r="DS16" s="3" t="s">
        <v>11</v>
      </c>
      <c r="DT16" s="12"/>
      <c r="DU16" s="12"/>
      <c r="DV16" s="12"/>
      <c r="DW16" s="12"/>
      <c r="DX16" s="12"/>
      <c r="DY16" s="14"/>
      <c r="DZ16" s="14"/>
      <c r="EA16" s="14"/>
      <c r="EB16" s="14">
        <f t="shared" si="10"/>
        <v>21307</v>
      </c>
      <c r="EC16" s="14">
        <f t="shared" si="11"/>
        <v>21307</v>
      </c>
      <c r="ED16" s="14">
        <f t="shared" si="12"/>
        <v>8998</v>
      </c>
      <c r="EE16" s="12"/>
      <c r="EF16" s="12"/>
      <c r="EG16" s="12"/>
      <c r="EH16" s="91"/>
      <c r="EI16" s="3">
        <v>882111</v>
      </c>
      <c r="EJ16" s="3" t="s">
        <v>11</v>
      </c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91"/>
      <c r="EX16" s="3">
        <v>882111</v>
      </c>
      <c r="EY16" s="3" t="s">
        <v>11</v>
      </c>
      <c r="EZ16" s="14">
        <f t="shared" si="5"/>
        <v>0</v>
      </c>
      <c r="FA16" s="14">
        <f t="shared" si="6"/>
        <v>0</v>
      </c>
      <c r="FB16" s="14">
        <f t="shared" si="6"/>
        <v>0</v>
      </c>
      <c r="FC16" s="12"/>
      <c r="FD16" s="14">
        <f t="shared" si="7"/>
        <v>21307</v>
      </c>
      <c r="FE16" s="14">
        <f t="shared" si="8"/>
        <v>21307</v>
      </c>
      <c r="FF16" s="32">
        <f t="shared" si="9"/>
        <v>8998</v>
      </c>
      <c r="FG16" s="52"/>
      <c r="FJ16" s="21"/>
      <c r="FK16" s="21"/>
      <c r="FL16" s="21"/>
      <c r="FM16" s="113"/>
      <c r="FN16" s="27"/>
      <c r="FO16" s="27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</row>
    <row r="17" spans="1:183" ht="11.1" customHeight="1">
      <c r="A17" s="91"/>
      <c r="B17" s="2">
        <v>882112</v>
      </c>
      <c r="C17" s="3" t="s">
        <v>12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1"/>
      <c r="Q17" s="2">
        <v>882112</v>
      </c>
      <c r="R17" s="3" t="s">
        <v>12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91"/>
      <c r="AF17" s="2">
        <v>882112</v>
      </c>
      <c r="AG17" s="3" t="s">
        <v>12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91"/>
      <c r="AU17" s="2">
        <v>882112</v>
      </c>
      <c r="AV17" s="3" t="s">
        <v>12</v>
      </c>
      <c r="AW17" s="14">
        <f t="shared" si="0"/>
        <v>0</v>
      </c>
      <c r="AX17" s="14">
        <f t="shared" si="0"/>
        <v>0</v>
      </c>
      <c r="AY17" s="14">
        <f t="shared" si="0"/>
        <v>0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91"/>
      <c r="BJ17" s="2">
        <v>882112</v>
      </c>
      <c r="BK17" s="3" t="s">
        <v>12</v>
      </c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91"/>
      <c r="BY17" s="2">
        <v>882112</v>
      </c>
      <c r="BZ17" s="3" t="s">
        <v>12</v>
      </c>
      <c r="CA17" s="14">
        <f t="shared" si="1"/>
        <v>0</v>
      </c>
      <c r="CB17" s="14">
        <f t="shared" si="1"/>
        <v>0</v>
      </c>
      <c r="CC17" s="14">
        <f t="shared" si="1"/>
        <v>0</v>
      </c>
      <c r="CD17" s="12"/>
      <c r="CE17" s="14">
        <f t="shared" si="2"/>
        <v>0</v>
      </c>
      <c r="CF17" s="14">
        <f t="shared" si="3"/>
        <v>0</v>
      </c>
      <c r="CG17" s="19">
        <f t="shared" si="4"/>
        <v>0</v>
      </c>
      <c r="CH17" s="22"/>
      <c r="CI17" s="21"/>
      <c r="CJ17" s="21"/>
      <c r="CK17" s="21"/>
      <c r="CL17" s="21"/>
      <c r="CM17" s="91"/>
      <c r="CN17" s="2">
        <v>882112</v>
      </c>
      <c r="CO17" s="3" t="s">
        <v>12</v>
      </c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91"/>
      <c r="DC17" s="2">
        <v>882112</v>
      </c>
      <c r="DD17" s="3" t="s">
        <v>12</v>
      </c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91"/>
      <c r="DR17" s="2">
        <v>882112</v>
      </c>
      <c r="DS17" s="3" t="s">
        <v>12</v>
      </c>
      <c r="DT17" s="12"/>
      <c r="DU17" s="12"/>
      <c r="DV17" s="12"/>
      <c r="DW17" s="12"/>
      <c r="DX17" s="12"/>
      <c r="DY17" s="14"/>
      <c r="DZ17" s="14"/>
      <c r="EA17" s="14"/>
      <c r="EB17" s="14">
        <f t="shared" si="10"/>
        <v>0</v>
      </c>
      <c r="EC17" s="14">
        <f t="shared" si="11"/>
        <v>0</v>
      </c>
      <c r="ED17" s="14">
        <f t="shared" si="12"/>
        <v>0</v>
      </c>
      <c r="EE17" s="12"/>
      <c r="EF17" s="12"/>
      <c r="EG17" s="12"/>
      <c r="EH17" s="91"/>
      <c r="EI17" s="2">
        <v>882112</v>
      </c>
      <c r="EJ17" s="3" t="s">
        <v>12</v>
      </c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91"/>
      <c r="EX17" s="2">
        <v>882112</v>
      </c>
      <c r="EY17" s="3" t="s">
        <v>12</v>
      </c>
      <c r="EZ17" s="14">
        <f t="shared" si="5"/>
        <v>0</v>
      </c>
      <c r="FA17" s="14">
        <f t="shared" si="6"/>
        <v>0</v>
      </c>
      <c r="FB17" s="14">
        <f t="shared" si="6"/>
        <v>0</v>
      </c>
      <c r="FC17" s="12"/>
      <c r="FD17" s="14">
        <f t="shared" si="7"/>
        <v>0</v>
      </c>
      <c r="FE17" s="14">
        <f t="shared" si="8"/>
        <v>0</v>
      </c>
      <c r="FF17" s="32">
        <f t="shared" si="9"/>
        <v>0</v>
      </c>
      <c r="FG17" s="22"/>
      <c r="FJ17" s="21"/>
      <c r="FK17" s="21"/>
      <c r="FL17" s="21"/>
      <c r="FM17" s="113"/>
      <c r="FN17" s="27"/>
      <c r="FO17" s="27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</row>
    <row r="18" spans="1:183" ht="11.1" customHeight="1">
      <c r="A18" s="91"/>
      <c r="B18" s="2">
        <v>882113</v>
      </c>
      <c r="C18" s="3" t="s">
        <v>13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91"/>
      <c r="Q18" s="2">
        <v>882113</v>
      </c>
      <c r="R18" s="3" t="s">
        <v>13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91"/>
      <c r="AF18" s="2">
        <v>882113</v>
      </c>
      <c r="AG18" s="3" t="s">
        <v>13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91"/>
      <c r="AU18" s="2">
        <v>882113</v>
      </c>
      <c r="AV18" s="3" t="s">
        <v>13</v>
      </c>
      <c r="AW18" s="14">
        <f t="shared" si="0"/>
        <v>0</v>
      </c>
      <c r="AX18" s="14">
        <f t="shared" si="0"/>
        <v>0</v>
      </c>
      <c r="AY18" s="14">
        <f t="shared" si="0"/>
        <v>0</v>
      </c>
      <c r="AZ18" s="12"/>
      <c r="BA18" s="12"/>
      <c r="BB18" s="12"/>
      <c r="BC18" s="12"/>
      <c r="BD18" s="12"/>
      <c r="BE18" s="12"/>
      <c r="BF18" s="12"/>
      <c r="BG18" s="12"/>
      <c r="BH18" s="12"/>
      <c r="BI18" s="91"/>
      <c r="BJ18" s="2">
        <v>882113</v>
      </c>
      <c r="BK18" s="3" t="s">
        <v>13</v>
      </c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91"/>
      <c r="BY18" s="2">
        <v>882113</v>
      </c>
      <c r="BZ18" s="3" t="s">
        <v>13</v>
      </c>
      <c r="CA18" s="14">
        <f t="shared" si="1"/>
        <v>0</v>
      </c>
      <c r="CB18" s="14">
        <f t="shared" si="1"/>
        <v>0</v>
      </c>
      <c r="CC18" s="14">
        <f t="shared" si="1"/>
        <v>0</v>
      </c>
      <c r="CD18" s="12"/>
      <c r="CE18" s="14">
        <f t="shared" si="2"/>
        <v>0</v>
      </c>
      <c r="CF18" s="14">
        <f t="shared" si="3"/>
        <v>0</v>
      </c>
      <c r="CG18" s="19">
        <f t="shared" si="4"/>
        <v>0</v>
      </c>
      <c r="CH18" s="22"/>
      <c r="CI18" s="21"/>
      <c r="CJ18" s="21"/>
      <c r="CK18" s="21"/>
      <c r="CL18" s="21"/>
      <c r="CM18" s="91"/>
      <c r="CN18" s="2">
        <v>882113</v>
      </c>
      <c r="CO18" s="3" t="s">
        <v>13</v>
      </c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91"/>
      <c r="DC18" s="2">
        <v>882113</v>
      </c>
      <c r="DD18" s="3" t="s">
        <v>13</v>
      </c>
      <c r="DE18" s="12"/>
      <c r="DF18" s="12"/>
      <c r="DG18" s="12"/>
      <c r="DH18" s="12"/>
      <c r="DI18" s="12"/>
      <c r="DJ18" s="12"/>
      <c r="DK18" s="12"/>
      <c r="DL18" s="12"/>
      <c r="DM18" s="12"/>
      <c r="DN18" s="12">
        <v>5940</v>
      </c>
      <c r="DO18" s="12">
        <v>5940</v>
      </c>
      <c r="DP18" s="12">
        <v>3772</v>
      </c>
      <c r="DQ18" s="91"/>
      <c r="DR18" s="2">
        <v>882113</v>
      </c>
      <c r="DS18" s="3" t="s">
        <v>13</v>
      </c>
      <c r="DT18" s="12"/>
      <c r="DU18" s="12"/>
      <c r="DV18" s="12"/>
      <c r="DW18" s="12"/>
      <c r="DX18" s="12"/>
      <c r="DY18" s="14"/>
      <c r="DZ18" s="14"/>
      <c r="EA18" s="14"/>
      <c r="EB18" s="14">
        <f t="shared" si="10"/>
        <v>5940</v>
      </c>
      <c r="EC18" s="14">
        <f t="shared" si="11"/>
        <v>5940</v>
      </c>
      <c r="ED18" s="14">
        <f t="shared" si="12"/>
        <v>3772</v>
      </c>
      <c r="EE18" s="12"/>
      <c r="EF18" s="12"/>
      <c r="EG18" s="12"/>
      <c r="EH18" s="91"/>
      <c r="EI18" s="2">
        <v>882113</v>
      </c>
      <c r="EJ18" s="3" t="s">
        <v>13</v>
      </c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91"/>
      <c r="EX18" s="2">
        <v>882113</v>
      </c>
      <c r="EY18" s="3" t="s">
        <v>13</v>
      </c>
      <c r="EZ18" s="14">
        <f t="shared" si="5"/>
        <v>0</v>
      </c>
      <c r="FA18" s="14">
        <f t="shared" si="6"/>
        <v>0</v>
      </c>
      <c r="FB18" s="14">
        <f t="shared" si="6"/>
        <v>0</v>
      </c>
      <c r="FC18" s="12"/>
      <c r="FD18" s="14">
        <f t="shared" si="7"/>
        <v>5940</v>
      </c>
      <c r="FE18" s="14">
        <f t="shared" si="8"/>
        <v>5940</v>
      </c>
      <c r="FF18" s="32">
        <f t="shared" si="9"/>
        <v>3772</v>
      </c>
      <c r="FG18" s="22"/>
      <c r="FJ18" s="21"/>
      <c r="FK18" s="21"/>
      <c r="FL18" s="21"/>
      <c r="FM18" s="113"/>
      <c r="FN18" s="27"/>
      <c r="FO18" s="27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</row>
    <row r="19" spans="1:183" ht="11.1" customHeight="1">
      <c r="A19" s="91"/>
      <c r="B19" s="2">
        <v>882116</v>
      </c>
      <c r="C19" s="3" t="s">
        <v>14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91"/>
      <c r="Q19" s="2">
        <v>882116</v>
      </c>
      <c r="R19" s="3" t="s">
        <v>14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91"/>
      <c r="AF19" s="2">
        <v>882116</v>
      </c>
      <c r="AG19" s="3" t="s">
        <v>14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91"/>
      <c r="AU19" s="2">
        <v>882116</v>
      </c>
      <c r="AV19" s="3" t="s">
        <v>14</v>
      </c>
      <c r="AW19" s="14">
        <f t="shared" si="0"/>
        <v>0</v>
      </c>
      <c r="AX19" s="14">
        <f t="shared" si="0"/>
        <v>0</v>
      </c>
      <c r="AY19" s="14">
        <f t="shared" si="0"/>
        <v>0</v>
      </c>
      <c r="AZ19" s="12"/>
      <c r="BA19" s="12"/>
      <c r="BB19" s="12"/>
      <c r="BC19" s="12"/>
      <c r="BD19" s="12"/>
      <c r="BE19" s="12"/>
      <c r="BF19" s="12"/>
      <c r="BG19" s="12"/>
      <c r="BH19" s="12"/>
      <c r="BI19" s="91"/>
      <c r="BJ19" s="2">
        <v>882116</v>
      </c>
      <c r="BK19" s="3" t="s">
        <v>14</v>
      </c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91"/>
      <c r="BY19" s="2">
        <v>882116</v>
      </c>
      <c r="BZ19" s="3" t="s">
        <v>14</v>
      </c>
      <c r="CA19" s="14">
        <f t="shared" si="1"/>
        <v>0</v>
      </c>
      <c r="CB19" s="14">
        <f t="shared" si="1"/>
        <v>0</v>
      </c>
      <c r="CC19" s="14">
        <f t="shared" si="1"/>
        <v>0</v>
      </c>
      <c r="CD19" s="12"/>
      <c r="CE19" s="14">
        <f t="shared" si="2"/>
        <v>0</v>
      </c>
      <c r="CF19" s="14">
        <f t="shared" si="3"/>
        <v>0</v>
      </c>
      <c r="CG19" s="19">
        <f t="shared" si="4"/>
        <v>0</v>
      </c>
      <c r="CH19" s="22"/>
      <c r="CI19" s="21"/>
      <c r="CJ19" s="21"/>
      <c r="CK19" s="21"/>
      <c r="CL19" s="21"/>
      <c r="CM19" s="91"/>
      <c r="CN19" s="2">
        <v>882116</v>
      </c>
      <c r="CO19" s="3" t="s">
        <v>14</v>
      </c>
      <c r="CP19" s="12"/>
      <c r="CQ19" s="12"/>
      <c r="CR19" s="12"/>
      <c r="CS19" s="12">
        <v>68</v>
      </c>
      <c r="CT19" s="12">
        <v>68</v>
      </c>
      <c r="CU19" s="12"/>
      <c r="CV19" s="12"/>
      <c r="CW19" s="12"/>
      <c r="CX19" s="12"/>
      <c r="CY19" s="12"/>
      <c r="CZ19" s="12"/>
      <c r="DA19" s="12"/>
      <c r="DB19" s="91"/>
      <c r="DC19" s="2">
        <v>882116</v>
      </c>
      <c r="DD19" s="3" t="s">
        <v>14</v>
      </c>
      <c r="DE19" s="12"/>
      <c r="DF19" s="12"/>
      <c r="DG19" s="12"/>
      <c r="DH19" s="12"/>
      <c r="DI19" s="12"/>
      <c r="DJ19" s="12"/>
      <c r="DK19" s="12"/>
      <c r="DL19" s="12"/>
      <c r="DM19" s="12"/>
      <c r="DN19" s="12">
        <v>283</v>
      </c>
      <c r="DO19" s="12">
        <v>283</v>
      </c>
      <c r="DP19" s="12">
        <v>180</v>
      </c>
      <c r="DQ19" s="91"/>
      <c r="DR19" s="2">
        <v>882116</v>
      </c>
      <c r="DS19" s="3" t="s">
        <v>14</v>
      </c>
      <c r="DT19" s="12"/>
      <c r="DU19" s="12"/>
      <c r="DV19" s="12"/>
      <c r="DW19" s="12"/>
      <c r="DX19" s="12"/>
      <c r="DY19" s="14"/>
      <c r="DZ19" s="14"/>
      <c r="EA19" s="14"/>
      <c r="EB19" s="14">
        <f t="shared" si="10"/>
        <v>351</v>
      </c>
      <c r="EC19" s="14">
        <f t="shared" si="11"/>
        <v>351</v>
      </c>
      <c r="ED19" s="14">
        <f t="shared" si="12"/>
        <v>180</v>
      </c>
      <c r="EE19" s="12"/>
      <c r="EF19" s="12"/>
      <c r="EG19" s="12"/>
      <c r="EH19" s="91"/>
      <c r="EI19" s="2">
        <v>882116</v>
      </c>
      <c r="EJ19" s="3" t="s">
        <v>14</v>
      </c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91"/>
      <c r="EX19" s="2">
        <v>882116</v>
      </c>
      <c r="EY19" s="3" t="s">
        <v>14</v>
      </c>
      <c r="EZ19" s="14">
        <f t="shared" si="5"/>
        <v>0</v>
      </c>
      <c r="FA19" s="14">
        <f t="shared" si="6"/>
        <v>0</v>
      </c>
      <c r="FB19" s="14">
        <f t="shared" si="6"/>
        <v>0</v>
      </c>
      <c r="FC19" s="12"/>
      <c r="FD19" s="14">
        <f t="shared" si="7"/>
        <v>351</v>
      </c>
      <c r="FE19" s="14">
        <f t="shared" si="8"/>
        <v>351</v>
      </c>
      <c r="FF19" s="32">
        <f t="shared" si="9"/>
        <v>180</v>
      </c>
      <c r="FG19" s="22"/>
      <c r="FJ19" s="21"/>
      <c r="FK19" s="21"/>
      <c r="FL19" s="21"/>
      <c r="FM19" s="113"/>
      <c r="FN19" s="27"/>
      <c r="FO19" s="27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</row>
    <row r="20" spans="1:183" ht="11.1" customHeight="1">
      <c r="A20" s="91"/>
      <c r="B20" s="2">
        <v>882119</v>
      </c>
      <c r="C20" s="3" t="s">
        <v>94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91"/>
      <c r="Q20" s="2">
        <v>882119</v>
      </c>
      <c r="R20" s="3" t="s">
        <v>94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91"/>
      <c r="AF20" s="2">
        <v>882119</v>
      </c>
      <c r="AG20" s="3" t="s">
        <v>94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91"/>
      <c r="AU20" s="2">
        <v>882119</v>
      </c>
      <c r="AV20" s="3" t="s">
        <v>94</v>
      </c>
      <c r="AW20" s="14">
        <f t="shared" si="0"/>
        <v>0</v>
      </c>
      <c r="AX20" s="14">
        <f t="shared" si="0"/>
        <v>0</v>
      </c>
      <c r="AY20" s="14">
        <f t="shared" si="0"/>
        <v>0</v>
      </c>
      <c r="AZ20" s="12"/>
      <c r="BA20" s="12"/>
      <c r="BB20" s="12"/>
      <c r="BC20" s="12"/>
      <c r="BD20" s="12"/>
      <c r="BE20" s="12"/>
      <c r="BF20" s="12"/>
      <c r="BG20" s="12"/>
      <c r="BH20" s="12"/>
      <c r="BI20" s="91"/>
      <c r="BJ20" s="2">
        <v>882119</v>
      </c>
      <c r="BK20" s="3" t="s">
        <v>94</v>
      </c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91"/>
      <c r="BY20" s="2">
        <v>882119</v>
      </c>
      <c r="BZ20" s="3" t="s">
        <v>94</v>
      </c>
      <c r="CA20" s="14">
        <f t="shared" si="1"/>
        <v>0</v>
      </c>
      <c r="CB20" s="14">
        <f t="shared" si="1"/>
        <v>0</v>
      </c>
      <c r="CC20" s="14">
        <f t="shared" si="1"/>
        <v>0</v>
      </c>
      <c r="CD20" s="12"/>
      <c r="CE20" s="14">
        <f t="shared" si="2"/>
        <v>0</v>
      </c>
      <c r="CF20" s="14">
        <f t="shared" si="3"/>
        <v>0</v>
      </c>
      <c r="CG20" s="19">
        <f t="shared" si="4"/>
        <v>0</v>
      </c>
      <c r="CH20" s="22"/>
      <c r="CI20" s="21"/>
      <c r="CJ20" s="21"/>
      <c r="CK20" s="21"/>
      <c r="CL20" s="21"/>
      <c r="CM20" s="91"/>
      <c r="CN20" s="2">
        <v>882119</v>
      </c>
      <c r="CO20" s="3" t="s">
        <v>94</v>
      </c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91"/>
      <c r="DC20" s="2">
        <v>882119</v>
      </c>
      <c r="DD20" s="3" t="s">
        <v>94</v>
      </c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>
        <v>240</v>
      </c>
      <c r="DQ20" s="91"/>
      <c r="DR20" s="2">
        <v>882119</v>
      </c>
      <c r="DS20" s="3" t="s">
        <v>94</v>
      </c>
      <c r="DT20" s="12"/>
      <c r="DU20" s="12"/>
      <c r="DV20" s="12"/>
      <c r="DW20" s="12"/>
      <c r="DX20" s="12"/>
      <c r="DY20" s="14"/>
      <c r="DZ20" s="14"/>
      <c r="EA20" s="14"/>
      <c r="EB20" s="14">
        <f t="shared" si="10"/>
        <v>0</v>
      </c>
      <c r="EC20" s="14">
        <f t="shared" si="11"/>
        <v>0</v>
      </c>
      <c r="ED20" s="14">
        <f t="shared" si="12"/>
        <v>240</v>
      </c>
      <c r="EE20" s="12"/>
      <c r="EF20" s="12"/>
      <c r="EG20" s="12"/>
      <c r="EH20" s="91"/>
      <c r="EI20" s="2">
        <v>882119</v>
      </c>
      <c r="EJ20" s="3" t="s">
        <v>94</v>
      </c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91"/>
      <c r="EX20" s="2">
        <v>882119</v>
      </c>
      <c r="EY20" s="3" t="s">
        <v>94</v>
      </c>
      <c r="EZ20" s="14">
        <f t="shared" si="5"/>
        <v>0</v>
      </c>
      <c r="FA20" s="14">
        <f t="shared" si="6"/>
        <v>0</v>
      </c>
      <c r="FB20" s="14">
        <f t="shared" si="6"/>
        <v>0</v>
      </c>
      <c r="FC20" s="12"/>
      <c r="FD20" s="14">
        <f t="shared" si="7"/>
        <v>0</v>
      </c>
      <c r="FE20" s="14">
        <f t="shared" si="8"/>
        <v>0</v>
      </c>
      <c r="FF20" s="32">
        <f t="shared" si="9"/>
        <v>240</v>
      </c>
      <c r="FG20" s="22"/>
      <c r="FJ20" s="21"/>
      <c r="FK20" s="21"/>
      <c r="FL20" s="21"/>
      <c r="FM20" s="113"/>
      <c r="FN20" s="27"/>
      <c r="FO20" s="27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</row>
    <row r="21" spans="1:183" ht="11.1" customHeight="1">
      <c r="A21" s="91"/>
      <c r="B21" s="2">
        <v>882117</v>
      </c>
      <c r="C21" s="3" t="s">
        <v>109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91"/>
      <c r="Q21" s="2">
        <v>882117</v>
      </c>
      <c r="R21" s="3" t="s">
        <v>110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91"/>
      <c r="AF21" s="2">
        <v>882117</v>
      </c>
      <c r="AG21" s="3" t="s">
        <v>110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91"/>
      <c r="AU21" s="2">
        <v>882124</v>
      </c>
      <c r="AV21" s="3" t="s">
        <v>93</v>
      </c>
      <c r="AW21" s="14">
        <f t="shared" si="0"/>
        <v>0</v>
      </c>
      <c r="AX21" s="14">
        <f t="shared" si="0"/>
        <v>0</v>
      </c>
      <c r="AY21" s="14">
        <f t="shared" si="0"/>
        <v>0</v>
      </c>
      <c r="AZ21" s="12"/>
      <c r="BA21" s="12"/>
      <c r="BB21" s="12"/>
      <c r="BC21" s="12"/>
      <c r="BD21" s="12"/>
      <c r="BE21" s="12"/>
      <c r="BF21" s="12"/>
      <c r="BG21" s="12"/>
      <c r="BH21" s="12"/>
      <c r="BI21" s="91"/>
      <c r="BJ21" s="2">
        <v>882117</v>
      </c>
      <c r="BK21" s="3" t="s">
        <v>110</v>
      </c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91"/>
      <c r="BY21" s="2">
        <v>882117</v>
      </c>
      <c r="BZ21" s="3" t="s">
        <v>110</v>
      </c>
      <c r="CA21" s="14">
        <f t="shared" si="1"/>
        <v>0</v>
      </c>
      <c r="CB21" s="14">
        <f t="shared" si="1"/>
        <v>0</v>
      </c>
      <c r="CC21" s="14">
        <f t="shared" si="1"/>
        <v>0</v>
      </c>
      <c r="CD21" s="12"/>
      <c r="CE21" s="14">
        <f t="shared" si="2"/>
        <v>0</v>
      </c>
      <c r="CF21" s="14">
        <f t="shared" si="3"/>
        <v>0</v>
      </c>
      <c r="CG21" s="19">
        <f t="shared" si="4"/>
        <v>0</v>
      </c>
      <c r="CH21" s="22"/>
      <c r="CI21" s="21"/>
      <c r="CJ21" s="21"/>
      <c r="CK21" s="21"/>
      <c r="CL21" s="21"/>
      <c r="CM21" s="91"/>
      <c r="CN21" s="2">
        <v>882117</v>
      </c>
      <c r="CO21" s="3" t="s">
        <v>110</v>
      </c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91"/>
      <c r="DC21" s="2">
        <v>882117</v>
      </c>
      <c r="DD21" s="3" t="s">
        <v>110</v>
      </c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91"/>
      <c r="DR21" s="2">
        <v>882117</v>
      </c>
      <c r="DS21" s="3" t="s">
        <v>110</v>
      </c>
      <c r="DT21" s="12"/>
      <c r="DU21" s="12"/>
      <c r="DV21" s="12"/>
      <c r="DW21" s="12"/>
      <c r="DX21" s="12"/>
      <c r="DY21" s="14"/>
      <c r="DZ21" s="14"/>
      <c r="EA21" s="14"/>
      <c r="EB21" s="14">
        <f t="shared" si="10"/>
        <v>0</v>
      </c>
      <c r="EC21" s="14">
        <f t="shared" si="11"/>
        <v>0</v>
      </c>
      <c r="ED21" s="14">
        <f t="shared" si="12"/>
        <v>0</v>
      </c>
      <c r="EE21" s="12"/>
      <c r="EF21" s="12"/>
      <c r="EG21" s="12"/>
      <c r="EH21" s="91"/>
      <c r="EI21" s="2">
        <v>882117</v>
      </c>
      <c r="EJ21" s="3" t="s">
        <v>110</v>
      </c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91"/>
      <c r="EX21" s="2">
        <v>882117</v>
      </c>
      <c r="EY21" s="3" t="s">
        <v>110</v>
      </c>
      <c r="EZ21" s="14">
        <f t="shared" si="5"/>
        <v>0</v>
      </c>
      <c r="FA21" s="14">
        <f t="shared" si="6"/>
        <v>0</v>
      </c>
      <c r="FB21" s="14">
        <f t="shared" si="6"/>
        <v>0</v>
      </c>
      <c r="FC21" s="12"/>
      <c r="FD21" s="14">
        <f t="shared" si="7"/>
        <v>0</v>
      </c>
      <c r="FE21" s="14">
        <f t="shared" si="8"/>
        <v>0</v>
      </c>
      <c r="FF21" s="32">
        <f t="shared" si="9"/>
        <v>0</v>
      </c>
      <c r="FG21" s="22"/>
      <c r="FJ21" s="21"/>
      <c r="FK21" s="21"/>
      <c r="FL21" s="21"/>
      <c r="FM21" s="113"/>
      <c r="FN21" s="27"/>
      <c r="FO21" s="27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</row>
    <row r="22" spans="1:183" ht="11.1" customHeight="1">
      <c r="A22" s="91"/>
      <c r="B22" s="2">
        <v>882125</v>
      </c>
      <c r="C22" s="3" t="s">
        <v>15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91"/>
      <c r="Q22" s="2">
        <v>882125</v>
      </c>
      <c r="R22" s="3" t="s">
        <v>15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91"/>
      <c r="AF22" s="2">
        <v>882125</v>
      </c>
      <c r="AG22" s="3" t="s">
        <v>15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91"/>
      <c r="AU22" s="2">
        <v>882125</v>
      </c>
      <c r="AV22" s="3" t="s">
        <v>15</v>
      </c>
      <c r="AW22" s="14">
        <f t="shared" si="0"/>
        <v>0</v>
      </c>
      <c r="AX22" s="14">
        <f t="shared" si="0"/>
        <v>0</v>
      </c>
      <c r="AY22" s="14">
        <f t="shared" si="0"/>
        <v>0</v>
      </c>
      <c r="AZ22" s="12"/>
      <c r="BA22" s="12"/>
      <c r="BB22" s="12"/>
      <c r="BC22" s="12"/>
      <c r="BD22" s="12"/>
      <c r="BE22" s="12"/>
      <c r="BF22" s="12"/>
      <c r="BG22" s="12"/>
      <c r="BH22" s="12"/>
      <c r="BI22" s="91"/>
      <c r="BJ22" s="2">
        <v>882125</v>
      </c>
      <c r="BK22" s="3" t="s">
        <v>15</v>
      </c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91"/>
      <c r="BY22" s="2">
        <v>882125</v>
      </c>
      <c r="BZ22" s="3" t="s">
        <v>15</v>
      </c>
      <c r="CA22" s="14">
        <f t="shared" si="1"/>
        <v>0</v>
      </c>
      <c r="CB22" s="14">
        <f t="shared" si="1"/>
        <v>0</v>
      </c>
      <c r="CC22" s="14">
        <f t="shared" si="1"/>
        <v>0</v>
      </c>
      <c r="CD22" s="12"/>
      <c r="CE22" s="14">
        <f t="shared" si="2"/>
        <v>0</v>
      </c>
      <c r="CF22" s="14">
        <f t="shared" si="3"/>
        <v>0</v>
      </c>
      <c r="CG22" s="43">
        <f t="shared" si="4"/>
        <v>0</v>
      </c>
      <c r="CH22" s="22"/>
      <c r="CI22" s="21"/>
      <c r="CJ22" s="21"/>
      <c r="CK22" s="21"/>
      <c r="CL22" s="21"/>
      <c r="CM22" s="91"/>
      <c r="CN22" s="2">
        <v>882125</v>
      </c>
      <c r="CO22" s="3" t="s">
        <v>15</v>
      </c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91"/>
      <c r="DC22" s="2">
        <v>882125</v>
      </c>
      <c r="DD22" s="3" t="s">
        <v>15</v>
      </c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91"/>
      <c r="DR22" s="2">
        <v>882125</v>
      </c>
      <c r="DS22" s="3" t="s">
        <v>15</v>
      </c>
      <c r="DT22" s="12"/>
      <c r="DU22" s="12"/>
      <c r="DV22" s="12"/>
      <c r="DW22" s="12"/>
      <c r="DX22" s="12"/>
      <c r="DY22" s="14"/>
      <c r="DZ22" s="14"/>
      <c r="EA22" s="14"/>
      <c r="EB22" s="14">
        <f t="shared" si="10"/>
        <v>0</v>
      </c>
      <c r="EC22" s="14">
        <f t="shared" si="11"/>
        <v>0</v>
      </c>
      <c r="ED22" s="14">
        <f t="shared" si="12"/>
        <v>0</v>
      </c>
      <c r="EE22" s="12"/>
      <c r="EF22" s="12"/>
      <c r="EG22" s="12"/>
      <c r="EH22" s="91"/>
      <c r="EI22" s="2">
        <v>882125</v>
      </c>
      <c r="EJ22" s="3" t="s">
        <v>15</v>
      </c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91"/>
      <c r="EX22" s="2">
        <v>882125</v>
      </c>
      <c r="EY22" s="3" t="s">
        <v>15</v>
      </c>
      <c r="EZ22" s="14">
        <f t="shared" si="5"/>
        <v>0</v>
      </c>
      <c r="FA22" s="14">
        <f t="shared" si="6"/>
        <v>0</v>
      </c>
      <c r="FB22" s="14">
        <f t="shared" si="6"/>
        <v>0</v>
      </c>
      <c r="FC22" s="12"/>
      <c r="FD22" s="14">
        <f t="shared" si="7"/>
        <v>0</v>
      </c>
      <c r="FE22" s="14">
        <f t="shared" si="8"/>
        <v>0</v>
      </c>
      <c r="FF22" s="32">
        <f t="shared" si="9"/>
        <v>0</v>
      </c>
      <c r="FG22" s="22"/>
      <c r="FJ22" s="21"/>
      <c r="FK22" s="21"/>
      <c r="FL22" s="21"/>
      <c r="FM22" s="113"/>
      <c r="FN22" s="27"/>
      <c r="FO22" s="27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</row>
    <row r="23" spans="1:183" ht="11.1" customHeight="1">
      <c r="A23" s="91"/>
      <c r="B23" s="8">
        <v>882122</v>
      </c>
      <c r="C23" s="7" t="s">
        <v>16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91"/>
      <c r="Q23" s="8">
        <v>882122</v>
      </c>
      <c r="R23" s="7" t="s">
        <v>16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91"/>
      <c r="AF23" s="8">
        <v>882122</v>
      </c>
      <c r="AG23" s="7" t="s">
        <v>16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91"/>
      <c r="AU23" s="8">
        <v>882122</v>
      </c>
      <c r="AV23" s="7" t="s">
        <v>16</v>
      </c>
      <c r="AW23" s="14">
        <f t="shared" si="0"/>
        <v>0</v>
      </c>
      <c r="AX23" s="14">
        <f t="shared" si="0"/>
        <v>0</v>
      </c>
      <c r="AY23" s="14">
        <f t="shared" si="0"/>
        <v>0</v>
      </c>
      <c r="AZ23" s="12"/>
      <c r="BA23" s="12"/>
      <c r="BB23" s="12"/>
      <c r="BC23" s="12"/>
      <c r="BD23" s="12"/>
      <c r="BE23" s="12"/>
      <c r="BF23" s="12"/>
      <c r="BG23" s="12"/>
      <c r="BH23" s="12"/>
      <c r="BI23" s="91"/>
      <c r="BJ23" s="6">
        <v>882122</v>
      </c>
      <c r="BK23" s="6" t="s">
        <v>16</v>
      </c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91"/>
      <c r="BY23" s="8">
        <v>882122</v>
      </c>
      <c r="BZ23" s="7" t="s">
        <v>16</v>
      </c>
      <c r="CA23" s="14">
        <f t="shared" si="1"/>
        <v>0</v>
      </c>
      <c r="CB23" s="14">
        <f t="shared" si="1"/>
        <v>0</v>
      </c>
      <c r="CC23" s="14">
        <f t="shared" si="1"/>
        <v>0</v>
      </c>
      <c r="CD23" s="12"/>
      <c r="CE23" s="14">
        <f t="shared" si="2"/>
        <v>0</v>
      </c>
      <c r="CF23" s="14">
        <f t="shared" si="3"/>
        <v>0</v>
      </c>
      <c r="CG23" s="19">
        <f t="shared" si="4"/>
        <v>0</v>
      </c>
      <c r="CH23" s="22"/>
      <c r="CI23" s="21"/>
      <c r="CJ23" s="21"/>
      <c r="CK23" s="21"/>
      <c r="CL23" s="21"/>
      <c r="CM23" s="91"/>
      <c r="CN23" s="8">
        <v>882122</v>
      </c>
      <c r="CO23" s="7" t="s">
        <v>16</v>
      </c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91"/>
      <c r="DC23" s="8">
        <v>882122</v>
      </c>
      <c r="DD23" s="7" t="s">
        <v>16</v>
      </c>
      <c r="DE23" s="12"/>
      <c r="DF23" s="12"/>
      <c r="DG23" s="12"/>
      <c r="DH23" s="12"/>
      <c r="DI23" s="12"/>
      <c r="DJ23" s="12"/>
      <c r="DK23" s="12"/>
      <c r="DL23" s="12"/>
      <c r="DM23" s="12"/>
      <c r="DN23" s="12">
        <v>150</v>
      </c>
      <c r="DO23" s="12">
        <v>150</v>
      </c>
      <c r="DP23" s="12">
        <v>140</v>
      </c>
      <c r="DQ23" s="91"/>
      <c r="DR23" s="8">
        <v>882122</v>
      </c>
      <c r="DS23" s="7" t="s">
        <v>16</v>
      </c>
      <c r="DT23" s="12"/>
      <c r="DU23" s="12"/>
      <c r="DV23" s="12"/>
      <c r="DW23" s="12"/>
      <c r="DX23" s="12"/>
      <c r="DY23" s="14"/>
      <c r="DZ23" s="14"/>
      <c r="EA23" s="14"/>
      <c r="EB23" s="14">
        <f t="shared" si="10"/>
        <v>150</v>
      </c>
      <c r="EC23" s="14">
        <f t="shared" si="11"/>
        <v>150</v>
      </c>
      <c r="ED23" s="14">
        <f t="shared" si="12"/>
        <v>140</v>
      </c>
      <c r="EE23" s="12"/>
      <c r="EF23" s="12"/>
      <c r="EG23" s="12"/>
      <c r="EH23" s="91"/>
      <c r="EI23" s="8">
        <v>882122</v>
      </c>
      <c r="EJ23" s="7" t="s">
        <v>16</v>
      </c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91"/>
      <c r="EX23" s="8">
        <v>882122</v>
      </c>
      <c r="EY23" s="7" t="s">
        <v>16</v>
      </c>
      <c r="EZ23" s="14">
        <f t="shared" si="5"/>
        <v>0</v>
      </c>
      <c r="FA23" s="14">
        <f t="shared" ref="FA23:FB35" si="13">EF23+EL23+EO23+ER23+EU23</f>
        <v>0</v>
      </c>
      <c r="FB23" s="14">
        <f t="shared" si="13"/>
        <v>0</v>
      </c>
      <c r="FC23" s="12"/>
      <c r="FD23" s="14">
        <f t="shared" si="7"/>
        <v>150</v>
      </c>
      <c r="FE23" s="14">
        <f t="shared" si="8"/>
        <v>150</v>
      </c>
      <c r="FF23" s="32">
        <f t="shared" si="9"/>
        <v>140</v>
      </c>
      <c r="FG23" s="22"/>
      <c r="FJ23" s="21"/>
      <c r="FK23" s="21"/>
      <c r="FL23" s="21"/>
      <c r="FM23" s="113"/>
      <c r="FN23" s="28"/>
      <c r="FO23" s="28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</row>
    <row r="24" spans="1:183" ht="11.1" customHeight="1">
      <c r="A24" s="91"/>
      <c r="B24" s="35">
        <v>882123</v>
      </c>
      <c r="C24" s="6" t="s">
        <v>95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91"/>
      <c r="Q24" s="6">
        <v>882123</v>
      </c>
      <c r="R24" s="6" t="s">
        <v>95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91"/>
      <c r="AF24" s="6">
        <v>882123</v>
      </c>
      <c r="AG24" s="6" t="s">
        <v>95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91"/>
      <c r="AU24" s="6">
        <v>882123</v>
      </c>
      <c r="AV24" s="6" t="s">
        <v>95</v>
      </c>
      <c r="AW24" s="14">
        <f t="shared" si="0"/>
        <v>0</v>
      </c>
      <c r="AX24" s="14">
        <f t="shared" si="0"/>
        <v>0</v>
      </c>
      <c r="AY24" s="14">
        <f t="shared" si="0"/>
        <v>0</v>
      </c>
      <c r="AZ24" s="12"/>
      <c r="BA24" s="12"/>
      <c r="BB24" s="12"/>
      <c r="BC24" s="12"/>
      <c r="BD24" s="12"/>
      <c r="BE24" s="12"/>
      <c r="BF24" s="12"/>
      <c r="BG24" s="12"/>
      <c r="BH24" s="12"/>
      <c r="BI24" s="91"/>
      <c r="BJ24" s="6">
        <v>882123</v>
      </c>
      <c r="BK24" s="6" t="s">
        <v>95</v>
      </c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91"/>
      <c r="BY24" s="6">
        <v>882123</v>
      </c>
      <c r="BZ24" s="6" t="s">
        <v>95</v>
      </c>
      <c r="CA24" s="14">
        <f t="shared" si="1"/>
        <v>0</v>
      </c>
      <c r="CB24" s="14">
        <f t="shared" si="1"/>
        <v>0</v>
      </c>
      <c r="CC24" s="14">
        <f t="shared" si="1"/>
        <v>0</v>
      </c>
      <c r="CD24" s="12"/>
      <c r="CE24" s="14">
        <f t="shared" si="2"/>
        <v>0</v>
      </c>
      <c r="CF24" s="14">
        <f t="shared" si="3"/>
        <v>0</v>
      </c>
      <c r="CG24" s="19">
        <f t="shared" si="4"/>
        <v>0</v>
      </c>
      <c r="CH24" s="22"/>
      <c r="CI24" s="21"/>
      <c r="CJ24" s="21"/>
      <c r="CK24" s="21"/>
      <c r="CL24" s="21"/>
      <c r="CM24" s="91"/>
      <c r="CN24" s="6">
        <v>882123</v>
      </c>
      <c r="CO24" s="6" t="s">
        <v>95</v>
      </c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91"/>
      <c r="DC24" s="6">
        <v>882123</v>
      </c>
      <c r="DD24" s="6" t="s">
        <v>95</v>
      </c>
      <c r="DE24" s="12"/>
      <c r="DF24" s="12"/>
      <c r="DG24" s="12"/>
      <c r="DH24" s="12"/>
      <c r="DI24" s="12"/>
      <c r="DJ24" s="12"/>
      <c r="DK24" s="12"/>
      <c r="DL24" s="12"/>
      <c r="DM24" s="12"/>
      <c r="DN24" s="12">
        <v>200</v>
      </c>
      <c r="DO24" s="12">
        <v>200</v>
      </c>
      <c r="DP24" s="12">
        <v>120</v>
      </c>
      <c r="DQ24" s="91"/>
      <c r="DR24" s="6">
        <v>882123</v>
      </c>
      <c r="DS24" s="6" t="s">
        <v>95</v>
      </c>
      <c r="DT24" s="12"/>
      <c r="DU24" s="12"/>
      <c r="DV24" s="12"/>
      <c r="DW24" s="12"/>
      <c r="DX24" s="12"/>
      <c r="DY24" s="14"/>
      <c r="DZ24" s="14"/>
      <c r="EA24" s="14"/>
      <c r="EB24" s="14">
        <f t="shared" si="10"/>
        <v>200</v>
      </c>
      <c r="EC24" s="14">
        <f t="shared" si="11"/>
        <v>200</v>
      </c>
      <c r="ED24" s="14">
        <f t="shared" si="12"/>
        <v>120</v>
      </c>
      <c r="EE24" s="12"/>
      <c r="EF24" s="12"/>
      <c r="EG24" s="12"/>
      <c r="EH24" s="91"/>
      <c r="EI24" s="6">
        <v>882123</v>
      </c>
      <c r="EJ24" s="6" t="s">
        <v>95</v>
      </c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91"/>
      <c r="EX24" s="6">
        <v>882123</v>
      </c>
      <c r="EY24" s="6" t="s">
        <v>95</v>
      </c>
      <c r="EZ24" s="14">
        <f t="shared" si="5"/>
        <v>0</v>
      </c>
      <c r="FA24" s="14">
        <f t="shared" si="13"/>
        <v>0</v>
      </c>
      <c r="FB24" s="14">
        <f t="shared" si="13"/>
        <v>0</v>
      </c>
      <c r="FC24" s="12"/>
      <c r="FD24" s="14">
        <f t="shared" si="7"/>
        <v>200</v>
      </c>
      <c r="FE24" s="14">
        <f t="shared" si="8"/>
        <v>200</v>
      </c>
      <c r="FF24" s="32">
        <f t="shared" si="9"/>
        <v>120</v>
      </c>
      <c r="FG24" s="22"/>
      <c r="FJ24" s="21"/>
      <c r="FK24" s="21"/>
      <c r="FL24" s="21"/>
      <c r="FM24" s="113"/>
      <c r="FN24" s="28"/>
      <c r="FO24" s="28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</row>
    <row r="25" spans="1:183" ht="11.1" customHeight="1">
      <c r="A25" s="91"/>
      <c r="B25" s="35">
        <v>882115</v>
      </c>
      <c r="C25" s="6" t="s">
        <v>108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91"/>
      <c r="Q25" s="35">
        <v>882115</v>
      </c>
      <c r="R25" s="6" t="s">
        <v>108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91"/>
      <c r="AF25" s="35">
        <v>882115</v>
      </c>
      <c r="AG25" s="6" t="s">
        <v>108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91"/>
      <c r="AU25" s="35">
        <v>882115</v>
      </c>
      <c r="AV25" s="6" t="s">
        <v>108</v>
      </c>
      <c r="AW25" s="14">
        <f t="shared" si="0"/>
        <v>0</v>
      </c>
      <c r="AX25" s="14">
        <f t="shared" si="0"/>
        <v>0</v>
      </c>
      <c r="AY25" s="14">
        <f t="shared" si="0"/>
        <v>0</v>
      </c>
      <c r="AZ25" s="12"/>
      <c r="BA25" s="12"/>
      <c r="BB25" s="12"/>
      <c r="BC25" s="12"/>
      <c r="BD25" s="12"/>
      <c r="BE25" s="12"/>
      <c r="BF25" s="12"/>
      <c r="BG25" s="12"/>
      <c r="BH25" s="12"/>
      <c r="BI25" s="91"/>
      <c r="BJ25" s="6">
        <v>882115</v>
      </c>
      <c r="BK25" s="6" t="s">
        <v>108</v>
      </c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91"/>
      <c r="BY25" s="35">
        <v>882115</v>
      </c>
      <c r="BZ25" s="6" t="s">
        <v>108</v>
      </c>
      <c r="CA25" s="14">
        <f t="shared" si="1"/>
        <v>0</v>
      </c>
      <c r="CB25" s="14">
        <f t="shared" si="1"/>
        <v>0</v>
      </c>
      <c r="CC25" s="14">
        <f t="shared" si="1"/>
        <v>0</v>
      </c>
      <c r="CD25" s="12"/>
      <c r="CE25" s="14">
        <f t="shared" si="2"/>
        <v>0</v>
      </c>
      <c r="CF25" s="14">
        <f t="shared" si="3"/>
        <v>0</v>
      </c>
      <c r="CG25" s="19">
        <f t="shared" si="4"/>
        <v>0</v>
      </c>
      <c r="CH25" s="22"/>
      <c r="CI25" s="21"/>
      <c r="CJ25" s="21"/>
      <c r="CK25" s="21"/>
      <c r="CL25" s="21"/>
      <c r="CM25" s="91"/>
      <c r="CN25" s="35">
        <v>882115</v>
      </c>
      <c r="CO25" s="6" t="s">
        <v>108</v>
      </c>
      <c r="CP25" s="12"/>
      <c r="CQ25" s="12"/>
      <c r="CR25" s="34"/>
      <c r="CS25" s="12"/>
      <c r="CT25" s="12"/>
      <c r="CU25" s="46"/>
      <c r="CV25" s="12"/>
      <c r="CW25" s="12"/>
      <c r="CX25" s="12"/>
      <c r="CY25" s="12"/>
      <c r="CZ25" s="12"/>
      <c r="DA25" s="12"/>
      <c r="DB25" s="91"/>
      <c r="DC25" s="35">
        <v>882115</v>
      </c>
      <c r="DD25" s="6" t="s">
        <v>108</v>
      </c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91"/>
      <c r="DR25" s="35">
        <v>882115</v>
      </c>
      <c r="DS25" s="6" t="s">
        <v>108</v>
      </c>
      <c r="DT25" s="12"/>
      <c r="DU25" s="12"/>
      <c r="DV25" s="12"/>
      <c r="DW25" s="12"/>
      <c r="DX25" s="12"/>
      <c r="DY25" s="14"/>
      <c r="DZ25" s="14"/>
      <c r="EA25" s="14"/>
      <c r="EB25" s="14">
        <f t="shared" si="10"/>
        <v>0</v>
      </c>
      <c r="EC25" s="14">
        <f t="shared" si="11"/>
        <v>0</v>
      </c>
      <c r="ED25" s="14">
        <f>CR25+CU25+CX25+DA25+DG25+DJ25+DM25+DP25+DV25+EA25</f>
        <v>0</v>
      </c>
      <c r="EE25" s="12"/>
      <c r="EF25" s="12"/>
      <c r="EG25" s="12"/>
      <c r="EH25" s="91"/>
      <c r="EI25" s="35">
        <v>882115</v>
      </c>
      <c r="EJ25" s="6" t="s">
        <v>108</v>
      </c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91"/>
      <c r="EX25" s="35">
        <v>882115</v>
      </c>
      <c r="EY25" s="6" t="s">
        <v>108</v>
      </c>
      <c r="EZ25" s="14">
        <f t="shared" si="5"/>
        <v>0</v>
      </c>
      <c r="FA25" s="14">
        <f t="shared" si="13"/>
        <v>0</v>
      </c>
      <c r="FB25" s="14">
        <f t="shared" si="13"/>
        <v>0</v>
      </c>
      <c r="FC25" s="12"/>
      <c r="FD25" s="14">
        <f t="shared" si="7"/>
        <v>0</v>
      </c>
      <c r="FE25" s="14">
        <f t="shared" si="8"/>
        <v>0</v>
      </c>
      <c r="FF25" s="32">
        <f t="shared" si="9"/>
        <v>0</v>
      </c>
      <c r="FG25" s="22"/>
      <c r="FJ25" s="21"/>
      <c r="FK25" s="21"/>
      <c r="FL25" s="21"/>
      <c r="FM25" s="113"/>
      <c r="FN25" s="28"/>
      <c r="FO25" s="28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</row>
    <row r="26" spans="1:183" ht="11.1" customHeight="1">
      <c r="A26" s="91"/>
      <c r="B26" s="2">
        <v>906302</v>
      </c>
      <c r="C26" s="3" t="s">
        <v>116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91"/>
      <c r="Q26" s="3">
        <v>890441</v>
      </c>
      <c r="R26" s="3" t="s">
        <v>99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91"/>
      <c r="AF26" s="2">
        <v>890441</v>
      </c>
      <c r="AG26" s="3" t="s">
        <v>99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91"/>
      <c r="AU26" s="2">
        <v>890441</v>
      </c>
      <c r="AV26" s="3" t="s">
        <v>99</v>
      </c>
      <c r="AW26" s="14">
        <f t="shared" si="0"/>
        <v>0</v>
      </c>
      <c r="AX26" s="14">
        <f t="shared" si="0"/>
        <v>0</v>
      </c>
      <c r="AY26" s="14">
        <f t="shared" si="0"/>
        <v>0</v>
      </c>
      <c r="AZ26" s="12"/>
      <c r="BA26" s="12"/>
      <c r="BB26" s="12"/>
      <c r="BC26" s="12"/>
      <c r="BD26" s="12"/>
      <c r="BE26" s="12"/>
      <c r="BF26" s="12"/>
      <c r="BG26" s="12"/>
      <c r="BH26" s="12"/>
      <c r="BI26" s="91"/>
      <c r="BJ26" s="2">
        <v>890441</v>
      </c>
      <c r="BK26" s="3" t="s">
        <v>99</v>
      </c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91"/>
      <c r="BY26" s="2">
        <v>890441</v>
      </c>
      <c r="BZ26" s="3" t="s">
        <v>99</v>
      </c>
      <c r="CA26" s="14">
        <f t="shared" si="1"/>
        <v>0</v>
      </c>
      <c r="CB26" s="14">
        <f t="shared" si="1"/>
        <v>0</v>
      </c>
      <c r="CC26" s="14">
        <f t="shared" si="1"/>
        <v>0</v>
      </c>
      <c r="CD26" s="12"/>
      <c r="CE26" s="14">
        <f t="shared" si="2"/>
        <v>0</v>
      </c>
      <c r="CF26" s="14">
        <f t="shared" si="3"/>
        <v>0</v>
      </c>
      <c r="CG26" s="43">
        <f t="shared" si="4"/>
        <v>0</v>
      </c>
      <c r="CH26" s="22"/>
      <c r="CI26" s="21"/>
      <c r="CJ26" s="21"/>
      <c r="CK26" s="21"/>
      <c r="CL26" s="21"/>
      <c r="CM26" s="91"/>
      <c r="CN26" s="2">
        <v>890441</v>
      </c>
      <c r="CO26" s="3" t="s">
        <v>99</v>
      </c>
      <c r="CP26" s="12"/>
      <c r="CQ26" s="12"/>
      <c r="CR26" s="34"/>
      <c r="CS26" s="12"/>
      <c r="CT26" s="12"/>
      <c r="CU26" s="12"/>
      <c r="CV26" s="12">
        <v>185</v>
      </c>
      <c r="CW26" s="12">
        <v>185</v>
      </c>
      <c r="CX26" s="12">
        <v>57</v>
      </c>
      <c r="CY26" s="12"/>
      <c r="CZ26" s="12"/>
      <c r="DA26" s="12"/>
      <c r="DB26" s="91"/>
      <c r="DC26" s="2">
        <v>890441</v>
      </c>
      <c r="DD26" s="3" t="s">
        <v>99</v>
      </c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91"/>
      <c r="DR26" s="2">
        <v>890441</v>
      </c>
      <c r="DS26" s="3" t="s">
        <v>99</v>
      </c>
      <c r="DT26" s="12"/>
      <c r="DU26" s="12"/>
      <c r="DV26" s="12"/>
      <c r="DW26" s="12"/>
      <c r="DX26" s="12"/>
      <c r="DY26" s="14"/>
      <c r="DZ26" s="14"/>
      <c r="EA26" s="14"/>
      <c r="EB26" s="14">
        <f t="shared" si="10"/>
        <v>185</v>
      </c>
      <c r="EC26" s="14">
        <f t="shared" si="11"/>
        <v>185</v>
      </c>
      <c r="ED26" s="14">
        <f t="shared" si="12"/>
        <v>57</v>
      </c>
      <c r="EE26" s="12"/>
      <c r="EF26" s="12"/>
      <c r="EG26" s="12"/>
      <c r="EH26" s="91"/>
      <c r="EI26" s="2">
        <v>890441</v>
      </c>
      <c r="EJ26" s="3" t="s">
        <v>99</v>
      </c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91"/>
      <c r="EX26" s="2">
        <v>890441</v>
      </c>
      <c r="EY26" s="3" t="s">
        <v>99</v>
      </c>
      <c r="EZ26" s="14">
        <f t="shared" si="5"/>
        <v>0</v>
      </c>
      <c r="FA26" s="14">
        <f t="shared" si="13"/>
        <v>0</v>
      </c>
      <c r="FB26" s="14">
        <f t="shared" si="13"/>
        <v>0</v>
      </c>
      <c r="FC26" s="12"/>
      <c r="FD26" s="14">
        <f t="shared" si="7"/>
        <v>185</v>
      </c>
      <c r="FE26" s="14">
        <f t="shared" si="8"/>
        <v>185</v>
      </c>
      <c r="FF26" s="32">
        <f t="shared" si="9"/>
        <v>57</v>
      </c>
      <c r="FG26" s="22"/>
      <c r="FJ26" s="21"/>
      <c r="FK26" s="21"/>
      <c r="FL26" s="21"/>
      <c r="FM26" s="113"/>
      <c r="FN26" s="27"/>
      <c r="FO26" s="27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</row>
    <row r="27" spans="1:183" ht="11.1" customHeight="1">
      <c r="A27" s="91"/>
      <c r="B27" s="2">
        <v>890442</v>
      </c>
      <c r="C27" s="3" t="s">
        <v>103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91"/>
      <c r="Q27" s="3">
        <v>890442</v>
      </c>
      <c r="R27" s="3" t="s">
        <v>103</v>
      </c>
      <c r="S27" s="12"/>
      <c r="T27" s="12"/>
      <c r="U27" s="12"/>
      <c r="V27" s="12">
        <v>4758</v>
      </c>
      <c r="W27" s="12">
        <v>17758</v>
      </c>
      <c r="X27" s="12">
        <v>17680</v>
      </c>
      <c r="Y27" s="12"/>
      <c r="Z27" s="12"/>
      <c r="AA27" s="12"/>
      <c r="AB27" s="12"/>
      <c r="AC27" s="12"/>
      <c r="AD27" s="12"/>
      <c r="AE27" s="91"/>
      <c r="AF27" s="3">
        <v>890442</v>
      </c>
      <c r="AG27" s="3" t="s">
        <v>103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91"/>
      <c r="AU27" s="3">
        <v>890442</v>
      </c>
      <c r="AV27" s="3" t="s">
        <v>103</v>
      </c>
      <c r="AW27" s="14">
        <f t="shared" si="0"/>
        <v>4758</v>
      </c>
      <c r="AX27" s="14">
        <f t="shared" si="0"/>
        <v>17758</v>
      </c>
      <c r="AY27" s="14">
        <f t="shared" si="0"/>
        <v>17680</v>
      </c>
      <c r="AZ27" s="12"/>
      <c r="BA27" s="12"/>
      <c r="BB27" s="12"/>
      <c r="BC27" s="12"/>
      <c r="BD27" s="12"/>
      <c r="BE27" s="12"/>
      <c r="BF27" s="12"/>
      <c r="BG27" s="12"/>
      <c r="BH27" s="12"/>
      <c r="BI27" s="91"/>
      <c r="BJ27" s="3">
        <v>890442</v>
      </c>
      <c r="BK27" s="3" t="s">
        <v>103</v>
      </c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91"/>
      <c r="BY27" s="3">
        <v>890442</v>
      </c>
      <c r="BZ27" s="3" t="s">
        <v>103</v>
      </c>
      <c r="CA27" s="14">
        <f t="shared" si="1"/>
        <v>0</v>
      </c>
      <c r="CB27" s="14">
        <f t="shared" si="1"/>
        <v>0</v>
      </c>
      <c r="CC27" s="14">
        <f t="shared" si="1"/>
        <v>0</v>
      </c>
      <c r="CD27" s="12"/>
      <c r="CE27" s="14">
        <f t="shared" si="2"/>
        <v>4758</v>
      </c>
      <c r="CF27" s="14">
        <f t="shared" si="3"/>
        <v>17758</v>
      </c>
      <c r="CG27" s="43">
        <f t="shared" ref="CG27:CG32" si="14">AY27+CC27+CD27</f>
        <v>17680</v>
      </c>
      <c r="CH27" s="22"/>
      <c r="CI27" s="21"/>
      <c r="CJ27" s="21"/>
      <c r="CK27" s="21"/>
      <c r="CL27" s="21"/>
      <c r="CM27" s="91"/>
      <c r="CN27" s="3">
        <v>890442</v>
      </c>
      <c r="CO27" s="3" t="s">
        <v>103</v>
      </c>
      <c r="CP27" s="12">
        <v>4892</v>
      </c>
      <c r="CQ27" s="12">
        <v>15192</v>
      </c>
      <c r="CR27" s="34">
        <v>11635</v>
      </c>
      <c r="CS27" s="12">
        <v>660</v>
      </c>
      <c r="CT27" s="12">
        <v>3360</v>
      </c>
      <c r="CU27" s="12">
        <v>1559</v>
      </c>
      <c r="CV27" s="12"/>
      <c r="CW27" s="12"/>
      <c r="CX27" s="12">
        <v>2294</v>
      </c>
      <c r="CY27" s="12"/>
      <c r="CZ27" s="12"/>
      <c r="DA27" s="12"/>
      <c r="DB27" s="91"/>
      <c r="DC27" s="3">
        <v>890442</v>
      </c>
      <c r="DD27" s="3" t="s">
        <v>103</v>
      </c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91"/>
      <c r="DR27" s="3">
        <v>890442</v>
      </c>
      <c r="DS27" s="3" t="s">
        <v>103</v>
      </c>
      <c r="DT27" s="12"/>
      <c r="DU27" s="12"/>
      <c r="DV27" s="12"/>
      <c r="DW27" s="12"/>
      <c r="DX27" s="12"/>
      <c r="DY27" s="14"/>
      <c r="DZ27" s="14"/>
      <c r="EA27" s="14"/>
      <c r="EB27" s="14">
        <f t="shared" si="10"/>
        <v>5552</v>
      </c>
      <c r="EC27" s="14">
        <f t="shared" si="11"/>
        <v>18552</v>
      </c>
      <c r="ED27" s="14">
        <f t="shared" si="12"/>
        <v>15488</v>
      </c>
      <c r="EE27" s="12"/>
      <c r="EF27" s="12"/>
      <c r="EG27" s="12"/>
      <c r="EH27" s="91"/>
      <c r="EI27" s="3">
        <v>890442</v>
      </c>
      <c r="EJ27" s="3" t="s">
        <v>103</v>
      </c>
      <c r="EK27" s="12"/>
      <c r="EL27" s="12"/>
      <c r="EM27" s="12"/>
      <c r="EN27" s="12"/>
      <c r="EO27" s="12"/>
      <c r="EP27" s="12">
        <v>1196</v>
      </c>
      <c r="EQ27" s="12"/>
      <c r="ER27" s="12"/>
      <c r="ES27" s="12"/>
      <c r="ET27" s="12"/>
      <c r="EU27" s="12"/>
      <c r="EV27" s="12"/>
      <c r="EW27" s="91"/>
      <c r="EX27" s="3">
        <v>890442</v>
      </c>
      <c r="EY27" s="3" t="s">
        <v>103</v>
      </c>
      <c r="EZ27" s="14">
        <f t="shared" si="5"/>
        <v>0</v>
      </c>
      <c r="FA27" s="14">
        <f t="shared" si="13"/>
        <v>0</v>
      </c>
      <c r="FB27" s="14">
        <f t="shared" si="13"/>
        <v>1196</v>
      </c>
      <c r="FC27" s="12"/>
      <c r="FD27" s="14">
        <f t="shared" si="7"/>
        <v>5552</v>
      </c>
      <c r="FE27" s="14">
        <f t="shared" si="8"/>
        <v>18552</v>
      </c>
      <c r="FF27" s="32">
        <f t="shared" si="9"/>
        <v>16684</v>
      </c>
      <c r="FG27" s="22"/>
      <c r="FJ27" s="21"/>
      <c r="FK27" s="21"/>
      <c r="FL27" s="21"/>
      <c r="FM27" s="113"/>
      <c r="FN27" s="27"/>
      <c r="FO27" s="27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</row>
    <row r="28" spans="1:183" ht="11.1" customHeight="1">
      <c r="A28" s="91"/>
      <c r="B28" s="2">
        <v>890443</v>
      </c>
      <c r="C28" s="3" t="s">
        <v>100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1"/>
      <c r="Q28" s="3">
        <v>890443</v>
      </c>
      <c r="R28" s="3" t="s">
        <v>100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91"/>
      <c r="AF28" s="3">
        <v>890443</v>
      </c>
      <c r="AG28" s="3" t="s">
        <v>100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91"/>
      <c r="AU28" s="3">
        <v>890443</v>
      </c>
      <c r="AV28" s="3" t="s">
        <v>100</v>
      </c>
      <c r="AW28" s="14">
        <f t="shared" si="0"/>
        <v>0</v>
      </c>
      <c r="AX28" s="14">
        <f t="shared" si="0"/>
        <v>0</v>
      </c>
      <c r="AY28" s="14">
        <f t="shared" si="0"/>
        <v>0</v>
      </c>
      <c r="AZ28" s="12"/>
      <c r="BA28" s="12"/>
      <c r="BB28" s="12"/>
      <c r="BC28" s="12"/>
      <c r="BD28" s="12"/>
      <c r="BE28" s="12"/>
      <c r="BF28" s="12"/>
      <c r="BG28" s="12"/>
      <c r="BH28" s="12"/>
      <c r="BI28" s="91"/>
      <c r="BJ28" s="3">
        <v>890443</v>
      </c>
      <c r="BK28" s="3" t="s">
        <v>100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91"/>
      <c r="BY28" s="3">
        <v>890443</v>
      </c>
      <c r="BZ28" s="3" t="s">
        <v>100</v>
      </c>
      <c r="CA28" s="14">
        <f t="shared" si="1"/>
        <v>0</v>
      </c>
      <c r="CB28" s="14">
        <f t="shared" si="1"/>
        <v>0</v>
      </c>
      <c r="CC28" s="14">
        <f t="shared" si="1"/>
        <v>0</v>
      </c>
      <c r="CD28" s="12"/>
      <c r="CE28" s="14">
        <f t="shared" si="2"/>
        <v>0</v>
      </c>
      <c r="CF28" s="14">
        <f t="shared" si="3"/>
        <v>0</v>
      </c>
      <c r="CG28" s="43">
        <f t="shared" si="14"/>
        <v>0</v>
      </c>
      <c r="CH28" s="22"/>
      <c r="CI28" s="21"/>
      <c r="CJ28" s="21"/>
      <c r="CK28" s="21"/>
      <c r="CL28" s="21"/>
      <c r="CM28" s="91"/>
      <c r="CN28" s="3">
        <v>890443</v>
      </c>
      <c r="CO28" s="3" t="s">
        <v>100</v>
      </c>
      <c r="CP28" s="12"/>
      <c r="CQ28" s="12"/>
      <c r="CR28" s="34"/>
      <c r="CS28" s="12"/>
      <c r="CT28" s="12"/>
      <c r="CU28" s="12"/>
      <c r="CV28" s="12"/>
      <c r="CW28" s="12"/>
      <c r="CX28" s="12"/>
      <c r="CY28" s="12"/>
      <c r="CZ28" s="12"/>
      <c r="DA28" s="12"/>
      <c r="DB28" s="91"/>
      <c r="DC28" s="3">
        <v>890443</v>
      </c>
      <c r="DD28" s="3" t="s">
        <v>100</v>
      </c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91"/>
      <c r="DR28" s="3">
        <v>890443</v>
      </c>
      <c r="DS28" s="3" t="s">
        <v>100</v>
      </c>
      <c r="DT28" s="12"/>
      <c r="DU28" s="12"/>
      <c r="DV28" s="12"/>
      <c r="DW28" s="12"/>
      <c r="DX28" s="12"/>
      <c r="DY28" s="14"/>
      <c r="DZ28" s="14"/>
      <c r="EA28" s="14"/>
      <c r="EB28" s="14">
        <f t="shared" si="10"/>
        <v>0</v>
      </c>
      <c r="EC28" s="14">
        <f t="shared" si="11"/>
        <v>0</v>
      </c>
      <c r="ED28" s="14">
        <f t="shared" si="12"/>
        <v>0</v>
      </c>
      <c r="EE28" s="12"/>
      <c r="EF28" s="12"/>
      <c r="EG28" s="12"/>
      <c r="EH28" s="91"/>
      <c r="EI28" s="3">
        <v>890443</v>
      </c>
      <c r="EJ28" s="3" t="s">
        <v>100</v>
      </c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91"/>
      <c r="EX28" s="3">
        <v>890443</v>
      </c>
      <c r="EY28" s="3" t="s">
        <v>100</v>
      </c>
      <c r="EZ28" s="14">
        <f t="shared" si="5"/>
        <v>0</v>
      </c>
      <c r="FA28" s="14">
        <f t="shared" si="13"/>
        <v>0</v>
      </c>
      <c r="FB28" s="14">
        <f t="shared" si="13"/>
        <v>0</v>
      </c>
      <c r="FC28" s="12"/>
      <c r="FD28" s="14">
        <f t="shared" si="7"/>
        <v>0</v>
      </c>
      <c r="FE28" s="14">
        <f t="shared" si="8"/>
        <v>0</v>
      </c>
      <c r="FF28" s="32">
        <f t="shared" si="9"/>
        <v>0</v>
      </c>
      <c r="FG28" s="22"/>
      <c r="FJ28" s="21"/>
      <c r="FK28" s="21"/>
      <c r="FL28" s="21"/>
      <c r="FM28" s="113"/>
      <c r="FN28" s="27"/>
      <c r="FO28" s="27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</row>
    <row r="29" spans="1:183" ht="11.1" customHeight="1">
      <c r="A29" s="91"/>
      <c r="B29" s="8">
        <v>910121</v>
      </c>
      <c r="C29" s="7" t="s">
        <v>17</v>
      </c>
      <c r="D29" s="12">
        <v>13</v>
      </c>
      <c r="E29" s="12">
        <v>13</v>
      </c>
      <c r="F29" s="12">
        <v>10</v>
      </c>
      <c r="G29" s="12"/>
      <c r="H29" s="12"/>
      <c r="I29" s="12"/>
      <c r="J29" s="12"/>
      <c r="K29" s="12"/>
      <c r="L29" s="12"/>
      <c r="M29" s="12"/>
      <c r="N29" s="12"/>
      <c r="O29" s="12"/>
      <c r="P29" s="91"/>
      <c r="Q29" s="8">
        <v>910121</v>
      </c>
      <c r="R29" s="7" t="s">
        <v>17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91"/>
      <c r="AF29" s="8">
        <v>910121</v>
      </c>
      <c r="AG29" s="7" t="s">
        <v>17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91"/>
      <c r="AU29" s="8">
        <v>910121</v>
      </c>
      <c r="AV29" s="7" t="s">
        <v>17</v>
      </c>
      <c r="AW29" s="14">
        <f t="shared" si="0"/>
        <v>13</v>
      </c>
      <c r="AX29" s="14">
        <f t="shared" si="0"/>
        <v>13</v>
      </c>
      <c r="AY29" s="14">
        <f t="shared" si="0"/>
        <v>10</v>
      </c>
      <c r="AZ29" s="12"/>
      <c r="BA29" s="12"/>
      <c r="BB29" s="12"/>
      <c r="BC29" s="12"/>
      <c r="BD29" s="12"/>
      <c r="BE29" s="12"/>
      <c r="BF29" s="12"/>
      <c r="BG29" s="12"/>
      <c r="BH29" s="12"/>
      <c r="BI29" s="91"/>
      <c r="BJ29" s="8">
        <v>910121</v>
      </c>
      <c r="BK29" s="7" t="s">
        <v>17</v>
      </c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91"/>
      <c r="BY29" s="8">
        <v>910123</v>
      </c>
      <c r="BZ29" s="7" t="s">
        <v>17</v>
      </c>
      <c r="CA29" s="14">
        <f t="shared" si="1"/>
        <v>0</v>
      </c>
      <c r="CB29" s="14">
        <f t="shared" si="1"/>
        <v>0</v>
      </c>
      <c r="CC29" s="14">
        <f t="shared" si="1"/>
        <v>0</v>
      </c>
      <c r="CD29" s="12"/>
      <c r="CE29" s="14">
        <f t="shared" si="2"/>
        <v>13</v>
      </c>
      <c r="CF29" s="14">
        <f t="shared" si="3"/>
        <v>13</v>
      </c>
      <c r="CG29" s="43">
        <f t="shared" si="14"/>
        <v>10</v>
      </c>
      <c r="CH29" s="22"/>
      <c r="CI29" s="21"/>
      <c r="CJ29" s="21"/>
      <c r="CK29" s="21"/>
      <c r="CL29" s="21"/>
      <c r="CM29" s="91"/>
      <c r="CN29" s="8">
        <v>910121</v>
      </c>
      <c r="CO29" s="7" t="s">
        <v>17</v>
      </c>
      <c r="CP29" s="12">
        <v>1476</v>
      </c>
      <c r="CQ29" s="12">
        <v>1476</v>
      </c>
      <c r="CR29" s="34">
        <v>682</v>
      </c>
      <c r="CS29" s="12">
        <v>399</v>
      </c>
      <c r="CT29" s="12">
        <v>399</v>
      </c>
      <c r="CU29" s="12">
        <v>184</v>
      </c>
      <c r="CV29" s="12">
        <v>262</v>
      </c>
      <c r="CW29" s="12">
        <v>262</v>
      </c>
      <c r="CX29" s="12">
        <v>71</v>
      </c>
      <c r="CY29" s="12"/>
      <c r="CZ29" s="12"/>
      <c r="DA29" s="12"/>
      <c r="DB29" s="91"/>
      <c r="DC29" s="8">
        <v>910121</v>
      </c>
      <c r="DD29" s="7" t="s">
        <v>17</v>
      </c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91"/>
      <c r="DR29" s="8">
        <v>910121</v>
      </c>
      <c r="DS29" s="7" t="s">
        <v>17</v>
      </c>
      <c r="DT29" s="12"/>
      <c r="DU29" s="12"/>
      <c r="DV29" s="12"/>
      <c r="DW29" s="12"/>
      <c r="DX29" s="12"/>
      <c r="DY29" s="14"/>
      <c r="DZ29" s="14"/>
      <c r="EA29" s="14"/>
      <c r="EB29" s="14">
        <f t="shared" si="10"/>
        <v>2137</v>
      </c>
      <c r="EC29" s="14">
        <f t="shared" si="11"/>
        <v>2137</v>
      </c>
      <c r="ED29" s="14">
        <f t="shared" si="12"/>
        <v>937</v>
      </c>
      <c r="EE29" s="12"/>
      <c r="EF29" s="12"/>
      <c r="EG29" s="12"/>
      <c r="EH29" s="91"/>
      <c r="EI29" s="8">
        <v>910123</v>
      </c>
      <c r="EJ29" s="7" t="s">
        <v>17</v>
      </c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91"/>
      <c r="EX29" s="8">
        <v>910121</v>
      </c>
      <c r="EY29" s="7" t="s">
        <v>17</v>
      </c>
      <c r="EZ29" s="14">
        <f t="shared" si="5"/>
        <v>0</v>
      </c>
      <c r="FA29" s="14">
        <f t="shared" si="13"/>
        <v>0</v>
      </c>
      <c r="FB29" s="14">
        <f t="shared" si="13"/>
        <v>0</v>
      </c>
      <c r="FC29" s="12"/>
      <c r="FD29" s="14">
        <f t="shared" si="7"/>
        <v>2137</v>
      </c>
      <c r="FE29" s="14">
        <f t="shared" si="8"/>
        <v>2137</v>
      </c>
      <c r="FF29" s="32">
        <f t="shared" si="9"/>
        <v>937</v>
      </c>
      <c r="FG29" s="22"/>
      <c r="FJ29" s="21"/>
      <c r="FK29" s="21"/>
      <c r="FL29" s="21"/>
      <c r="FM29" s="113"/>
      <c r="FN29" s="28"/>
      <c r="FO29" s="28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</row>
    <row r="30" spans="1:183" ht="11.1" customHeight="1">
      <c r="A30" s="91"/>
      <c r="B30" s="2">
        <v>910502</v>
      </c>
      <c r="C30" s="3" t="s">
        <v>18</v>
      </c>
      <c r="D30" s="12">
        <v>3352</v>
      </c>
      <c r="E30" s="12">
        <v>3352</v>
      </c>
      <c r="F30" s="12">
        <v>1278</v>
      </c>
      <c r="G30" s="12"/>
      <c r="H30" s="12"/>
      <c r="I30" s="12"/>
      <c r="J30" s="12"/>
      <c r="K30" s="12"/>
      <c r="L30" s="12"/>
      <c r="M30" s="12"/>
      <c r="N30" s="12"/>
      <c r="O30" s="12"/>
      <c r="P30" s="91"/>
      <c r="Q30" s="2">
        <v>910502</v>
      </c>
      <c r="R30" s="3" t="s">
        <v>18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91"/>
      <c r="AF30" s="2">
        <v>910502</v>
      </c>
      <c r="AG30" s="3" t="s">
        <v>18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91"/>
      <c r="AU30" s="2">
        <v>910502</v>
      </c>
      <c r="AV30" s="3" t="s">
        <v>18</v>
      </c>
      <c r="AW30" s="14">
        <f t="shared" si="0"/>
        <v>3352</v>
      </c>
      <c r="AX30" s="14">
        <f t="shared" si="0"/>
        <v>3352</v>
      </c>
      <c r="AY30" s="14">
        <f t="shared" si="0"/>
        <v>1278</v>
      </c>
      <c r="AZ30" s="12"/>
      <c r="BA30" s="12"/>
      <c r="BB30" s="12"/>
      <c r="BC30" s="12"/>
      <c r="BD30" s="12"/>
      <c r="BE30" s="12"/>
      <c r="BF30" s="12"/>
      <c r="BG30" s="12"/>
      <c r="BH30" s="12"/>
      <c r="BI30" s="91"/>
      <c r="BJ30" s="2">
        <v>910502</v>
      </c>
      <c r="BK30" s="3" t="s">
        <v>18</v>
      </c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91"/>
      <c r="BY30" s="2">
        <v>910502</v>
      </c>
      <c r="BZ30" s="3" t="s">
        <v>18</v>
      </c>
      <c r="CA30" s="14">
        <f t="shared" si="1"/>
        <v>0</v>
      </c>
      <c r="CB30" s="14">
        <f t="shared" si="1"/>
        <v>0</v>
      </c>
      <c r="CC30" s="14">
        <f t="shared" si="1"/>
        <v>0</v>
      </c>
      <c r="CD30" s="12"/>
      <c r="CE30" s="14">
        <f t="shared" si="2"/>
        <v>3352</v>
      </c>
      <c r="CF30" s="14">
        <f t="shared" si="3"/>
        <v>3352</v>
      </c>
      <c r="CG30" s="43">
        <f t="shared" si="14"/>
        <v>1278</v>
      </c>
      <c r="CH30" s="22"/>
      <c r="CI30" s="21"/>
      <c r="CJ30" s="21"/>
      <c r="CK30" s="21"/>
      <c r="CL30" s="21"/>
      <c r="CM30" s="91"/>
      <c r="CN30" s="2">
        <v>910502</v>
      </c>
      <c r="CO30" s="3" t="s">
        <v>18</v>
      </c>
      <c r="CP30" s="12"/>
      <c r="CQ30" s="12"/>
      <c r="CR30" s="34"/>
      <c r="CS30" s="12"/>
      <c r="CT30" s="12"/>
      <c r="CU30" s="12"/>
      <c r="CV30" s="12">
        <v>4054</v>
      </c>
      <c r="CW30" s="12">
        <v>4054</v>
      </c>
      <c r="CX30" s="12">
        <v>1256</v>
      </c>
      <c r="CY30" s="12"/>
      <c r="CZ30" s="12"/>
      <c r="DA30" s="12"/>
      <c r="DB30" s="91"/>
      <c r="DC30" s="2">
        <v>910502</v>
      </c>
      <c r="DD30" s="3" t="s">
        <v>18</v>
      </c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91"/>
      <c r="DR30" s="2">
        <v>910502</v>
      </c>
      <c r="DS30" s="3" t="s">
        <v>18</v>
      </c>
      <c r="DT30" s="12"/>
      <c r="DU30" s="12"/>
      <c r="DV30" s="12"/>
      <c r="DW30" s="12"/>
      <c r="DX30" s="12"/>
      <c r="DY30" s="14"/>
      <c r="DZ30" s="14"/>
      <c r="EA30" s="14"/>
      <c r="EB30" s="14">
        <f t="shared" si="10"/>
        <v>4054</v>
      </c>
      <c r="EC30" s="14">
        <f t="shared" si="11"/>
        <v>4054</v>
      </c>
      <c r="ED30" s="14">
        <f t="shared" si="12"/>
        <v>1256</v>
      </c>
      <c r="EE30" s="12"/>
      <c r="EF30" s="12"/>
      <c r="EG30" s="12"/>
      <c r="EH30" s="91"/>
      <c r="EI30" s="2">
        <v>910502</v>
      </c>
      <c r="EJ30" s="3" t="s">
        <v>18</v>
      </c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91"/>
      <c r="EX30" s="2">
        <v>910502</v>
      </c>
      <c r="EY30" s="3" t="s">
        <v>18</v>
      </c>
      <c r="EZ30" s="14">
        <f t="shared" si="5"/>
        <v>0</v>
      </c>
      <c r="FA30" s="14">
        <f t="shared" si="13"/>
        <v>0</v>
      </c>
      <c r="FB30" s="14">
        <f t="shared" si="13"/>
        <v>0</v>
      </c>
      <c r="FC30" s="12"/>
      <c r="FD30" s="14">
        <f t="shared" si="7"/>
        <v>4054</v>
      </c>
      <c r="FE30" s="14">
        <f t="shared" si="8"/>
        <v>4054</v>
      </c>
      <c r="FF30" s="32">
        <f t="shared" si="9"/>
        <v>1256</v>
      </c>
      <c r="FG30" s="22"/>
      <c r="FJ30" s="21"/>
      <c r="FK30" s="21"/>
      <c r="FL30" s="21"/>
      <c r="FM30" s="113"/>
      <c r="FN30" s="27"/>
      <c r="FO30" s="27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</row>
    <row r="31" spans="1:183" ht="11.1" customHeight="1">
      <c r="A31" s="91"/>
      <c r="B31" s="2">
        <v>562913</v>
      </c>
      <c r="C31" s="3" t="s">
        <v>113</v>
      </c>
      <c r="D31" s="12">
        <v>518</v>
      </c>
      <c r="E31" s="12">
        <v>518</v>
      </c>
      <c r="F31" s="12">
        <v>319</v>
      </c>
      <c r="G31" s="12"/>
      <c r="H31" s="12"/>
      <c r="I31" s="12"/>
      <c r="J31" s="12"/>
      <c r="K31" s="12"/>
      <c r="L31" s="12"/>
      <c r="M31" s="12"/>
      <c r="N31" s="12"/>
      <c r="O31" s="12"/>
      <c r="P31" s="91"/>
      <c r="Q31" s="2">
        <v>562913</v>
      </c>
      <c r="R31" s="3" t="s">
        <v>113</v>
      </c>
      <c r="S31" s="12"/>
      <c r="T31" s="12"/>
      <c r="U31" s="12"/>
      <c r="V31" s="12"/>
      <c r="W31" s="12"/>
      <c r="X31" s="12"/>
      <c r="Y31" s="12"/>
      <c r="Z31" s="12"/>
      <c r="AA31" s="12"/>
      <c r="AB31" s="12">
        <v>942</v>
      </c>
      <c r="AC31" s="12">
        <v>942</v>
      </c>
      <c r="AD31" s="12">
        <v>609</v>
      </c>
      <c r="AE31" s="91"/>
      <c r="AF31" s="2">
        <v>562913</v>
      </c>
      <c r="AG31" s="3" t="s">
        <v>113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91"/>
      <c r="AU31" s="2">
        <v>562913</v>
      </c>
      <c r="AV31" s="3" t="s">
        <v>113</v>
      </c>
      <c r="AW31" s="14">
        <f>D31+G31+J31+M31+S31+V31+Y31+AB31+AH31+AK31+AN31+AQ31</f>
        <v>1460</v>
      </c>
      <c r="AX31" s="14">
        <f>E31+H31+K31+N31+T31+W31+Z31+AC31+AI31+AL31+AO31+AR31</f>
        <v>1460</v>
      </c>
      <c r="AY31" s="14">
        <f>F31+I31+L31+O31+U31+X31+AA31+AD31+AJ31+AM31+AP31+AS31</f>
        <v>928</v>
      </c>
      <c r="AZ31" s="12"/>
      <c r="BA31" s="12"/>
      <c r="BB31" s="12"/>
      <c r="BC31" s="12"/>
      <c r="BD31" s="12"/>
      <c r="BE31" s="12"/>
      <c r="BF31" s="12"/>
      <c r="BG31" s="12"/>
      <c r="BH31" s="12"/>
      <c r="BI31" s="91"/>
      <c r="BJ31" s="2">
        <v>562913</v>
      </c>
      <c r="BK31" s="3" t="s">
        <v>113</v>
      </c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91"/>
      <c r="BY31" s="2">
        <v>562913</v>
      </c>
      <c r="BZ31" s="3" t="s">
        <v>113</v>
      </c>
      <c r="CA31" s="14">
        <f>AZ31+BC31+BF31+BL31+BO31+BU31</f>
        <v>0</v>
      </c>
      <c r="CB31" s="14">
        <f>BA31+BD31+BG31+BM31+BP31+BV31</f>
        <v>0</v>
      </c>
      <c r="CC31" s="14">
        <f>BB31+BE31+BH31+BN31+BQ31+BW31</f>
        <v>0</v>
      </c>
      <c r="CD31" s="12"/>
      <c r="CE31" s="14">
        <f>AW31+CA31</f>
        <v>1460</v>
      </c>
      <c r="CF31" s="14">
        <f>AX31+CB31</f>
        <v>1460</v>
      </c>
      <c r="CG31" s="43">
        <f t="shared" si="14"/>
        <v>928</v>
      </c>
      <c r="CH31" s="22"/>
      <c r="CI31" s="21"/>
      <c r="CJ31" s="21"/>
      <c r="CK31" s="21"/>
      <c r="CL31" s="21"/>
      <c r="CM31" s="91"/>
      <c r="CN31" s="2">
        <v>562913</v>
      </c>
      <c r="CO31" s="3" t="s">
        <v>113</v>
      </c>
      <c r="CP31" s="12">
        <v>3519</v>
      </c>
      <c r="CQ31" s="12">
        <v>3546</v>
      </c>
      <c r="CR31" s="34">
        <v>1705</v>
      </c>
      <c r="CS31" s="12">
        <v>939</v>
      </c>
      <c r="CT31" s="12">
        <v>946</v>
      </c>
      <c r="CU31" s="12">
        <v>466</v>
      </c>
      <c r="CV31" s="12">
        <v>6351</v>
      </c>
      <c r="CW31" s="12">
        <v>6351</v>
      </c>
      <c r="CX31" s="12">
        <v>2753</v>
      </c>
      <c r="CY31" s="12"/>
      <c r="CZ31" s="12"/>
      <c r="DA31" s="12"/>
      <c r="DB31" s="91"/>
      <c r="DC31" s="2">
        <v>562913</v>
      </c>
      <c r="DD31" s="3" t="s">
        <v>113</v>
      </c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91"/>
      <c r="DR31" s="2">
        <v>562913</v>
      </c>
      <c r="DS31" s="3" t="s">
        <v>113</v>
      </c>
      <c r="DT31" s="12"/>
      <c r="DU31" s="12"/>
      <c r="DV31" s="12"/>
      <c r="DW31" s="12"/>
      <c r="DX31" s="12"/>
      <c r="DY31" s="14"/>
      <c r="DZ31" s="14"/>
      <c r="EA31" s="14"/>
      <c r="EB31" s="14">
        <f t="shared" si="10"/>
        <v>10809</v>
      </c>
      <c r="EC31" s="14">
        <f t="shared" si="11"/>
        <v>10843</v>
      </c>
      <c r="ED31" s="14">
        <f t="shared" si="12"/>
        <v>4924</v>
      </c>
      <c r="EE31" s="12"/>
      <c r="EF31" s="12"/>
      <c r="EG31" s="12"/>
      <c r="EH31" s="91"/>
      <c r="EI31" s="2">
        <v>562913</v>
      </c>
      <c r="EJ31" s="3" t="s">
        <v>113</v>
      </c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91"/>
      <c r="EX31" s="2">
        <v>562913</v>
      </c>
      <c r="EY31" s="3" t="s">
        <v>113</v>
      </c>
      <c r="EZ31" s="14">
        <f t="shared" si="5"/>
        <v>0</v>
      </c>
      <c r="FA31" s="14">
        <f t="shared" si="13"/>
        <v>0</v>
      </c>
      <c r="FB31" s="14">
        <f t="shared" si="13"/>
        <v>0</v>
      </c>
      <c r="FC31" s="12"/>
      <c r="FD31" s="14">
        <f>EB31+EZ31</f>
        <v>10809</v>
      </c>
      <c r="FE31" s="14">
        <f>EC31+FA31</f>
        <v>10843</v>
      </c>
      <c r="FF31" s="32">
        <f>ED31+FB31+FC31</f>
        <v>4924</v>
      </c>
      <c r="FG31" s="22"/>
      <c r="FJ31" s="21"/>
      <c r="FK31" s="21"/>
      <c r="FL31" s="21"/>
      <c r="FM31" s="113"/>
      <c r="FN31" s="27"/>
      <c r="FO31" s="27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</row>
    <row r="32" spans="1:183" ht="11.1" customHeight="1">
      <c r="A32" s="91"/>
      <c r="B32" s="44">
        <v>562912</v>
      </c>
      <c r="C32" s="3" t="s">
        <v>111</v>
      </c>
      <c r="D32" s="12">
        <v>353</v>
      </c>
      <c r="E32" s="12">
        <v>353</v>
      </c>
      <c r="F32" s="12">
        <v>231</v>
      </c>
      <c r="G32" s="12"/>
      <c r="H32" s="12"/>
      <c r="I32" s="12"/>
      <c r="J32" s="12"/>
      <c r="K32" s="12"/>
      <c r="L32" s="12"/>
      <c r="M32" s="12"/>
      <c r="N32" s="12"/>
      <c r="O32" s="12"/>
      <c r="P32" s="91"/>
      <c r="Q32" s="2">
        <v>562912</v>
      </c>
      <c r="R32" s="3" t="s">
        <v>115</v>
      </c>
      <c r="S32" s="12"/>
      <c r="T32" s="12"/>
      <c r="U32" s="12"/>
      <c r="V32" s="12"/>
      <c r="W32" s="12"/>
      <c r="X32" s="12"/>
      <c r="Y32" s="12"/>
      <c r="Z32" s="12"/>
      <c r="AA32" s="12"/>
      <c r="AB32" s="12">
        <v>132</v>
      </c>
      <c r="AC32" s="12">
        <v>132</v>
      </c>
      <c r="AD32" s="12">
        <v>132</v>
      </c>
      <c r="AE32" s="91"/>
      <c r="AF32" s="2">
        <v>562912</v>
      </c>
      <c r="AG32" s="3" t="s">
        <v>115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91"/>
      <c r="AU32" s="2">
        <v>562912</v>
      </c>
      <c r="AV32" s="3" t="s">
        <v>115</v>
      </c>
      <c r="AW32" s="14">
        <f t="shared" si="0"/>
        <v>485</v>
      </c>
      <c r="AX32" s="14">
        <f t="shared" si="0"/>
        <v>485</v>
      </c>
      <c r="AY32" s="14">
        <f t="shared" si="0"/>
        <v>363</v>
      </c>
      <c r="AZ32" s="12"/>
      <c r="BA32" s="12"/>
      <c r="BB32" s="12"/>
      <c r="BC32" s="12"/>
      <c r="BD32" s="12"/>
      <c r="BE32" s="12"/>
      <c r="BF32" s="12"/>
      <c r="BG32" s="12"/>
      <c r="BH32" s="12"/>
      <c r="BI32" s="91"/>
      <c r="BJ32" s="2">
        <v>562912</v>
      </c>
      <c r="BK32" s="3" t="s">
        <v>115</v>
      </c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91"/>
      <c r="BY32" s="2">
        <v>562912</v>
      </c>
      <c r="BZ32" s="3" t="s">
        <v>115</v>
      </c>
      <c r="CA32" s="14">
        <v>0</v>
      </c>
      <c r="CB32" s="14">
        <v>0</v>
      </c>
      <c r="CC32" s="14">
        <f t="shared" si="1"/>
        <v>0</v>
      </c>
      <c r="CD32" s="12"/>
      <c r="CE32" s="14">
        <f t="shared" si="2"/>
        <v>485</v>
      </c>
      <c r="CF32" s="14">
        <f t="shared" si="3"/>
        <v>485</v>
      </c>
      <c r="CG32" s="43">
        <f t="shared" si="14"/>
        <v>363</v>
      </c>
      <c r="CH32" s="22"/>
      <c r="CI32" s="21"/>
      <c r="CJ32" s="21"/>
      <c r="CK32" s="21"/>
      <c r="CL32" s="21"/>
      <c r="CM32" s="91"/>
      <c r="CN32" s="2">
        <v>562912</v>
      </c>
      <c r="CO32" s="3" t="s">
        <v>115</v>
      </c>
      <c r="CP32" s="12">
        <v>956</v>
      </c>
      <c r="CQ32" s="12">
        <v>983</v>
      </c>
      <c r="CR32" s="34">
        <v>1037</v>
      </c>
      <c r="CS32" s="12">
        <v>255</v>
      </c>
      <c r="CT32" s="12">
        <v>262</v>
      </c>
      <c r="CU32" s="12">
        <v>279</v>
      </c>
      <c r="CV32" s="12">
        <v>2059</v>
      </c>
      <c r="CW32" s="12">
        <v>2059</v>
      </c>
      <c r="CX32" s="12">
        <v>1737</v>
      </c>
      <c r="CY32" s="12"/>
      <c r="CZ32" s="12"/>
      <c r="DA32" s="12"/>
      <c r="DB32" s="91"/>
      <c r="DC32" s="2">
        <v>562912</v>
      </c>
      <c r="DD32" s="3" t="s">
        <v>115</v>
      </c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91"/>
      <c r="DR32" s="2">
        <v>562912</v>
      </c>
      <c r="DS32" s="3" t="s">
        <v>115</v>
      </c>
      <c r="DT32" s="12"/>
      <c r="DU32" s="12"/>
      <c r="DV32" s="12"/>
      <c r="DW32" s="12"/>
      <c r="DX32" s="12"/>
      <c r="DY32" s="14"/>
      <c r="DZ32" s="14"/>
      <c r="EA32" s="14"/>
      <c r="EB32" s="14">
        <f t="shared" si="10"/>
        <v>3270</v>
      </c>
      <c r="EC32" s="14">
        <f t="shared" si="11"/>
        <v>3304</v>
      </c>
      <c r="ED32" s="14">
        <f t="shared" si="12"/>
        <v>3053</v>
      </c>
      <c r="EE32" s="12"/>
      <c r="EF32" s="12"/>
      <c r="EG32" s="12"/>
      <c r="EH32" s="91"/>
      <c r="EI32" s="2">
        <v>562912</v>
      </c>
      <c r="EJ32" s="3" t="s">
        <v>115</v>
      </c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91"/>
      <c r="EX32" s="2">
        <v>562912</v>
      </c>
      <c r="EY32" s="3" t="s">
        <v>115</v>
      </c>
      <c r="EZ32" s="14">
        <f t="shared" si="5"/>
        <v>0</v>
      </c>
      <c r="FA32" s="14">
        <f t="shared" si="13"/>
        <v>0</v>
      </c>
      <c r="FB32" s="14">
        <f t="shared" si="13"/>
        <v>0</v>
      </c>
      <c r="FC32" s="12"/>
      <c r="FD32" s="14">
        <f t="shared" si="7"/>
        <v>3270</v>
      </c>
      <c r="FE32" s="14">
        <f t="shared" si="8"/>
        <v>3304</v>
      </c>
      <c r="FF32" s="32">
        <f t="shared" si="9"/>
        <v>3053</v>
      </c>
      <c r="FG32" s="22"/>
      <c r="FJ32" s="21"/>
      <c r="FK32" s="21"/>
      <c r="FL32" s="21"/>
      <c r="FM32" s="113"/>
      <c r="FN32" s="27"/>
      <c r="FO32" s="27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</row>
    <row r="33" spans="1:183" ht="11.1" customHeight="1">
      <c r="A33" s="91"/>
      <c r="B33" s="2">
        <v>562913</v>
      </c>
      <c r="C33" s="3" t="s">
        <v>114</v>
      </c>
      <c r="D33" s="12">
        <v>139</v>
      </c>
      <c r="E33" s="12">
        <v>139</v>
      </c>
      <c r="F33" s="12">
        <v>146</v>
      </c>
      <c r="G33" s="12"/>
      <c r="H33" s="12"/>
      <c r="I33" s="12"/>
      <c r="J33" s="12"/>
      <c r="K33" s="12"/>
      <c r="L33" s="12"/>
      <c r="M33" s="12"/>
      <c r="N33" s="12"/>
      <c r="O33" s="12"/>
      <c r="P33" s="91"/>
      <c r="Q33" s="2">
        <v>562913</v>
      </c>
      <c r="R33" s="3" t="s">
        <v>114</v>
      </c>
      <c r="S33" s="12"/>
      <c r="T33" s="12"/>
      <c r="U33" s="12"/>
      <c r="V33" s="12"/>
      <c r="W33" s="12"/>
      <c r="X33" s="12"/>
      <c r="Y33" s="12"/>
      <c r="Z33" s="12"/>
      <c r="AA33" s="12"/>
      <c r="AB33" s="12">
        <v>39</v>
      </c>
      <c r="AC33" s="12">
        <v>39</v>
      </c>
      <c r="AD33" s="12">
        <v>42</v>
      </c>
      <c r="AE33" s="91"/>
      <c r="AF33" s="2">
        <v>562913</v>
      </c>
      <c r="AG33" s="3" t="s">
        <v>114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91"/>
      <c r="AU33" s="2">
        <v>562913</v>
      </c>
      <c r="AV33" s="3" t="s">
        <v>114</v>
      </c>
      <c r="AW33" s="14">
        <f t="shared" si="0"/>
        <v>178</v>
      </c>
      <c r="AX33" s="14">
        <f t="shared" si="0"/>
        <v>178</v>
      </c>
      <c r="AY33" s="14">
        <f t="shared" si="0"/>
        <v>188</v>
      </c>
      <c r="AZ33" s="12"/>
      <c r="BA33" s="12"/>
      <c r="BB33" s="12"/>
      <c r="BC33" s="12"/>
      <c r="BD33" s="12"/>
      <c r="BE33" s="12"/>
      <c r="BF33" s="12"/>
      <c r="BG33" s="12"/>
      <c r="BH33" s="12"/>
      <c r="BI33" s="91"/>
      <c r="BJ33" s="2">
        <v>562913</v>
      </c>
      <c r="BK33" s="3" t="s">
        <v>114</v>
      </c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91"/>
      <c r="BY33" s="2">
        <v>562913</v>
      </c>
      <c r="BZ33" s="3" t="s">
        <v>114</v>
      </c>
      <c r="CA33" s="14">
        <f t="shared" si="1"/>
        <v>0</v>
      </c>
      <c r="CB33" s="14">
        <f t="shared" si="1"/>
        <v>0</v>
      </c>
      <c r="CC33" s="14">
        <f t="shared" si="1"/>
        <v>0</v>
      </c>
      <c r="CD33" s="12"/>
      <c r="CE33" s="14">
        <f t="shared" si="2"/>
        <v>178</v>
      </c>
      <c r="CF33" s="14">
        <f t="shared" si="3"/>
        <v>178</v>
      </c>
      <c r="CG33" s="43">
        <f t="shared" si="4"/>
        <v>188</v>
      </c>
      <c r="CH33" s="22"/>
      <c r="CI33" s="21"/>
      <c r="CJ33" s="21"/>
      <c r="CK33" s="21"/>
      <c r="CL33" s="21"/>
      <c r="CM33" s="91"/>
      <c r="CN33" s="2">
        <v>562913</v>
      </c>
      <c r="CO33" s="3" t="s">
        <v>114</v>
      </c>
      <c r="CP33" s="12">
        <v>282</v>
      </c>
      <c r="CQ33" s="12">
        <v>309</v>
      </c>
      <c r="CR33" s="34">
        <v>241</v>
      </c>
      <c r="CS33" s="12">
        <v>75</v>
      </c>
      <c r="CT33" s="12">
        <v>78</v>
      </c>
      <c r="CU33" s="12">
        <v>66</v>
      </c>
      <c r="CV33" s="12">
        <v>383</v>
      </c>
      <c r="CW33" s="12">
        <v>383</v>
      </c>
      <c r="CX33" s="12">
        <v>380</v>
      </c>
      <c r="CY33" s="12"/>
      <c r="CZ33" s="12"/>
      <c r="DA33" s="12"/>
      <c r="DB33" s="91"/>
      <c r="DC33" s="2">
        <v>562913</v>
      </c>
      <c r="DD33" s="3" t="s">
        <v>114</v>
      </c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91"/>
      <c r="DR33" s="2">
        <v>562913</v>
      </c>
      <c r="DS33" s="3" t="s">
        <v>114</v>
      </c>
      <c r="DT33" s="12"/>
      <c r="DU33" s="12"/>
      <c r="DV33" s="12"/>
      <c r="DW33" s="12"/>
      <c r="DX33" s="12"/>
      <c r="DY33" s="14"/>
      <c r="DZ33" s="14"/>
      <c r="EA33" s="14"/>
      <c r="EB33" s="14">
        <f t="shared" si="10"/>
        <v>740</v>
      </c>
      <c r="EC33" s="14">
        <f t="shared" si="11"/>
        <v>770</v>
      </c>
      <c r="ED33" s="14">
        <f t="shared" si="12"/>
        <v>687</v>
      </c>
      <c r="EE33" s="12"/>
      <c r="EF33" s="12"/>
      <c r="EG33" s="12"/>
      <c r="EH33" s="91"/>
      <c r="EI33" s="2">
        <v>562913</v>
      </c>
      <c r="EJ33" s="3" t="s">
        <v>114</v>
      </c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91"/>
      <c r="EX33" s="2">
        <v>562913</v>
      </c>
      <c r="EY33" s="3" t="s">
        <v>114</v>
      </c>
      <c r="EZ33" s="14">
        <f t="shared" si="5"/>
        <v>0</v>
      </c>
      <c r="FA33" s="14">
        <f t="shared" si="13"/>
        <v>0</v>
      </c>
      <c r="FB33" s="14">
        <f t="shared" si="13"/>
        <v>0</v>
      </c>
      <c r="FC33" s="12"/>
      <c r="FD33" s="14">
        <f t="shared" si="7"/>
        <v>740</v>
      </c>
      <c r="FE33" s="14">
        <f t="shared" si="8"/>
        <v>770</v>
      </c>
      <c r="FF33" s="32">
        <f>ED33+FB33+FC33</f>
        <v>687</v>
      </c>
      <c r="FG33" s="22"/>
      <c r="FJ33" s="21"/>
      <c r="FK33" s="21"/>
      <c r="FL33" s="21"/>
      <c r="FM33" s="113"/>
      <c r="FN33" s="27"/>
      <c r="FO33" s="27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</row>
    <row r="34" spans="1:183" ht="11.1" customHeight="1">
      <c r="A34" s="91"/>
      <c r="B34" s="9">
        <v>562919</v>
      </c>
      <c r="C34" s="10" t="s">
        <v>112</v>
      </c>
      <c r="D34" s="12">
        <v>1885</v>
      </c>
      <c r="E34" s="12">
        <v>1885</v>
      </c>
      <c r="F34" s="12">
        <v>917</v>
      </c>
      <c r="G34" s="12"/>
      <c r="H34" s="12"/>
      <c r="I34" s="12"/>
      <c r="J34" s="12"/>
      <c r="K34" s="12"/>
      <c r="L34" s="12"/>
      <c r="M34" s="12"/>
      <c r="N34" s="12"/>
      <c r="O34" s="12"/>
      <c r="P34" s="91"/>
      <c r="Q34" s="9">
        <v>562919</v>
      </c>
      <c r="R34" s="10" t="s">
        <v>112</v>
      </c>
      <c r="S34" s="12"/>
      <c r="T34" s="12"/>
      <c r="U34" s="12"/>
      <c r="V34" s="12"/>
      <c r="W34" s="12"/>
      <c r="X34" s="12"/>
      <c r="Y34" s="12"/>
      <c r="Z34" s="12"/>
      <c r="AA34" s="12"/>
      <c r="AB34" s="12">
        <v>133</v>
      </c>
      <c r="AC34" s="12">
        <v>133</v>
      </c>
      <c r="AD34" s="12">
        <v>130</v>
      </c>
      <c r="AE34" s="91"/>
      <c r="AF34" s="9">
        <v>562919</v>
      </c>
      <c r="AG34" s="3" t="s">
        <v>130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91"/>
      <c r="AU34" s="9">
        <v>562919</v>
      </c>
      <c r="AV34" s="10" t="s">
        <v>112</v>
      </c>
      <c r="AW34" s="14">
        <f t="shared" si="0"/>
        <v>2018</v>
      </c>
      <c r="AX34" s="14">
        <f t="shared" si="0"/>
        <v>2018</v>
      </c>
      <c r="AY34" s="14">
        <f t="shared" si="0"/>
        <v>1047</v>
      </c>
      <c r="AZ34" s="12"/>
      <c r="BA34" s="12"/>
      <c r="BB34" s="12"/>
      <c r="BC34" s="12"/>
      <c r="BD34" s="12"/>
      <c r="BE34" s="12"/>
      <c r="BF34" s="12"/>
      <c r="BG34" s="12"/>
      <c r="BH34" s="12"/>
      <c r="BI34" s="91"/>
      <c r="BJ34" s="9">
        <v>562919</v>
      </c>
      <c r="BK34" s="10" t="s">
        <v>112</v>
      </c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91"/>
      <c r="BY34" s="9">
        <v>562919</v>
      </c>
      <c r="BZ34" s="10" t="s">
        <v>112</v>
      </c>
      <c r="CA34" s="14">
        <f t="shared" si="1"/>
        <v>0</v>
      </c>
      <c r="CB34" s="14">
        <f t="shared" si="1"/>
        <v>0</v>
      </c>
      <c r="CC34" s="14">
        <f t="shared" si="1"/>
        <v>0</v>
      </c>
      <c r="CD34" s="12"/>
      <c r="CE34" s="14">
        <f t="shared" si="2"/>
        <v>2018</v>
      </c>
      <c r="CF34" s="14">
        <f t="shared" si="3"/>
        <v>2018</v>
      </c>
      <c r="CG34" s="43">
        <f t="shared" si="4"/>
        <v>1047</v>
      </c>
      <c r="CH34" s="22"/>
      <c r="CI34" s="21"/>
      <c r="CJ34" s="21"/>
      <c r="CK34" s="21"/>
      <c r="CL34" s="21"/>
      <c r="CM34" s="91"/>
      <c r="CN34" s="9">
        <v>562919</v>
      </c>
      <c r="CO34" s="10" t="s">
        <v>112</v>
      </c>
      <c r="CP34" s="12">
        <v>564</v>
      </c>
      <c r="CQ34" s="12">
        <v>594</v>
      </c>
      <c r="CR34" s="34">
        <v>443</v>
      </c>
      <c r="CS34" s="12">
        <v>150</v>
      </c>
      <c r="CT34" s="12">
        <v>157</v>
      </c>
      <c r="CU34" s="12">
        <v>120</v>
      </c>
      <c r="CV34" s="12">
        <v>1853</v>
      </c>
      <c r="CW34" s="12">
        <v>1853</v>
      </c>
      <c r="CX34" s="12">
        <v>699</v>
      </c>
      <c r="CY34" s="12"/>
      <c r="CZ34" s="12"/>
      <c r="DA34" s="12"/>
      <c r="DB34" s="91"/>
      <c r="DC34" s="9">
        <v>562919</v>
      </c>
      <c r="DD34" s="10" t="s">
        <v>112</v>
      </c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91"/>
      <c r="DR34" s="9">
        <v>562919</v>
      </c>
      <c r="DS34" s="10" t="s">
        <v>112</v>
      </c>
      <c r="DT34" s="12"/>
      <c r="DU34" s="12"/>
      <c r="DV34" s="12"/>
      <c r="DW34" s="12"/>
      <c r="DX34" s="12"/>
      <c r="DY34" s="14"/>
      <c r="DZ34" s="14"/>
      <c r="EA34" s="14"/>
      <c r="EB34" s="14">
        <f t="shared" si="10"/>
        <v>2567</v>
      </c>
      <c r="EC34" s="14">
        <f t="shared" si="11"/>
        <v>2604</v>
      </c>
      <c r="ED34" s="14">
        <f t="shared" si="12"/>
        <v>1262</v>
      </c>
      <c r="EE34" s="12"/>
      <c r="EF34" s="12"/>
      <c r="EG34" s="12"/>
      <c r="EH34" s="91"/>
      <c r="EI34" s="9">
        <v>562919</v>
      </c>
      <c r="EJ34" s="10" t="s">
        <v>112</v>
      </c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91"/>
      <c r="EX34" s="9">
        <v>562919</v>
      </c>
      <c r="EY34" s="10" t="s">
        <v>112</v>
      </c>
      <c r="EZ34" s="14">
        <f>EE34+EK34+EN34+EQ34+ET34</f>
        <v>0</v>
      </c>
      <c r="FA34" s="14">
        <f t="shared" si="13"/>
        <v>0</v>
      </c>
      <c r="FB34" s="14">
        <f t="shared" si="13"/>
        <v>0</v>
      </c>
      <c r="FC34" s="12"/>
      <c r="FD34" s="14">
        <f t="shared" si="7"/>
        <v>2567</v>
      </c>
      <c r="FE34" s="14">
        <f t="shared" si="8"/>
        <v>2604</v>
      </c>
      <c r="FF34" s="32">
        <f t="shared" si="9"/>
        <v>1262</v>
      </c>
      <c r="FG34" s="22"/>
      <c r="FJ34" s="21"/>
      <c r="FK34" s="21"/>
      <c r="FL34" s="21"/>
      <c r="FM34" s="113"/>
      <c r="FN34" s="27"/>
      <c r="FO34" s="27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</row>
    <row r="35" spans="1:183" ht="11.1" customHeight="1">
      <c r="A35" s="91"/>
      <c r="B35" s="9">
        <v>889921</v>
      </c>
      <c r="C35" s="10" t="s">
        <v>106</v>
      </c>
      <c r="D35" s="12">
        <v>1436</v>
      </c>
      <c r="E35" s="12">
        <v>1436</v>
      </c>
      <c r="F35" s="12">
        <v>526</v>
      </c>
      <c r="G35" s="12"/>
      <c r="H35" s="12"/>
      <c r="I35" s="12"/>
      <c r="J35" s="12"/>
      <c r="K35" s="12"/>
      <c r="L35" s="12"/>
      <c r="M35" s="12"/>
      <c r="N35" s="12"/>
      <c r="O35" s="12"/>
      <c r="P35" s="91"/>
      <c r="Q35" s="9">
        <v>889921</v>
      </c>
      <c r="R35" s="10" t="s">
        <v>106</v>
      </c>
      <c r="S35" s="12"/>
      <c r="T35" s="12"/>
      <c r="U35" s="12"/>
      <c r="V35" s="12"/>
      <c r="W35" s="12"/>
      <c r="X35" s="12"/>
      <c r="Y35" s="12"/>
      <c r="Z35" s="12"/>
      <c r="AA35" s="12"/>
      <c r="AB35" s="12">
        <v>145</v>
      </c>
      <c r="AC35" s="12">
        <v>145</v>
      </c>
      <c r="AD35" s="12">
        <v>190</v>
      </c>
      <c r="AE35" s="91"/>
      <c r="AF35" s="9">
        <v>889921</v>
      </c>
      <c r="AG35" s="10" t="s">
        <v>106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91"/>
      <c r="AU35" s="9">
        <v>889921</v>
      </c>
      <c r="AV35" s="10" t="s">
        <v>106</v>
      </c>
      <c r="AW35" s="14">
        <f t="shared" si="0"/>
        <v>1581</v>
      </c>
      <c r="AX35" s="14">
        <f t="shared" si="0"/>
        <v>1581</v>
      </c>
      <c r="AY35" s="14">
        <f t="shared" si="0"/>
        <v>716</v>
      </c>
      <c r="AZ35" s="12"/>
      <c r="BA35" s="12"/>
      <c r="BB35" s="12"/>
      <c r="BC35" s="12"/>
      <c r="BD35" s="12"/>
      <c r="BE35" s="12"/>
      <c r="BF35" s="12"/>
      <c r="BG35" s="12"/>
      <c r="BH35" s="12"/>
      <c r="BI35" s="91"/>
      <c r="BJ35" s="9">
        <v>889921</v>
      </c>
      <c r="BK35" s="10" t="s">
        <v>106</v>
      </c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91"/>
      <c r="BY35" s="9">
        <v>889921</v>
      </c>
      <c r="BZ35" s="10" t="s">
        <v>106</v>
      </c>
      <c r="CA35" s="14">
        <f t="shared" si="1"/>
        <v>0</v>
      </c>
      <c r="CB35" s="14">
        <f t="shared" si="1"/>
        <v>0</v>
      </c>
      <c r="CC35" s="14">
        <f t="shared" si="1"/>
        <v>0</v>
      </c>
      <c r="CD35" s="12"/>
      <c r="CE35" s="14">
        <f t="shared" si="2"/>
        <v>1581</v>
      </c>
      <c r="CF35" s="14">
        <f t="shared" si="3"/>
        <v>1581</v>
      </c>
      <c r="CG35" s="43">
        <f t="shared" si="4"/>
        <v>716</v>
      </c>
      <c r="CH35" s="22"/>
      <c r="CI35" s="21"/>
      <c r="CJ35" s="21"/>
      <c r="CK35" s="21"/>
      <c r="CL35" s="21"/>
      <c r="CM35" s="91"/>
      <c r="CN35" s="9">
        <v>889921</v>
      </c>
      <c r="CO35" s="10" t="s">
        <v>106</v>
      </c>
      <c r="CP35" s="12">
        <v>1339</v>
      </c>
      <c r="CQ35" s="12">
        <v>1366</v>
      </c>
      <c r="CR35" s="34">
        <v>389</v>
      </c>
      <c r="CS35" s="12">
        <v>358</v>
      </c>
      <c r="CT35" s="12">
        <v>365</v>
      </c>
      <c r="CU35" s="12">
        <v>105</v>
      </c>
      <c r="CV35" s="12">
        <v>1771</v>
      </c>
      <c r="CW35" s="12">
        <v>1771</v>
      </c>
      <c r="CX35" s="12">
        <v>625</v>
      </c>
      <c r="CY35" s="12"/>
      <c r="CZ35" s="12"/>
      <c r="DA35" s="12"/>
      <c r="DB35" s="91"/>
      <c r="DC35" s="9">
        <v>889921</v>
      </c>
      <c r="DD35" s="10" t="s">
        <v>106</v>
      </c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91"/>
      <c r="DR35" s="9">
        <v>889921</v>
      </c>
      <c r="DS35" s="10" t="s">
        <v>106</v>
      </c>
      <c r="DT35" s="12"/>
      <c r="DU35" s="12"/>
      <c r="DV35" s="12"/>
      <c r="DW35" s="12"/>
      <c r="DX35" s="12"/>
      <c r="DY35" s="14"/>
      <c r="DZ35" s="14"/>
      <c r="EA35" s="14"/>
      <c r="EB35" s="14">
        <f t="shared" si="10"/>
        <v>3468</v>
      </c>
      <c r="EC35" s="14">
        <f t="shared" si="11"/>
        <v>3502</v>
      </c>
      <c r="ED35" s="14">
        <f t="shared" si="12"/>
        <v>1119</v>
      </c>
      <c r="EE35" s="12"/>
      <c r="EF35" s="12"/>
      <c r="EG35" s="12"/>
      <c r="EH35" s="91"/>
      <c r="EI35" s="9">
        <v>889921</v>
      </c>
      <c r="EJ35" s="10" t="s">
        <v>106</v>
      </c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91"/>
      <c r="EX35" s="9">
        <v>889921</v>
      </c>
      <c r="EY35" s="10" t="s">
        <v>106</v>
      </c>
      <c r="EZ35" s="14">
        <f>EE35+EK35+EN35+EQ35+ET35</f>
        <v>0</v>
      </c>
      <c r="FA35" s="14">
        <f t="shared" si="13"/>
        <v>0</v>
      </c>
      <c r="FB35" s="14">
        <f>EG35+EM35+EP35+ES35+EV35</f>
        <v>0</v>
      </c>
      <c r="FC35" s="12"/>
      <c r="FD35" s="14">
        <f t="shared" si="7"/>
        <v>3468</v>
      </c>
      <c r="FE35" s="14">
        <f t="shared" si="8"/>
        <v>3502</v>
      </c>
      <c r="FF35" s="32">
        <f t="shared" si="9"/>
        <v>1119</v>
      </c>
      <c r="FG35" s="22"/>
      <c r="FJ35" s="21"/>
      <c r="FK35" s="21"/>
      <c r="FL35" s="21"/>
      <c r="FM35" s="113"/>
      <c r="FN35" s="27"/>
      <c r="FO35" s="27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</row>
    <row r="36" spans="1:183" ht="11.1" customHeight="1" thickBot="1">
      <c r="A36" s="92"/>
      <c r="B36" s="93" t="s">
        <v>19</v>
      </c>
      <c r="C36" s="89"/>
      <c r="D36" s="15">
        <f t="shared" ref="D36:O36" si="15">SUM(D7:D35)</f>
        <v>8764</v>
      </c>
      <c r="E36" s="42">
        <f t="shared" si="15"/>
        <v>8764</v>
      </c>
      <c r="F36" s="42">
        <f t="shared" si="15"/>
        <v>4569</v>
      </c>
      <c r="G36" s="15">
        <f t="shared" si="15"/>
        <v>2100</v>
      </c>
      <c r="H36" s="42">
        <f t="shared" si="15"/>
        <v>2100</v>
      </c>
      <c r="I36" s="42">
        <f t="shared" si="15"/>
        <v>1244</v>
      </c>
      <c r="J36" s="15">
        <f t="shared" si="15"/>
        <v>1300</v>
      </c>
      <c r="K36" s="42">
        <f t="shared" si="15"/>
        <v>1300</v>
      </c>
      <c r="L36" s="42">
        <f t="shared" si="15"/>
        <v>650</v>
      </c>
      <c r="M36" s="15">
        <f t="shared" si="15"/>
        <v>0</v>
      </c>
      <c r="N36" s="42">
        <f t="shared" si="15"/>
        <v>0</v>
      </c>
      <c r="O36" s="42">
        <f t="shared" si="15"/>
        <v>27</v>
      </c>
      <c r="P36" s="92"/>
      <c r="Q36" s="93" t="s">
        <v>19</v>
      </c>
      <c r="R36" s="89"/>
      <c r="S36" s="15">
        <f t="shared" ref="S36:AD36" si="16">SUM(S7:S35)</f>
        <v>87979</v>
      </c>
      <c r="T36" s="15">
        <f t="shared" si="16"/>
        <v>88649</v>
      </c>
      <c r="U36" s="15">
        <f t="shared" si="16"/>
        <v>46766</v>
      </c>
      <c r="V36" s="15">
        <f t="shared" si="16"/>
        <v>4758</v>
      </c>
      <c r="W36" s="15">
        <f t="shared" si="16"/>
        <v>17758</v>
      </c>
      <c r="X36" s="15">
        <f t="shared" si="16"/>
        <v>17680</v>
      </c>
      <c r="Y36" s="15">
        <f t="shared" si="16"/>
        <v>2987</v>
      </c>
      <c r="Z36" s="15">
        <f t="shared" si="16"/>
        <v>2987</v>
      </c>
      <c r="AA36" s="15">
        <f t="shared" si="16"/>
        <v>1489</v>
      </c>
      <c r="AB36" s="15">
        <f t="shared" si="16"/>
        <v>4966</v>
      </c>
      <c r="AC36" s="15">
        <f t="shared" si="16"/>
        <v>3755</v>
      </c>
      <c r="AD36" s="15">
        <f t="shared" si="16"/>
        <v>1671</v>
      </c>
      <c r="AE36" s="92"/>
      <c r="AF36" s="93" t="s">
        <v>19</v>
      </c>
      <c r="AG36" s="89"/>
      <c r="AH36" s="40">
        <f t="shared" ref="AH36:AS36" si="17">SUM(AH7:AH35)</f>
        <v>0</v>
      </c>
      <c r="AI36" s="40">
        <f t="shared" si="17"/>
        <v>0</v>
      </c>
      <c r="AJ36" s="40">
        <f t="shared" si="17"/>
        <v>0</v>
      </c>
      <c r="AK36" s="40">
        <f t="shared" si="17"/>
        <v>0</v>
      </c>
      <c r="AL36" s="40">
        <f t="shared" si="17"/>
        <v>0</v>
      </c>
      <c r="AM36" s="40">
        <f t="shared" si="17"/>
        <v>0</v>
      </c>
      <c r="AN36" s="40">
        <f t="shared" si="17"/>
        <v>0</v>
      </c>
      <c r="AO36" s="40">
        <f t="shared" si="17"/>
        <v>0</v>
      </c>
      <c r="AP36" s="40">
        <f t="shared" si="17"/>
        <v>0</v>
      </c>
      <c r="AQ36" s="40">
        <f t="shared" si="17"/>
        <v>5162</v>
      </c>
      <c r="AR36" s="40">
        <f t="shared" si="17"/>
        <v>5162</v>
      </c>
      <c r="AS36" s="40">
        <f t="shared" si="17"/>
        <v>487</v>
      </c>
      <c r="AT36" s="92"/>
      <c r="AU36" s="93" t="s">
        <v>19</v>
      </c>
      <c r="AV36" s="89"/>
      <c r="AW36" s="15">
        <f t="shared" ref="AW36:BH36" si="18">SUM(AW7:AW35)</f>
        <v>118016</v>
      </c>
      <c r="AX36" s="15">
        <f t="shared" si="18"/>
        <v>130475</v>
      </c>
      <c r="AY36" s="15">
        <f t="shared" si="18"/>
        <v>74583</v>
      </c>
      <c r="AZ36" s="15">
        <f t="shared" si="18"/>
        <v>0</v>
      </c>
      <c r="BA36" s="15">
        <f t="shared" si="18"/>
        <v>0</v>
      </c>
      <c r="BB36" s="15">
        <f t="shared" si="18"/>
        <v>0</v>
      </c>
      <c r="BC36" s="15">
        <f t="shared" si="18"/>
        <v>0</v>
      </c>
      <c r="BD36" s="15">
        <f t="shared" si="18"/>
        <v>0</v>
      </c>
      <c r="BE36" s="15">
        <f t="shared" si="18"/>
        <v>0</v>
      </c>
      <c r="BF36" s="15">
        <f t="shared" si="18"/>
        <v>0</v>
      </c>
      <c r="BG36" s="15">
        <f t="shared" si="18"/>
        <v>0</v>
      </c>
      <c r="BH36" s="15">
        <f t="shared" si="18"/>
        <v>0</v>
      </c>
      <c r="BI36" s="92"/>
      <c r="BJ36" s="93" t="s">
        <v>19</v>
      </c>
      <c r="BK36" s="89"/>
      <c r="BL36" s="15">
        <f t="shared" ref="BL36:BW36" si="19">SUM(BL7:BL35)</f>
        <v>0</v>
      </c>
      <c r="BM36" s="15">
        <f t="shared" si="19"/>
        <v>0</v>
      </c>
      <c r="BN36" s="15">
        <f t="shared" si="19"/>
        <v>0</v>
      </c>
      <c r="BO36" s="15">
        <f t="shared" si="19"/>
        <v>0</v>
      </c>
      <c r="BP36" s="15">
        <f t="shared" si="19"/>
        <v>0</v>
      </c>
      <c r="BQ36" s="15">
        <f t="shared" si="19"/>
        <v>0</v>
      </c>
      <c r="BR36" s="15">
        <f t="shared" si="19"/>
        <v>0</v>
      </c>
      <c r="BS36" s="15">
        <f t="shared" si="19"/>
        <v>0</v>
      </c>
      <c r="BT36" s="15">
        <f t="shared" si="19"/>
        <v>0</v>
      </c>
      <c r="BU36" s="15">
        <f t="shared" si="19"/>
        <v>0</v>
      </c>
      <c r="BV36" s="15">
        <f t="shared" si="19"/>
        <v>0</v>
      </c>
      <c r="BW36" s="15">
        <f t="shared" si="19"/>
        <v>0</v>
      </c>
      <c r="BX36" s="92"/>
      <c r="BY36" s="89" t="s">
        <v>19</v>
      </c>
      <c r="BZ36" s="89"/>
      <c r="CA36" s="15">
        <f t="shared" ref="CA36:CG36" si="20">SUM(CA7:CA35)</f>
        <v>0</v>
      </c>
      <c r="CB36" s="15">
        <f t="shared" si="20"/>
        <v>0</v>
      </c>
      <c r="CC36" s="15">
        <f t="shared" si="20"/>
        <v>0</v>
      </c>
      <c r="CD36" s="15">
        <f t="shared" si="20"/>
        <v>-646</v>
      </c>
      <c r="CE36" s="15">
        <f t="shared" si="20"/>
        <v>118016</v>
      </c>
      <c r="CF36" s="15">
        <f t="shared" si="20"/>
        <v>130475</v>
      </c>
      <c r="CG36" s="20">
        <f t="shared" si="20"/>
        <v>73937</v>
      </c>
      <c r="CH36" s="22"/>
      <c r="CI36" s="21"/>
      <c r="CJ36" s="21"/>
      <c r="CK36" s="21"/>
      <c r="CL36" s="21"/>
      <c r="CM36" s="92"/>
      <c r="CN36" s="89" t="s">
        <v>19</v>
      </c>
      <c r="CO36" s="89"/>
      <c r="CP36" s="15">
        <f>SUM(CP7:CP35)</f>
        <v>21304</v>
      </c>
      <c r="CQ36" s="15">
        <f t="shared" ref="CQ36:DA36" si="21">SUM(CQ7:CQ35)</f>
        <v>31605</v>
      </c>
      <c r="CR36" s="15">
        <f t="shared" si="21"/>
        <v>20562</v>
      </c>
      <c r="CS36" s="15">
        <f t="shared" si="21"/>
        <v>4901</v>
      </c>
      <c r="CT36" s="15">
        <f t="shared" si="21"/>
        <v>7861</v>
      </c>
      <c r="CU36" s="15">
        <f t="shared" si="21"/>
        <v>3710</v>
      </c>
      <c r="CV36" s="15">
        <f t="shared" si="21"/>
        <v>22469</v>
      </c>
      <c r="CW36" s="15">
        <f t="shared" si="21"/>
        <v>23441</v>
      </c>
      <c r="CX36" s="15">
        <f t="shared" si="21"/>
        <v>14066</v>
      </c>
      <c r="CY36" s="15">
        <f t="shared" si="21"/>
        <v>35132</v>
      </c>
      <c r="CZ36" s="15">
        <f t="shared" si="21"/>
        <v>34988</v>
      </c>
      <c r="DA36" s="15">
        <f t="shared" si="21"/>
        <v>16938</v>
      </c>
      <c r="DB36" s="92"/>
      <c r="DC36" s="93" t="s">
        <v>19</v>
      </c>
      <c r="DD36" s="89"/>
      <c r="DE36" s="15">
        <f t="shared" ref="DE36:DP36" si="22">SUM(DE7:DE35)</f>
        <v>0</v>
      </c>
      <c r="DF36" s="15">
        <f t="shared" si="22"/>
        <v>0</v>
      </c>
      <c r="DG36" s="15">
        <f t="shared" si="22"/>
        <v>0</v>
      </c>
      <c r="DH36" s="15">
        <f t="shared" si="22"/>
        <v>3083</v>
      </c>
      <c r="DI36" s="15">
        <f t="shared" si="22"/>
        <v>3083</v>
      </c>
      <c r="DJ36" s="15">
        <f t="shared" si="22"/>
        <v>1022</v>
      </c>
      <c r="DK36" s="15">
        <f t="shared" si="22"/>
        <v>0</v>
      </c>
      <c r="DL36" s="15">
        <f t="shared" si="22"/>
        <v>0</v>
      </c>
      <c r="DM36" s="15">
        <f t="shared" si="22"/>
        <v>0</v>
      </c>
      <c r="DN36" s="15">
        <f t="shared" si="22"/>
        <v>27880</v>
      </c>
      <c r="DO36" s="15">
        <f t="shared" si="22"/>
        <v>27880</v>
      </c>
      <c r="DP36" s="15">
        <f t="shared" si="22"/>
        <v>13450</v>
      </c>
      <c r="DQ36" s="92"/>
      <c r="DR36" s="93" t="s">
        <v>19</v>
      </c>
      <c r="DS36" s="89"/>
      <c r="DT36" s="15">
        <f t="shared" ref="DT36:EG36" si="23">SUM(DT7:DT35)</f>
        <v>200</v>
      </c>
      <c r="DU36" s="15">
        <f t="shared" si="23"/>
        <v>200</v>
      </c>
      <c r="DV36" s="15">
        <f t="shared" si="23"/>
        <v>70</v>
      </c>
      <c r="DW36" s="15">
        <f t="shared" si="23"/>
        <v>1417</v>
      </c>
      <c r="DX36" s="15">
        <f t="shared" si="23"/>
        <v>1417</v>
      </c>
      <c r="DY36" s="15">
        <f t="shared" si="23"/>
        <v>0</v>
      </c>
      <c r="DZ36" s="15">
        <f t="shared" si="23"/>
        <v>0</v>
      </c>
      <c r="EA36" s="15">
        <f t="shared" si="23"/>
        <v>0</v>
      </c>
      <c r="EB36" s="15">
        <f t="shared" si="23"/>
        <v>116386</v>
      </c>
      <c r="EC36" s="15">
        <f t="shared" si="23"/>
        <v>130475</v>
      </c>
      <c r="ED36" s="15">
        <f t="shared" si="23"/>
        <v>69818</v>
      </c>
      <c r="EE36" s="15">
        <f t="shared" si="23"/>
        <v>1630</v>
      </c>
      <c r="EF36" s="15">
        <f t="shared" si="23"/>
        <v>0</v>
      </c>
      <c r="EG36" s="15">
        <f t="shared" si="23"/>
        <v>0</v>
      </c>
      <c r="EH36" s="92"/>
      <c r="EI36" s="93" t="s">
        <v>19</v>
      </c>
      <c r="EJ36" s="89"/>
      <c r="EK36" s="15">
        <f t="shared" ref="EK36:EV36" si="24">SUM(EK7:EK35)</f>
        <v>0</v>
      </c>
      <c r="EL36" s="15">
        <f t="shared" si="24"/>
        <v>0</v>
      </c>
      <c r="EM36" s="15">
        <f t="shared" si="24"/>
        <v>0</v>
      </c>
      <c r="EN36" s="15">
        <f t="shared" si="24"/>
        <v>0</v>
      </c>
      <c r="EO36" s="15">
        <f t="shared" si="24"/>
        <v>0</v>
      </c>
      <c r="EP36" s="15">
        <f t="shared" si="24"/>
        <v>1466</v>
      </c>
      <c r="EQ36" s="15">
        <f t="shared" si="24"/>
        <v>0</v>
      </c>
      <c r="ER36" s="15">
        <f t="shared" si="24"/>
        <v>0</v>
      </c>
      <c r="ES36" s="15">
        <f t="shared" si="24"/>
        <v>0</v>
      </c>
      <c r="ET36" s="15">
        <f t="shared" si="24"/>
        <v>0</v>
      </c>
      <c r="EU36" s="15">
        <f t="shared" si="24"/>
        <v>0</v>
      </c>
      <c r="EV36" s="15">
        <f t="shared" si="24"/>
        <v>0</v>
      </c>
      <c r="EW36" s="92"/>
      <c r="EX36" s="93" t="s">
        <v>19</v>
      </c>
      <c r="EY36" s="89"/>
      <c r="EZ36" s="15">
        <f t="shared" ref="EZ36:FF36" si="25">SUM(EZ7:EZ35)</f>
        <v>1630</v>
      </c>
      <c r="FA36" s="15">
        <f t="shared" si="25"/>
        <v>0</v>
      </c>
      <c r="FB36" s="15">
        <f t="shared" si="25"/>
        <v>1466</v>
      </c>
      <c r="FC36" s="15">
        <f t="shared" si="25"/>
        <v>-842</v>
      </c>
      <c r="FD36" s="15">
        <f t="shared" si="25"/>
        <v>118016</v>
      </c>
      <c r="FE36" s="15">
        <f t="shared" si="25"/>
        <v>130475</v>
      </c>
      <c r="FF36" s="33">
        <f t="shared" si="25"/>
        <v>70442</v>
      </c>
      <c r="FG36" s="22"/>
      <c r="FJ36" s="21"/>
      <c r="FK36" s="21"/>
      <c r="FL36" s="21"/>
      <c r="FM36" s="113"/>
      <c r="FN36" s="114"/>
      <c r="FO36" s="114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</row>
    <row r="37" spans="1:183" ht="11.1" customHeight="1">
      <c r="A37" s="90" t="s">
        <v>20</v>
      </c>
      <c r="B37" s="59">
        <v>841907</v>
      </c>
      <c r="C37" s="60" t="s">
        <v>3</v>
      </c>
      <c r="D37" s="56"/>
      <c r="E37" s="57"/>
      <c r="F37" s="57"/>
      <c r="G37" s="56"/>
      <c r="H37" s="57"/>
      <c r="I37" s="57"/>
      <c r="J37" s="56"/>
      <c r="K37" s="57"/>
      <c r="L37" s="57"/>
      <c r="M37" s="56"/>
      <c r="N37" s="57"/>
      <c r="O37" s="58"/>
      <c r="P37" s="90" t="s">
        <v>20</v>
      </c>
      <c r="Q37" s="62">
        <v>841907</v>
      </c>
      <c r="R37" s="60" t="s">
        <v>3</v>
      </c>
      <c r="S37" s="68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63"/>
      <c r="AE37" s="90" t="s">
        <v>20</v>
      </c>
      <c r="AF37" s="62">
        <v>841907</v>
      </c>
      <c r="AG37" s="60" t="s">
        <v>3</v>
      </c>
      <c r="AH37" s="65"/>
      <c r="AI37" s="65"/>
      <c r="AJ37" s="65"/>
      <c r="AK37" s="65">
        <v>16314</v>
      </c>
      <c r="AL37" s="65">
        <v>16889</v>
      </c>
      <c r="AM37" s="65">
        <v>6792</v>
      </c>
      <c r="AN37" s="65"/>
      <c r="AO37" s="65"/>
      <c r="AP37" s="65"/>
      <c r="AQ37" s="65"/>
      <c r="AR37" s="65"/>
      <c r="AS37" s="66"/>
      <c r="AT37" s="90" t="s">
        <v>20</v>
      </c>
      <c r="AU37" s="62">
        <v>841907</v>
      </c>
      <c r="AV37" s="60" t="s">
        <v>3</v>
      </c>
      <c r="AW37" s="56">
        <f t="shared" ref="AW37:AY38" si="26">D37+G37+J37+M37+S37+V37+Y37+AB37++AH37+AK37+AN37+AQ37</f>
        <v>16314</v>
      </c>
      <c r="AX37" s="56">
        <f t="shared" si="26"/>
        <v>16889</v>
      </c>
      <c r="AY37" s="56">
        <f t="shared" si="26"/>
        <v>6792</v>
      </c>
      <c r="AZ37" s="56"/>
      <c r="BA37" s="56"/>
      <c r="BB37" s="56"/>
      <c r="BC37" s="56"/>
      <c r="BD37" s="56"/>
      <c r="BE37" s="56"/>
      <c r="BF37" s="56"/>
      <c r="BG37" s="56"/>
      <c r="BH37" s="63"/>
      <c r="BI37" s="90" t="s">
        <v>20</v>
      </c>
      <c r="BJ37" s="62">
        <v>841907</v>
      </c>
      <c r="BK37" s="60" t="s">
        <v>3</v>
      </c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63"/>
      <c r="BX37" s="90" t="s">
        <v>20</v>
      </c>
      <c r="BY37" s="62">
        <v>841907</v>
      </c>
      <c r="BZ37" s="60" t="s">
        <v>3</v>
      </c>
      <c r="CA37" s="56">
        <f t="shared" ref="CA37:CC38" si="27">AZ37+BC37+BF37+BL37+BO37+BR37+BU37</f>
        <v>0</v>
      </c>
      <c r="CB37" s="56">
        <f t="shared" si="27"/>
        <v>0</v>
      </c>
      <c r="CC37" s="56">
        <f t="shared" si="27"/>
        <v>0</v>
      </c>
      <c r="CD37" s="56"/>
      <c r="CE37" s="56">
        <f>AW37+CA37</f>
        <v>16314</v>
      </c>
      <c r="CF37" s="56">
        <f>AX37+CB37</f>
        <v>16889</v>
      </c>
      <c r="CG37" s="64">
        <f>AY37+CC37+CD37</f>
        <v>6792</v>
      </c>
      <c r="CH37" s="21"/>
      <c r="CI37" s="21"/>
      <c r="CJ37" s="21"/>
      <c r="CK37" s="21"/>
      <c r="CL37" s="21"/>
      <c r="CM37" s="90" t="s">
        <v>20</v>
      </c>
      <c r="CN37" s="62">
        <v>841907</v>
      </c>
      <c r="CO37" s="60" t="s">
        <v>3</v>
      </c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63"/>
      <c r="DB37" s="90" t="s">
        <v>20</v>
      </c>
      <c r="DC37" s="62">
        <v>841907</v>
      </c>
      <c r="DD37" s="60" t="s">
        <v>3</v>
      </c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63"/>
      <c r="DQ37" s="90" t="s">
        <v>20</v>
      </c>
      <c r="DR37" s="62">
        <v>841907</v>
      </c>
      <c r="DS37" s="60" t="s">
        <v>3</v>
      </c>
      <c r="DT37" s="56"/>
      <c r="DU37" s="56"/>
      <c r="DV37" s="56"/>
      <c r="DW37" s="56"/>
      <c r="DX37" s="56"/>
      <c r="DY37" s="56"/>
      <c r="DZ37" s="56"/>
      <c r="EA37" s="56"/>
      <c r="EB37" s="56">
        <f>CP37+CS37+CV37+DE37+DH37+DK37+DN37+DT37+DW37</f>
        <v>0</v>
      </c>
      <c r="EC37" s="56">
        <f>CQ37+CT37+CW37+DF37+DI37+DL37+DO37+DU37+DX37</f>
        <v>0</v>
      </c>
      <c r="ED37" s="56">
        <f>CR37+CU37+CX37+DG37+DJ37+DM37+DP37+DV37</f>
        <v>0</v>
      </c>
      <c r="EE37" s="56"/>
      <c r="EF37" s="56"/>
      <c r="EG37" s="63"/>
      <c r="EH37" s="90" t="s">
        <v>20</v>
      </c>
      <c r="EI37" s="62">
        <v>841907</v>
      </c>
      <c r="EJ37" s="60" t="s">
        <v>3</v>
      </c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63"/>
      <c r="EW37" s="90" t="s">
        <v>20</v>
      </c>
      <c r="EX37" s="62">
        <v>841907</v>
      </c>
      <c r="EY37" s="60" t="s">
        <v>3</v>
      </c>
      <c r="EZ37" s="56">
        <f t="shared" ref="EZ37:FB38" si="28">EE37+EK37+EN37+EQ37+ET37</f>
        <v>0</v>
      </c>
      <c r="FA37" s="56">
        <f t="shared" si="28"/>
        <v>0</v>
      </c>
      <c r="FB37" s="56">
        <f t="shared" si="28"/>
        <v>0</v>
      </c>
      <c r="FC37" s="56"/>
      <c r="FD37" s="56">
        <f>EB37+EZ37</f>
        <v>0</v>
      </c>
      <c r="FE37" s="56">
        <f>EC37+FA37</f>
        <v>0</v>
      </c>
      <c r="FF37" s="61">
        <f>ED37+FB37+FC37</f>
        <v>0</v>
      </c>
      <c r="FG37" s="21"/>
      <c r="FJ37" s="21"/>
      <c r="FK37" s="21"/>
      <c r="FL37" s="21"/>
      <c r="FM37" s="25"/>
      <c r="FN37" s="54"/>
      <c r="FO37" s="54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</row>
    <row r="38" spans="1:183" ht="11.1" customHeight="1">
      <c r="A38" s="91"/>
      <c r="B38" s="48">
        <v>851011</v>
      </c>
      <c r="C38" s="3" t="s">
        <v>104</v>
      </c>
      <c r="D38" s="12"/>
      <c r="E38" s="41"/>
      <c r="F38" s="41">
        <v>12</v>
      </c>
      <c r="G38" s="12"/>
      <c r="H38" s="41"/>
      <c r="I38" s="41"/>
      <c r="J38" s="12"/>
      <c r="K38" s="41"/>
      <c r="L38" s="41"/>
      <c r="M38" s="12"/>
      <c r="N38" s="41"/>
      <c r="O38" s="70"/>
      <c r="P38" s="91"/>
      <c r="Q38" s="71">
        <v>851011</v>
      </c>
      <c r="R38" s="69" t="s">
        <v>104</v>
      </c>
      <c r="S38" s="7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73">
        <v>10</v>
      </c>
      <c r="AE38" s="91"/>
      <c r="AF38" s="71">
        <v>851011</v>
      </c>
      <c r="AG38" s="69" t="s">
        <v>104</v>
      </c>
      <c r="AH38" s="74"/>
      <c r="AI38" s="74"/>
      <c r="AJ38" s="74"/>
      <c r="AK38" s="74"/>
      <c r="AL38" s="74"/>
      <c r="AM38" s="74"/>
      <c r="AN38" s="74"/>
      <c r="AO38" s="74"/>
      <c r="AP38" s="74"/>
      <c r="AQ38" s="74">
        <v>2825</v>
      </c>
      <c r="AR38" s="74">
        <v>2825</v>
      </c>
      <c r="AS38" s="75"/>
      <c r="AT38" s="91"/>
      <c r="AU38" s="71">
        <v>851011</v>
      </c>
      <c r="AV38" s="69" t="s">
        <v>104</v>
      </c>
      <c r="AW38" s="14">
        <f t="shared" si="26"/>
        <v>2825</v>
      </c>
      <c r="AX38" s="14">
        <f t="shared" si="26"/>
        <v>2825</v>
      </c>
      <c r="AY38" s="14">
        <f t="shared" si="26"/>
        <v>22</v>
      </c>
      <c r="AZ38" s="12"/>
      <c r="BA38" s="12"/>
      <c r="BB38" s="12"/>
      <c r="BC38" s="12"/>
      <c r="BD38" s="12"/>
      <c r="BE38" s="12"/>
      <c r="BF38" s="12"/>
      <c r="BG38" s="12"/>
      <c r="BH38" s="73"/>
      <c r="BI38" s="91"/>
      <c r="BJ38" s="71">
        <v>851011</v>
      </c>
      <c r="BK38" s="69" t="s">
        <v>104</v>
      </c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73"/>
      <c r="BX38" s="91"/>
      <c r="BY38" s="71">
        <v>851011</v>
      </c>
      <c r="BZ38" s="69" t="s">
        <v>104</v>
      </c>
      <c r="CA38" s="14">
        <f t="shared" si="27"/>
        <v>0</v>
      </c>
      <c r="CB38" s="14">
        <f t="shared" si="27"/>
        <v>0</v>
      </c>
      <c r="CC38" s="14">
        <f t="shared" si="27"/>
        <v>0</v>
      </c>
      <c r="CD38" s="12"/>
      <c r="CE38" s="14">
        <f>AW38+CA38</f>
        <v>2825</v>
      </c>
      <c r="CF38" s="14">
        <f>AX38+CB38</f>
        <v>2825</v>
      </c>
      <c r="CG38" s="76">
        <f>AY38+CC38+CD38</f>
        <v>22</v>
      </c>
      <c r="CH38" s="21"/>
      <c r="CI38" s="21"/>
      <c r="CJ38" s="21"/>
      <c r="CK38" s="21"/>
      <c r="CL38" s="21"/>
      <c r="CM38" s="91"/>
      <c r="CN38" s="71">
        <v>851011</v>
      </c>
      <c r="CO38" s="69" t="s">
        <v>104</v>
      </c>
      <c r="CP38" s="12">
        <v>12137</v>
      </c>
      <c r="CQ38" s="12">
        <v>12590</v>
      </c>
      <c r="CR38" s="12">
        <v>5673</v>
      </c>
      <c r="CS38" s="12">
        <v>3243</v>
      </c>
      <c r="CT38" s="12">
        <v>3365</v>
      </c>
      <c r="CU38" s="12">
        <v>1167</v>
      </c>
      <c r="CV38" s="12">
        <v>3049</v>
      </c>
      <c r="CW38" s="12">
        <v>3049</v>
      </c>
      <c r="CX38" s="12">
        <v>2287</v>
      </c>
      <c r="CY38" s="12"/>
      <c r="CZ38" s="12"/>
      <c r="DA38" s="73"/>
      <c r="DB38" s="91"/>
      <c r="DC38" s="71">
        <v>851011</v>
      </c>
      <c r="DD38" s="69" t="s">
        <v>104</v>
      </c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73"/>
      <c r="DQ38" s="91"/>
      <c r="DR38" s="71">
        <v>851011</v>
      </c>
      <c r="DS38" s="69" t="s">
        <v>104</v>
      </c>
      <c r="DT38" s="12"/>
      <c r="DU38" s="12"/>
      <c r="DV38" s="12"/>
      <c r="DW38" s="12">
        <v>481</v>
      </c>
      <c r="DX38" s="12">
        <v>481</v>
      </c>
      <c r="DY38" s="12"/>
      <c r="DZ38" s="12"/>
      <c r="EA38" s="12"/>
      <c r="EB38" s="14">
        <f>CP38+CS38+CV38+DE38+DH38+DK38+DN38+DT38+DW38</f>
        <v>18910</v>
      </c>
      <c r="EC38" s="14">
        <f>CQ38+CT38+CW38+DF38+DI38+DL38+DO38+DU38+DX38</f>
        <v>19485</v>
      </c>
      <c r="ED38" s="14">
        <f>CR38+CU38+CX38+DG38+DJ38+DM38+DP38+DV38</f>
        <v>9127</v>
      </c>
      <c r="EE38" s="12"/>
      <c r="EF38" s="12"/>
      <c r="EG38" s="73"/>
      <c r="EH38" s="91"/>
      <c r="EI38" s="71">
        <v>851011</v>
      </c>
      <c r="EJ38" s="69" t="s">
        <v>104</v>
      </c>
      <c r="EK38" s="12"/>
      <c r="EL38" s="12"/>
      <c r="EM38" s="12"/>
      <c r="EN38" s="12">
        <v>229</v>
      </c>
      <c r="EO38" s="12">
        <v>229</v>
      </c>
      <c r="EP38" s="12">
        <v>78</v>
      </c>
      <c r="EQ38" s="12"/>
      <c r="ER38" s="12"/>
      <c r="ES38" s="12"/>
      <c r="ET38" s="12"/>
      <c r="EU38" s="12"/>
      <c r="EV38" s="73"/>
      <c r="EW38" s="91"/>
      <c r="EX38" s="71">
        <v>851011</v>
      </c>
      <c r="EY38" s="69" t="s">
        <v>104</v>
      </c>
      <c r="EZ38" s="12">
        <f t="shared" si="28"/>
        <v>229</v>
      </c>
      <c r="FA38" s="12">
        <f t="shared" si="28"/>
        <v>229</v>
      </c>
      <c r="FB38" s="12">
        <f t="shared" si="28"/>
        <v>78</v>
      </c>
      <c r="FC38" s="12">
        <v>-10</v>
      </c>
      <c r="FD38" s="14">
        <f>EB38+EZ38</f>
        <v>19139</v>
      </c>
      <c r="FE38" s="14">
        <f>EC38+FA38</f>
        <v>19714</v>
      </c>
      <c r="FF38" s="76">
        <f>ED38+FB38+FC38</f>
        <v>9195</v>
      </c>
      <c r="FG38" s="21"/>
      <c r="FJ38" s="21"/>
      <c r="FK38" s="21"/>
      <c r="FL38" s="21"/>
      <c r="FM38" s="25"/>
      <c r="FN38" s="54"/>
      <c r="FO38" s="54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</row>
    <row r="39" spans="1:183" ht="11.1" customHeight="1" thickBot="1">
      <c r="A39" s="92"/>
      <c r="B39" s="89" t="s">
        <v>24</v>
      </c>
      <c r="C39" s="89"/>
      <c r="D39" s="55">
        <f>SUM(D37:D38)</f>
        <v>0</v>
      </c>
      <c r="E39" s="55">
        <f t="shared" ref="E39:O39" si="29">SUM(E37:E38)</f>
        <v>0</v>
      </c>
      <c r="F39" s="55">
        <f t="shared" si="29"/>
        <v>12</v>
      </c>
      <c r="G39" s="55">
        <f t="shared" si="29"/>
        <v>0</v>
      </c>
      <c r="H39" s="55">
        <f t="shared" si="29"/>
        <v>0</v>
      </c>
      <c r="I39" s="55">
        <f t="shared" si="29"/>
        <v>0</v>
      </c>
      <c r="J39" s="55">
        <f t="shared" si="29"/>
        <v>0</v>
      </c>
      <c r="K39" s="55">
        <f t="shared" si="29"/>
        <v>0</v>
      </c>
      <c r="L39" s="55">
        <f t="shared" si="29"/>
        <v>0</v>
      </c>
      <c r="M39" s="55">
        <f t="shared" si="29"/>
        <v>0</v>
      </c>
      <c r="N39" s="55">
        <f t="shared" si="29"/>
        <v>0</v>
      </c>
      <c r="O39" s="55">
        <f t="shared" si="29"/>
        <v>0</v>
      </c>
      <c r="P39" s="92"/>
      <c r="Q39" s="89" t="s">
        <v>24</v>
      </c>
      <c r="R39" s="89"/>
      <c r="S39" s="67">
        <f>SUM(S37:S38)</f>
        <v>0</v>
      </c>
      <c r="T39" s="67">
        <f t="shared" ref="T39:AD39" si="30">SUM(T37:T38)</f>
        <v>0</v>
      </c>
      <c r="U39" s="67">
        <f t="shared" si="30"/>
        <v>0</v>
      </c>
      <c r="V39" s="67">
        <f t="shared" si="30"/>
        <v>0</v>
      </c>
      <c r="W39" s="67">
        <f t="shared" si="30"/>
        <v>0</v>
      </c>
      <c r="X39" s="67">
        <f t="shared" si="30"/>
        <v>0</v>
      </c>
      <c r="Y39" s="67">
        <f t="shared" si="30"/>
        <v>0</v>
      </c>
      <c r="Z39" s="67">
        <f t="shared" si="30"/>
        <v>0</v>
      </c>
      <c r="AA39" s="67">
        <f t="shared" si="30"/>
        <v>0</v>
      </c>
      <c r="AB39" s="67">
        <f t="shared" si="30"/>
        <v>0</v>
      </c>
      <c r="AC39" s="67">
        <f t="shared" si="30"/>
        <v>0</v>
      </c>
      <c r="AD39" s="67">
        <f t="shared" si="30"/>
        <v>10</v>
      </c>
      <c r="AE39" s="92"/>
      <c r="AF39" s="89" t="s">
        <v>24</v>
      </c>
      <c r="AG39" s="89"/>
      <c r="AH39" s="55">
        <f>SUM(AH37:AH38)</f>
        <v>0</v>
      </c>
      <c r="AI39" s="55">
        <f t="shared" ref="AI39:AS39" si="31">SUM(AI37:AI38)</f>
        <v>0</v>
      </c>
      <c r="AJ39" s="55">
        <f t="shared" si="31"/>
        <v>0</v>
      </c>
      <c r="AK39" s="55">
        <f t="shared" si="31"/>
        <v>16314</v>
      </c>
      <c r="AL39" s="55">
        <f t="shared" si="31"/>
        <v>16889</v>
      </c>
      <c r="AM39" s="55">
        <f t="shared" si="31"/>
        <v>6792</v>
      </c>
      <c r="AN39" s="55">
        <f t="shared" si="31"/>
        <v>0</v>
      </c>
      <c r="AO39" s="55">
        <f t="shared" si="31"/>
        <v>0</v>
      </c>
      <c r="AP39" s="55">
        <f t="shared" si="31"/>
        <v>0</v>
      </c>
      <c r="AQ39" s="55">
        <f t="shared" si="31"/>
        <v>2825</v>
      </c>
      <c r="AR39" s="55">
        <f t="shared" si="31"/>
        <v>2825</v>
      </c>
      <c r="AS39" s="55">
        <f t="shared" si="31"/>
        <v>0</v>
      </c>
      <c r="AT39" s="92"/>
      <c r="AU39" s="89" t="s">
        <v>24</v>
      </c>
      <c r="AV39" s="89"/>
      <c r="AW39" s="55">
        <f>SUM(AW37:AW38)</f>
        <v>19139</v>
      </c>
      <c r="AX39" s="55">
        <f>SUM(AX37:AX38)</f>
        <v>19714</v>
      </c>
      <c r="AY39" s="55">
        <f>SUM(AY37:AY38)</f>
        <v>6814</v>
      </c>
      <c r="AZ39" s="55">
        <f>SUM(AZ37:AZ38)</f>
        <v>0</v>
      </c>
      <c r="BA39" s="55">
        <f t="shared" ref="BA39:BH39" si="32">SUM(BA37:BA38)</f>
        <v>0</v>
      </c>
      <c r="BB39" s="55">
        <f t="shared" si="32"/>
        <v>0</v>
      </c>
      <c r="BC39" s="55">
        <f t="shared" si="32"/>
        <v>0</v>
      </c>
      <c r="BD39" s="55">
        <f t="shared" si="32"/>
        <v>0</v>
      </c>
      <c r="BE39" s="55">
        <f t="shared" si="32"/>
        <v>0</v>
      </c>
      <c r="BF39" s="55">
        <f t="shared" si="32"/>
        <v>0</v>
      </c>
      <c r="BG39" s="55">
        <f t="shared" si="32"/>
        <v>0</v>
      </c>
      <c r="BH39" s="55">
        <f t="shared" si="32"/>
        <v>0</v>
      </c>
      <c r="BI39" s="92"/>
      <c r="BJ39" s="89" t="s">
        <v>24</v>
      </c>
      <c r="BK39" s="89"/>
      <c r="BL39" s="55">
        <f>SUM(BL37:BL38)</f>
        <v>0</v>
      </c>
      <c r="BM39" s="55">
        <f t="shared" ref="BM39:BW39" si="33">SUM(BM37:BM38)</f>
        <v>0</v>
      </c>
      <c r="BN39" s="55">
        <f t="shared" si="33"/>
        <v>0</v>
      </c>
      <c r="BO39" s="55">
        <f t="shared" si="33"/>
        <v>0</v>
      </c>
      <c r="BP39" s="55">
        <f t="shared" si="33"/>
        <v>0</v>
      </c>
      <c r="BQ39" s="55">
        <f t="shared" si="33"/>
        <v>0</v>
      </c>
      <c r="BR39" s="55">
        <f t="shared" si="33"/>
        <v>0</v>
      </c>
      <c r="BS39" s="55">
        <f t="shared" si="33"/>
        <v>0</v>
      </c>
      <c r="BT39" s="55">
        <f t="shared" si="33"/>
        <v>0</v>
      </c>
      <c r="BU39" s="55">
        <f t="shared" si="33"/>
        <v>0</v>
      </c>
      <c r="BV39" s="55">
        <f t="shared" si="33"/>
        <v>0</v>
      </c>
      <c r="BW39" s="55">
        <f t="shared" si="33"/>
        <v>0</v>
      </c>
      <c r="BX39" s="92"/>
      <c r="BY39" s="89" t="s">
        <v>24</v>
      </c>
      <c r="BZ39" s="89"/>
      <c r="CA39" s="55">
        <f t="shared" ref="CA39:CG39" si="34">SUM(CA37:CA38)</f>
        <v>0</v>
      </c>
      <c r="CB39" s="55">
        <f t="shared" si="34"/>
        <v>0</v>
      </c>
      <c r="CC39" s="55">
        <f t="shared" si="34"/>
        <v>0</v>
      </c>
      <c r="CD39" s="55">
        <f t="shared" si="34"/>
        <v>0</v>
      </c>
      <c r="CE39" s="55">
        <f t="shared" si="34"/>
        <v>19139</v>
      </c>
      <c r="CF39" s="55">
        <f t="shared" si="34"/>
        <v>19714</v>
      </c>
      <c r="CG39" s="55">
        <f t="shared" si="34"/>
        <v>6814</v>
      </c>
      <c r="CH39" s="21"/>
      <c r="CI39" s="21"/>
      <c r="CJ39" s="21"/>
      <c r="CK39" s="21"/>
      <c r="CL39" s="21"/>
      <c r="CM39" s="92"/>
      <c r="CN39" s="89" t="s">
        <v>24</v>
      </c>
      <c r="CO39" s="89"/>
      <c r="CP39" s="55">
        <f>SUM(CP37:CP38)</f>
        <v>12137</v>
      </c>
      <c r="CQ39" s="55">
        <f t="shared" ref="CQ39:DA39" si="35">SUM(CQ37:CQ38)</f>
        <v>12590</v>
      </c>
      <c r="CR39" s="55">
        <f t="shared" si="35"/>
        <v>5673</v>
      </c>
      <c r="CS39" s="55">
        <f t="shared" si="35"/>
        <v>3243</v>
      </c>
      <c r="CT39" s="55">
        <f t="shared" si="35"/>
        <v>3365</v>
      </c>
      <c r="CU39" s="55">
        <f t="shared" si="35"/>
        <v>1167</v>
      </c>
      <c r="CV39" s="55">
        <f t="shared" si="35"/>
        <v>3049</v>
      </c>
      <c r="CW39" s="55">
        <f t="shared" si="35"/>
        <v>3049</v>
      </c>
      <c r="CX39" s="55">
        <f t="shared" si="35"/>
        <v>2287</v>
      </c>
      <c r="CY39" s="55">
        <f t="shared" si="35"/>
        <v>0</v>
      </c>
      <c r="CZ39" s="55">
        <f t="shared" si="35"/>
        <v>0</v>
      </c>
      <c r="DA39" s="55">
        <f t="shared" si="35"/>
        <v>0</v>
      </c>
      <c r="DB39" s="92"/>
      <c r="DC39" s="89" t="s">
        <v>24</v>
      </c>
      <c r="DD39" s="89"/>
      <c r="DE39" s="55">
        <f>SUM(DE37:DE38)</f>
        <v>0</v>
      </c>
      <c r="DF39" s="55">
        <f t="shared" ref="DF39:DP39" si="36">SUM(DF37:DF38)</f>
        <v>0</v>
      </c>
      <c r="DG39" s="55">
        <f t="shared" si="36"/>
        <v>0</v>
      </c>
      <c r="DH39" s="55">
        <f t="shared" si="36"/>
        <v>0</v>
      </c>
      <c r="DI39" s="55">
        <f t="shared" si="36"/>
        <v>0</v>
      </c>
      <c r="DJ39" s="55">
        <f t="shared" si="36"/>
        <v>0</v>
      </c>
      <c r="DK39" s="55">
        <f t="shared" si="36"/>
        <v>0</v>
      </c>
      <c r="DL39" s="55">
        <f t="shared" si="36"/>
        <v>0</v>
      </c>
      <c r="DM39" s="55">
        <f t="shared" si="36"/>
        <v>0</v>
      </c>
      <c r="DN39" s="55">
        <f t="shared" si="36"/>
        <v>0</v>
      </c>
      <c r="DO39" s="55">
        <f t="shared" si="36"/>
        <v>0</v>
      </c>
      <c r="DP39" s="55">
        <f t="shared" si="36"/>
        <v>0</v>
      </c>
      <c r="DQ39" s="92"/>
      <c r="DR39" s="89" t="s">
        <v>24</v>
      </c>
      <c r="DS39" s="89"/>
      <c r="DT39" s="55">
        <f>SUM(DT37:DT38)</f>
        <v>0</v>
      </c>
      <c r="DU39" s="55">
        <f t="shared" ref="DU39:EA39" si="37">SUM(DU37:DU38)</f>
        <v>0</v>
      </c>
      <c r="DV39" s="55">
        <f t="shared" si="37"/>
        <v>0</v>
      </c>
      <c r="DW39" s="55">
        <f t="shared" si="37"/>
        <v>481</v>
      </c>
      <c r="DX39" s="55">
        <f t="shared" si="37"/>
        <v>481</v>
      </c>
      <c r="DY39" s="55">
        <f t="shared" si="37"/>
        <v>0</v>
      </c>
      <c r="DZ39" s="55">
        <f t="shared" si="37"/>
        <v>0</v>
      </c>
      <c r="EA39" s="55">
        <f t="shared" si="37"/>
        <v>0</v>
      </c>
      <c r="EB39" s="55">
        <f t="shared" ref="EB39:EG39" si="38">SUM(EB37:EB38)</f>
        <v>18910</v>
      </c>
      <c r="EC39" s="55">
        <f t="shared" si="38"/>
        <v>19485</v>
      </c>
      <c r="ED39" s="55">
        <f t="shared" si="38"/>
        <v>9127</v>
      </c>
      <c r="EE39" s="55">
        <f t="shared" si="38"/>
        <v>0</v>
      </c>
      <c r="EF39" s="55">
        <f t="shared" si="38"/>
        <v>0</v>
      </c>
      <c r="EG39" s="55">
        <f t="shared" si="38"/>
        <v>0</v>
      </c>
      <c r="EH39" s="92"/>
      <c r="EI39" s="89" t="s">
        <v>24</v>
      </c>
      <c r="EJ39" s="89"/>
      <c r="EK39" s="55">
        <f>SUM(EK37:EK38)</f>
        <v>0</v>
      </c>
      <c r="EL39" s="55">
        <f t="shared" ref="EL39:EV39" si="39">SUM(EL37:EL38)</f>
        <v>0</v>
      </c>
      <c r="EM39" s="55">
        <f t="shared" si="39"/>
        <v>0</v>
      </c>
      <c r="EN39" s="55">
        <f t="shared" si="39"/>
        <v>229</v>
      </c>
      <c r="EO39" s="55">
        <f t="shared" si="39"/>
        <v>229</v>
      </c>
      <c r="EP39" s="55">
        <f t="shared" si="39"/>
        <v>78</v>
      </c>
      <c r="EQ39" s="55">
        <f t="shared" si="39"/>
        <v>0</v>
      </c>
      <c r="ER39" s="55">
        <f t="shared" si="39"/>
        <v>0</v>
      </c>
      <c r="ES39" s="55">
        <f t="shared" si="39"/>
        <v>0</v>
      </c>
      <c r="ET39" s="55">
        <f t="shared" si="39"/>
        <v>0</v>
      </c>
      <c r="EU39" s="55">
        <f t="shared" si="39"/>
        <v>0</v>
      </c>
      <c r="EV39" s="55">
        <f t="shared" si="39"/>
        <v>0</v>
      </c>
      <c r="EW39" s="92"/>
      <c r="EX39" s="89" t="s">
        <v>24</v>
      </c>
      <c r="EY39" s="89"/>
      <c r="EZ39" s="55">
        <f t="shared" ref="EZ39:FF39" si="40">SUM(EZ37:EZ38)</f>
        <v>229</v>
      </c>
      <c r="FA39" s="55">
        <f t="shared" si="40"/>
        <v>229</v>
      </c>
      <c r="FB39" s="55">
        <f t="shared" si="40"/>
        <v>78</v>
      </c>
      <c r="FC39" s="55">
        <f t="shared" si="40"/>
        <v>-10</v>
      </c>
      <c r="FD39" s="55">
        <f t="shared" si="40"/>
        <v>19139</v>
      </c>
      <c r="FE39" s="55">
        <f t="shared" si="40"/>
        <v>19714</v>
      </c>
      <c r="FF39" s="55">
        <f t="shared" si="40"/>
        <v>9195</v>
      </c>
      <c r="FG39" s="21"/>
      <c r="FI39" s="21"/>
      <c r="FJ39" s="21"/>
      <c r="FK39" s="21"/>
      <c r="FL39" s="21"/>
      <c r="FM39" s="25"/>
      <c r="FN39" s="27"/>
      <c r="FO39" s="27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</row>
    <row r="40" spans="1:183" ht="11.1" customHeight="1">
      <c r="A40" s="131" t="s">
        <v>91</v>
      </c>
      <c r="B40" s="1">
        <v>841112</v>
      </c>
      <c r="C40" s="1" t="s">
        <v>118</v>
      </c>
      <c r="D40" s="14"/>
      <c r="E40" s="14"/>
      <c r="F40" s="14">
        <v>4</v>
      </c>
      <c r="G40" s="14"/>
      <c r="H40" s="14"/>
      <c r="I40" s="14"/>
      <c r="J40" s="14"/>
      <c r="K40" s="14"/>
      <c r="L40" s="14"/>
      <c r="M40" s="14"/>
      <c r="N40" s="14"/>
      <c r="O40" s="14"/>
      <c r="P40" s="131" t="s">
        <v>91</v>
      </c>
      <c r="Q40" s="1">
        <v>841112</v>
      </c>
      <c r="R40" s="1" t="s">
        <v>118</v>
      </c>
      <c r="S40" s="14"/>
      <c r="T40" s="14"/>
      <c r="U40" s="14"/>
      <c r="V40" s="14"/>
      <c r="W40" s="14"/>
      <c r="X40" s="14"/>
      <c r="Y40" s="14"/>
      <c r="Z40" s="14"/>
      <c r="AA40" s="14"/>
      <c r="AB40" s="14">
        <v>12188</v>
      </c>
      <c r="AC40" s="14">
        <v>11645</v>
      </c>
      <c r="AD40" s="14">
        <v>6875</v>
      </c>
      <c r="AE40" s="131" t="s">
        <v>91</v>
      </c>
      <c r="AF40" s="1">
        <v>841112</v>
      </c>
      <c r="AG40" s="1" t="s">
        <v>118</v>
      </c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31" t="s">
        <v>91</v>
      </c>
      <c r="AU40" s="1">
        <v>841112</v>
      </c>
      <c r="AV40" s="1" t="s">
        <v>118</v>
      </c>
      <c r="AW40" s="14">
        <f t="shared" ref="AW40:AW46" si="41">D40+G40+J40+M40+S40+V40+Y40+AB40+AH40+AK40+AN40+AQ40</f>
        <v>12188</v>
      </c>
      <c r="AX40" s="14">
        <f t="shared" ref="AX40:AY46" si="42">E40+H40+K40+N40+T40+W40+Z40+AC40+AI40+AL40+AO40+AR40</f>
        <v>11645</v>
      </c>
      <c r="AY40" s="14">
        <f t="shared" si="42"/>
        <v>6879</v>
      </c>
      <c r="AZ40" s="14"/>
      <c r="BA40" s="14"/>
      <c r="BB40" s="14"/>
      <c r="BC40" s="14"/>
      <c r="BD40" s="14"/>
      <c r="BE40" s="14"/>
      <c r="BF40" s="14"/>
      <c r="BG40" s="14"/>
      <c r="BH40" s="14"/>
      <c r="BI40" s="131" t="s">
        <v>91</v>
      </c>
      <c r="BJ40" s="1">
        <v>841112</v>
      </c>
      <c r="BK40" s="1" t="s">
        <v>118</v>
      </c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31" t="s">
        <v>91</v>
      </c>
      <c r="BY40" s="1">
        <v>841112</v>
      </c>
      <c r="BZ40" s="1" t="s">
        <v>118</v>
      </c>
      <c r="CA40" s="14">
        <f t="shared" ref="CA40:CA46" si="43">AZ40+BC40+BF40+BL40+BO40+BR40+BU40</f>
        <v>0</v>
      </c>
      <c r="CB40" s="14">
        <f t="shared" ref="CB40:CC46" si="44">BA40+BD40+BG40+BM40+BP40+BS40+BV40</f>
        <v>0</v>
      </c>
      <c r="CC40" s="14">
        <f t="shared" si="44"/>
        <v>0</v>
      </c>
      <c r="CD40" s="14">
        <v>915</v>
      </c>
      <c r="CE40" s="14">
        <f t="shared" ref="CE40:CE46" si="45">AW40+CA40</f>
        <v>12188</v>
      </c>
      <c r="CF40" s="14">
        <f t="shared" ref="CF40:CF46" si="46">AX40+CB40</f>
        <v>11645</v>
      </c>
      <c r="CG40" s="14">
        <f t="shared" ref="CG40:CG46" si="47">AY40+CC40+CD40</f>
        <v>7794</v>
      </c>
      <c r="CH40" s="22"/>
      <c r="CI40" s="21"/>
      <c r="CJ40" s="21"/>
      <c r="CK40" s="21"/>
      <c r="CL40" s="21"/>
      <c r="CM40" s="131" t="s">
        <v>91</v>
      </c>
      <c r="CN40" s="1">
        <v>841112</v>
      </c>
      <c r="CO40" s="1" t="s">
        <v>118</v>
      </c>
      <c r="CP40" s="14">
        <v>19253</v>
      </c>
      <c r="CQ40" s="14">
        <v>18516</v>
      </c>
      <c r="CR40" s="14">
        <v>10742</v>
      </c>
      <c r="CS40" s="14">
        <v>4814</v>
      </c>
      <c r="CT40" s="14">
        <v>4343</v>
      </c>
      <c r="CU40" s="14">
        <v>2583</v>
      </c>
      <c r="CV40" s="14">
        <v>3999</v>
      </c>
      <c r="CW40" s="14">
        <v>3945</v>
      </c>
      <c r="CX40" s="14">
        <v>2034</v>
      </c>
      <c r="CY40" s="14"/>
      <c r="CZ40" s="14"/>
      <c r="DA40" s="14"/>
      <c r="DB40" s="131" t="s">
        <v>91</v>
      </c>
      <c r="DC40" s="1">
        <v>841112</v>
      </c>
      <c r="DD40" s="1" t="s">
        <v>118</v>
      </c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31" t="s">
        <v>91</v>
      </c>
      <c r="DR40" s="1">
        <v>841112</v>
      </c>
      <c r="DS40" s="1" t="s">
        <v>118</v>
      </c>
      <c r="DT40" s="14"/>
      <c r="DU40" s="14"/>
      <c r="DV40" s="14"/>
      <c r="DW40" s="14"/>
      <c r="DX40" s="14"/>
      <c r="DY40" s="14"/>
      <c r="DZ40" s="14"/>
      <c r="EA40" s="14"/>
      <c r="EB40" s="14">
        <f t="shared" ref="EB40:EC46" si="48">CP40+CS40+CV40+CY40+DE40+DH40+DK40+DN40+DT40+DW40</f>
        <v>28066</v>
      </c>
      <c r="EC40" s="14">
        <f t="shared" si="48"/>
        <v>26804</v>
      </c>
      <c r="ED40" s="14">
        <f t="shared" ref="ED40:ED46" si="49">CR40+CU40+CX40+DA40+DG40+DJ40+DM40+DP40+DV40</f>
        <v>15359</v>
      </c>
      <c r="EE40" s="14"/>
      <c r="EF40" s="14"/>
      <c r="EG40" s="14"/>
      <c r="EH40" s="131" t="s">
        <v>91</v>
      </c>
      <c r="EI40" s="1">
        <v>841112</v>
      </c>
      <c r="EJ40" s="1" t="s">
        <v>118</v>
      </c>
      <c r="EK40" s="14"/>
      <c r="EL40" s="14"/>
      <c r="EM40" s="14"/>
      <c r="EN40" s="14">
        <v>152</v>
      </c>
      <c r="EO40" s="14">
        <v>152</v>
      </c>
      <c r="EP40" s="14"/>
      <c r="EQ40" s="14"/>
      <c r="ER40" s="14"/>
      <c r="ES40" s="14"/>
      <c r="ET40" s="14"/>
      <c r="EU40" s="14"/>
      <c r="EV40" s="14"/>
      <c r="EW40" s="131" t="s">
        <v>91</v>
      </c>
      <c r="EX40" s="1">
        <v>841112</v>
      </c>
      <c r="EY40" s="1" t="s">
        <v>118</v>
      </c>
      <c r="EZ40" s="14">
        <f t="shared" ref="EZ40:FB46" si="50">EE40+EK40+EN40+EQ40+ET40</f>
        <v>152</v>
      </c>
      <c r="FA40" s="14">
        <f t="shared" si="50"/>
        <v>152</v>
      </c>
      <c r="FB40" s="14">
        <f t="shared" si="50"/>
        <v>0</v>
      </c>
      <c r="FC40" s="14">
        <v>127</v>
      </c>
      <c r="FD40" s="14">
        <f t="shared" ref="FD40:FD46" si="51">EB40+EZ40</f>
        <v>28218</v>
      </c>
      <c r="FE40" s="14">
        <f t="shared" ref="FE40:FE46" si="52">EC40+FA40</f>
        <v>26956</v>
      </c>
      <c r="FF40" s="14">
        <f t="shared" ref="FF40:FF46" si="53">ED40+FB40+FC40</f>
        <v>15486</v>
      </c>
      <c r="FG40" s="22"/>
      <c r="FH40" s="21"/>
      <c r="FI40" s="21"/>
      <c r="FJ40" s="21"/>
      <c r="FK40" s="21"/>
      <c r="FL40" s="21"/>
      <c r="FM40" s="113"/>
      <c r="FN40" s="27"/>
      <c r="FO40" s="27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</row>
    <row r="41" spans="1:183" ht="11.1" customHeight="1">
      <c r="A41" s="131"/>
      <c r="B41" s="5">
        <v>841112</v>
      </c>
      <c r="C41" s="5" t="s">
        <v>117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1"/>
      <c r="Q41" s="5">
        <v>841112</v>
      </c>
      <c r="R41" s="5" t="s">
        <v>117</v>
      </c>
      <c r="S41" s="14"/>
      <c r="T41" s="14"/>
      <c r="U41" s="14"/>
      <c r="V41" s="14"/>
      <c r="W41" s="14"/>
      <c r="X41" s="14"/>
      <c r="Y41" s="14"/>
      <c r="Z41" s="14"/>
      <c r="AA41" s="14"/>
      <c r="AB41" s="14">
        <v>15690</v>
      </c>
      <c r="AC41" s="14">
        <v>14147</v>
      </c>
      <c r="AD41" s="14">
        <v>7842</v>
      </c>
      <c r="AE41" s="131"/>
      <c r="AF41" s="5">
        <v>841112</v>
      </c>
      <c r="AG41" s="5" t="s">
        <v>117</v>
      </c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31"/>
      <c r="AU41" s="5">
        <v>841112</v>
      </c>
      <c r="AV41" s="5" t="s">
        <v>117</v>
      </c>
      <c r="AW41" s="14">
        <f t="shared" si="41"/>
        <v>15690</v>
      </c>
      <c r="AX41" s="14">
        <f>E41+H41+K41+N41+T41+W41+Z41+AC41+AI41+AL41+AO41+AR41</f>
        <v>14147</v>
      </c>
      <c r="AY41" s="14">
        <f>F41+I41+L41+O41+U41+X41+AA41+AD41+AJ41+AM41+AP41+AS41</f>
        <v>7842</v>
      </c>
      <c r="AZ41" s="14"/>
      <c r="BA41" s="14"/>
      <c r="BB41" s="14"/>
      <c r="BC41" s="14"/>
      <c r="BD41" s="14"/>
      <c r="BE41" s="14"/>
      <c r="BF41" s="14"/>
      <c r="BG41" s="14"/>
      <c r="BH41" s="14"/>
      <c r="BI41" s="131"/>
      <c r="BJ41" s="3">
        <v>841112</v>
      </c>
      <c r="BK41" s="3" t="s">
        <v>117</v>
      </c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31"/>
      <c r="BY41" s="3">
        <v>841112</v>
      </c>
      <c r="BZ41" s="3" t="s">
        <v>117</v>
      </c>
      <c r="CA41" s="14">
        <f>AZ41+BC41+BF41+BL41+BO41+BR41+BU41</f>
        <v>0</v>
      </c>
      <c r="CB41" s="14">
        <f>BA41+BD41+BG41+BM41+BP41+BS41+BV41</f>
        <v>0</v>
      </c>
      <c r="CC41" s="14">
        <f>BB41+BE41+BH41+BN41+BQ41+BT41+BW41</f>
        <v>0</v>
      </c>
      <c r="CD41" s="14"/>
      <c r="CE41" s="14">
        <f t="shared" si="45"/>
        <v>15690</v>
      </c>
      <c r="CF41" s="14">
        <f>AX41+CB41</f>
        <v>14147</v>
      </c>
      <c r="CG41" s="14">
        <f>AY41+CC41+CD41</f>
        <v>7842</v>
      </c>
      <c r="CH41" s="22"/>
      <c r="CI41" s="21"/>
      <c r="CJ41" s="21"/>
      <c r="CK41" s="21"/>
      <c r="CL41" s="21"/>
      <c r="CM41" s="131"/>
      <c r="CN41" s="5">
        <v>841112</v>
      </c>
      <c r="CO41" s="5" t="s">
        <v>117</v>
      </c>
      <c r="CP41" s="14">
        <v>10928</v>
      </c>
      <c r="CQ41" s="14">
        <v>9457</v>
      </c>
      <c r="CR41" s="14">
        <v>4774</v>
      </c>
      <c r="CS41" s="14">
        <v>2654</v>
      </c>
      <c r="CT41" s="14">
        <v>2283</v>
      </c>
      <c r="CU41" s="14">
        <v>1198</v>
      </c>
      <c r="CV41" s="14">
        <v>2108</v>
      </c>
      <c r="CW41" s="14">
        <v>1998</v>
      </c>
      <c r="CX41" s="14">
        <v>912</v>
      </c>
      <c r="CY41" s="14"/>
      <c r="CZ41" s="14"/>
      <c r="DA41" s="14"/>
      <c r="DB41" s="131"/>
      <c r="DC41" s="5">
        <v>841112</v>
      </c>
      <c r="DD41" s="5" t="s">
        <v>117</v>
      </c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31"/>
      <c r="DR41" s="5">
        <v>841112</v>
      </c>
      <c r="DS41" s="5" t="s">
        <v>117</v>
      </c>
      <c r="DT41" s="14"/>
      <c r="DU41" s="14"/>
      <c r="DV41" s="14"/>
      <c r="DW41" s="14"/>
      <c r="DX41" s="14"/>
      <c r="DY41" s="14"/>
      <c r="DZ41" s="14"/>
      <c r="EA41" s="14"/>
      <c r="EB41" s="14">
        <f t="shared" si="48"/>
        <v>15690</v>
      </c>
      <c r="EC41" s="14">
        <f t="shared" si="48"/>
        <v>13738</v>
      </c>
      <c r="ED41" s="14">
        <f t="shared" si="49"/>
        <v>6884</v>
      </c>
      <c r="EE41" s="14"/>
      <c r="EF41" s="14"/>
      <c r="EG41" s="14"/>
      <c r="EH41" s="131"/>
      <c r="EI41" s="5">
        <v>841112</v>
      </c>
      <c r="EJ41" s="5" t="s">
        <v>117</v>
      </c>
      <c r="EK41" s="14"/>
      <c r="EL41" s="14"/>
      <c r="EM41" s="14"/>
      <c r="EN41" s="14"/>
      <c r="EO41" s="14">
        <v>409</v>
      </c>
      <c r="EP41" s="14">
        <v>409</v>
      </c>
      <c r="EQ41" s="14"/>
      <c r="ER41" s="14"/>
      <c r="ES41" s="14"/>
      <c r="ET41" s="14"/>
      <c r="EU41" s="14"/>
      <c r="EV41" s="14"/>
      <c r="EW41" s="131"/>
      <c r="EX41" s="5">
        <v>841112</v>
      </c>
      <c r="EY41" s="5" t="s">
        <v>117</v>
      </c>
      <c r="EZ41" s="14">
        <f t="shared" si="50"/>
        <v>0</v>
      </c>
      <c r="FA41" s="14">
        <f t="shared" si="50"/>
        <v>409</v>
      </c>
      <c r="FB41" s="14">
        <f t="shared" si="50"/>
        <v>409</v>
      </c>
      <c r="FC41" s="14">
        <v>373</v>
      </c>
      <c r="FD41" s="14">
        <f t="shared" si="51"/>
        <v>15690</v>
      </c>
      <c r="FE41" s="14">
        <f t="shared" si="52"/>
        <v>14147</v>
      </c>
      <c r="FF41" s="14">
        <f t="shared" si="53"/>
        <v>7666</v>
      </c>
      <c r="FG41" s="22"/>
      <c r="FH41" s="21"/>
      <c r="FI41" s="21"/>
      <c r="FJ41" s="21"/>
      <c r="FK41" s="21"/>
      <c r="FL41" s="21"/>
      <c r="FM41" s="113"/>
      <c r="FN41" s="27"/>
      <c r="FO41" s="27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</row>
    <row r="42" spans="1:183" ht="11.1" customHeight="1">
      <c r="A42" s="131"/>
      <c r="B42" s="3">
        <v>841112</v>
      </c>
      <c r="C42" s="5" t="s">
        <v>128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1"/>
      <c r="Q42" s="3">
        <v>841112</v>
      </c>
      <c r="R42" s="5" t="s">
        <v>128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>
        <v>964</v>
      </c>
      <c r="AE42" s="131"/>
      <c r="AF42" s="3">
        <v>841112</v>
      </c>
      <c r="AG42" s="5" t="s">
        <v>128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1"/>
      <c r="AU42" s="3">
        <v>841112</v>
      </c>
      <c r="AV42" s="5" t="s">
        <v>128</v>
      </c>
      <c r="AW42" s="14">
        <f t="shared" si="41"/>
        <v>0</v>
      </c>
      <c r="AX42" s="14">
        <f t="shared" si="42"/>
        <v>0</v>
      </c>
      <c r="AY42" s="14">
        <f t="shared" si="42"/>
        <v>964</v>
      </c>
      <c r="AZ42" s="12"/>
      <c r="BA42" s="12"/>
      <c r="BB42" s="12"/>
      <c r="BC42" s="12"/>
      <c r="BD42" s="12"/>
      <c r="BE42" s="12"/>
      <c r="BF42" s="12"/>
      <c r="BG42" s="12"/>
      <c r="BH42" s="12"/>
      <c r="BI42" s="131"/>
      <c r="BJ42" s="3">
        <v>841112</v>
      </c>
      <c r="BK42" s="3" t="s">
        <v>128</v>
      </c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1"/>
      <c r="BY42" s="3">
        <v>841112</v>
      </c>
      <c r="BZ42" s="3" t="s">
        <v>128</v>
      </c>
      <c r="CA42" s="14">
        <f t="shared" si="43"/>
        <v>0</v>
      </c>
      <c r="CB42" s="14">
        <f t="shared" si="44"/>
        <v>0</v>
      </c>
      <c r="CC42" s="14">
        <f t="shared" si="44"/>
        <v>0</v>
      </c>
      <c r="CD42" s="12"/>
      <c r="CE42" s="14">
        <f t="shared" si="45"/>
        <v>0</v>
      </c>
      <c r="CF42" s="14">
        <f t="shared" si="46"/>
        <v>0</v>
      </c>
      <c r="CG42" s="14">
        <f t="shared" si="47"/>
        <v>964</v>
      </c>
      <c r="CH42" s="22"/>
      <c r="CI42" s="21"/>
      <c r="CJ42" s="21"/>
      <c r="CK42" s="21"/>
      <c r="CL42" s="21"/>
      <c r="CM42" s="131"/>
      <c r="CN42" s="3">
        <v>841112</v>
      </c>
      <c r="CO42" s="5" t="s">
        <v>128</v>
      </c>
      <c r="CP42" s="12"/>
      <c r="CQ42" s="12"/>
      <c r="CR42" s="12">
        <v>790</v>
      </c>
      <c r="CS42" s="12"/>
      <c r="CT42" s="12"/>
      <c r="CU42" s="12">
        <v>213</v>
      </c>
      <c r="CV42" s="12"/>
      <c r="CW42" s="12"/>
      <c r="CX42" s="12"/>
      <c r="CY42" s="12"/>
      <c r="CZ42" s="12"/>
      <c r="DA42" s="12"/>
      <c r="DB42" s="131"/>
      <c r="DC42" s="3">
        <v>841112</v>
      </c>
      <c r="DD42" s="5" t="s">
        <v>128</v>
      </c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31"/>
      <c r="DR42" s="3">
        <v>841112</v>
      </c>
      <c r="DS42" s="5" t="s">
        <v>128</v>
      </c>
      <c r="DT42" s="12"/>
      <c r="DU42" s="12"/>
      <c r="DV42" s="12"/>
      <c r="DW42" s="12"/>
      <c r="DX42" s="12"/>
      <c r="DY42" s="14"/>
      <c r="DZ42" s="14"/>
      <c r="EA42" s="14"/>
      <c r="EB42" s="14">
        <f t="shared" si="48"/>
        <v>0</v>
      </c>
      <c r="EC42" s="14">
        <f t="shared" si="48"/>
        <v>0</v>
      </c>
      <c r="ED42" s="14">
        <f t="shared" si="49"/>
        <v>1003</v>
      </c>
      <c r="EE42" s="12"/>
      <c r="EF42" s="12"/>
      <c r="EG42" s="12"/>
      <c r="EH42" s="131"/>
      <c r="EI42" s="3">
        <v>841112</v>
      </c>
      <c r="EJ42" s="5" t="s">
        <v>128</v>
      </c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31"/>
      <c r="EX42" s="3">
        <v>841112</v>
      </c>
      <c r="EY42" s="5" t="s">
        <v>128</v>
      </c>
      <c r="EZ42" s="14">
        <f t="shared" si="50"/>
        <v>0</v>
      </c>
      <c r="FA42" s="14">
        <f t="shared" si="50"/>
        <v>0</v>
      </c>
      <c r="FB42" s="14">
        <f t="shared" si="50"/>
        <v>0</v>
      </c>
      <c r="FC42" s="12"/>
      <c r="FD42" s="14">
        <f t="shared" si="51"/>
        <v>0</v>
      </c>
      <c r="FE42" s="14">
        <f t="shared" si="52"/>
        <v>0</v>
      </c>
      <c r="FF42" s="14">
        <f t="shared" si="53"/>
        <v>1003</v>
      </c>
      <c r="FG42" s="22"/>
      <c r="FH42" s="21"/>
      <c r="FI42" s="21"/>
      <c r="FJ42" s="21"/>
      <c r="FK42" s="21"/>
      <c r="FL42" s="21"/>
      <c r="FM42" s="113"/>
      <c r="FN42" s="27"/>
      <c r="FO42" s="27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</row>
    <row r="43" spans="1:183" ht="11.1" customHeight="1">
      <c r="A43" s="131"/>
      <c r="B43" s="3">
        <v>841114</v>
      </c>
      <c r="C43" s="3" t="s">
        <v>21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1"/>
      <c r="Q43" s="3">
        <v>841114</v>
      </c>
      <c r="R43" s="3" t="s">
        <v>21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1"/>
      <c r="AF43" s="3">
        <v>841114</v>
      </c>
      <c r="AG43" s="3" t="s">
        <v>21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31"/>
      <c r="AU43" s="3">
        <v>841114</v>
      </c>
      <c r="AV43" s="3" t="s">
        <v>21</v>
      </c>
      <c r="AW43" s="14">
        <f t="shared" si="41"/>
        <v>0</v>
      </c>
      <c r="AX43" s="14">
        <f t="shared" si="42"/>
        <v>0</v>
      </c>
      <c r="AY43" s="14">
        <f t="shared" si="42"/>
        <v>0</v>
      </c>
      <c r="AZ43" s="12"/>
      <c r="BA43" s="12"/>
      <c r="BB43" s="12"/>
      <c r="BC43" s="12"/>
      <c r="BD43" s="12"/>
      <c r="BE43" s="12"/>
      <c r="BF43" s="12"/>
      <c r="BG43" s="12"/>
      <c r="BH43" s="12"/>
      <c r="BI43" s="131"/>
      <c r="BJ43" s="3">
        <v>841114</v>
      </c>
      <c r="BK43" s="3" t="s">
        <v>21</v>
      </c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31"/>
      <c r="BY43" s="3">
        <v>841114</v>
      </c>
      <c r="BZ43" s="3" t="s">
        <v>21</v>
      </c>
      <c r="CA43" s="14">
        <f t="shared" si="43"/>
        <v>0</v>
      </c>
      <c r="CB43" s="14">
        <f t="shared" si="44"/>
        <v>0</v>
      </c>
      <c r="CC43" s="14">
        <f t="shared" si="44"/>
        <v>0</v>
      </c>
      <c r="CD43" s="12"/>
      <c r="CE43" s="14">
        <f t="shared" si="45"/>
        <v>0</v>
      </c>
      <c r="CF43" s="14">
        <f t="shared" si="46"/>
        <v>0</v>
      </c>
      <c r="CG43" s="14">
        <f t="shared" si="47"/>
        <v>0</v>
      </c>
      <c r="CH43" s="22"/>
      <c r="CI43" s="21"/>
      <c r="CJ43" s="21"/>
      <c r="CK43" s="21"/>
      <c r="CL43" s="21"/>
      <c r="CM43" s="131"/>
      <c r="CN43" s="3">
        <v>841114</v>
      </c>
      <c r="CO43" s="3" t="s">
        <v>21</v>
      </c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31"/>
      <c r="DC43" s="3">
        <v>841114</v>
      </c>
      <c r="DD43" s="3" t="s">
        <v>21</v>
      </c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31"/>
      <c r="DR43" s="3">
        <v>841114</v>
      </c>
      <c r="DS43" s="3" t="s">
        <v>21</v>
      </c>
      <c r="DT43" s="12"/>
      <c r="DU43" s="12"/>
      <c r="DV43" s="12"/>
      <c r="DW43" s="12"/>
      <c r="DX43" s="12"/>
      <c r="DY43" s="14"/>
      <c r="DZ43" s="14"/>
      <c r="EA43" s="14"/>
      <c r="EB43" s="14">
        <f t="shared" si="48"/>
        <v>0</v>
      </c>
      <c r="EC43" s="14">
        <f t="shared" si="48"/>
        <v>0</v>
      </c>
      <c r="ED43" s="14">
        <f t="shared" si="49"/>
        <v>0</v>
      </c>
      <c r="EE43" s="12"/>
      <c r="EF43" s="12"/>
      <c r="EG43" s="12"/>
      <c r="EH43" s="131"/>
      <c r="EI43" s="3">
        <v>841114</v>
      </c>
      <c r="EJ43" s="3" t="s">
        <v>21</v>
      </c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31"/>
      <c r="EX43" s="3">
        <v>841114</v>
      </c>
      <c r="EY43" s="3" t="s">
        <v>21</v>
      </c>
      <c r="EZ43" s="14">
        <f t="shared" si="50"/>
        <v>0</v>
      </c>
      <c r="FA43" s="14">
        <f t="shared" si="50"/>
        <v>0</v>
      </c>
      <c r="FB43" s="14">
        <f t="shared" si="50"/>
        <v>0</v>
      </c>
      <c r="FC43" s="12"/>
      <c r="FD43" s="14">
        <f t="shared" si="51"/>
        <v>0</v>
      </c>
      <c r="FE43" s="14">
        <f t="shared" si="52"/>
        <v>0</v>
      </c>
      <c r="FF43" s="14">
        <f t="shared" si="53"/>
        <v>0</v>
      </c>
      <c r="FG43" s="22"/>
      <c r="FH43" s="21"/>
      <c r="FI43" s="21"/>
      <c r="FJ43" s="21"/>
      <c r="FK43" s="21"/>
      <c r="FL43" s="21"/>
      <c r="FM43" s="113"/>
      <c r="FN43" s="27"/>
      <c r="FO43" s="27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</row>
    <row r="44" spans="1:183" ht="11.1" customHeight="1">
      <c r="A44" s="131"/>
      <c r="B44" s="3">
        <v>841115</v>
      </c>
      <c r="C44" s="3" t="s">
        <v>22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1"/>
      <c r="Q44" s="3">
        <v>841115</v>
      </c>
      <c r="R44" s="3" t="s">
        <v>22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31"/>
      <c r="AF44" s="3">
        <v>841115</v>
      </c>
      <c r="AG44" s="3" t="s">
        <v>22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1"/>
      <c r="AU44" s="3">
        <v>841115</v>
      </c>
      <c r="AV44" s="3" t="s">
        <v>22</v>
      </c>
      <c r="AW44" s="14">
        <f t="shared" si="41"/>
        <v>0</v>
      </c>
      <c r="AX44" s="14">
        <f t="shared" si="42"/>
        <v>0</v>
      </c>
      <c r="AY44" s="14">
        <f t="shared" si="42"/>
        <v>0</v>
      </c>
      <c r="AZ44" s="12"/>
      <c r="BA44" s="12"/>
      <c r="BB44" s="12"/>
      <c r="BC44" s="12"/>
      <c r="BD44" s="12"/>
      <c r="BE44" s="12"/>
      <c r="BF44" s="12"/>
      <c r="BG44" s="12"/>
      <c r="BH44" s="12"/>
      <c r="BI44" s="131"/>
      <c r="BJ44" s="3">
        <v>841115</v>
      </c>
      <c r="BK44" s="3" t="s">
        <v>22</v>
      </c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1"/>
      <c r="BY44" s="3">
        <v>841115</v>
      </c>
      <c r="BZ44" s="3" t="s">
        <v>22</v>
      </c>
      <c r="CA44" s="14">
        <f t="shared" si="43"/>
        <v>0</v>
      </c>
      <c r="CB44" s="14">
        <f t="shared" si="44"/>
        <v>0</v>
      </c>
      <c r="CC44" s="14">
        <f t="shared" si="44"/>
        <v>0</v>
      </c>
      <c r="CD44" s="12"/>
      <c r="CE44" s="14">
        <f t="shared" si="45"/>
        <v>0</v>
      </c>
      <c r="CF44" s="14">
        <f t="shared" si="46"/>
        <v>0</v>
      </c>
      <c r="CG44" s="14">
        <f t="shared" si="47"/>
        <v>0</v>
      </c>
      <c r="CH44" s="22"/>
      <c r="CI44" s="21"/>
      <c r="CJ44" s="21"/>
      <c r="CK44" s="21"/>
      <c r="CL44" s="21"/>
      <c r="CM44" s="131"/>
      <c r="CN44" s="3">
        <v>841115</v>
      </c>
      <c r="CO44" s="3" t="s">
        <v>22</v>
      </c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31"/>
      <c r="DC44" s="3">
        <v>841115</v>
      </c>
      <c r="DD44" s="3" t="s">
        <v>22</v>
      </c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31"/>
      <c r="DR44" s="3">
        <v>841115</v>
      </c>
      <c r="DS44" s="3" t="s">
        <v>22</v>
      </c>
      <c r="DT44" s="12"/>
      <c r="DU44" s="12"/>
      <c r="DV44" s="12"/>
      <c r="DW44" s="12"/>
      <c r="DX44" s="12"/>
      <c r="DY44" s="14"/>
      <c r="DZ44" s="14"/>
      <c r="EA44" s="14"/>
      <c r="EB44" s="14">
        <f t="shared" si="48"/>
        <v>0</v>
      </c>
      <c r="EC44" s="14">
        <f t="shared" si="48"/>
        <v>0</v>
      </c>
      <c r="ED44" s="14">
        <f t="shared" si="49"/>
        <v>0</v>
      </c>
      <c r="EE44" s="12"/>
      <c r="EF44" s="12"/>
      <c r="EG44" s="12"/>
      <c r="EH44" s="131"/>
      <c r="EI44" s="3">
        <v>841115</v>
      </c>
      <c r="EJ44" s="3" t="s">
        <v>22</v>
      </c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31"/>
      <c r="EX44" s="3">
        <v>841115</v>
      </c>
      <c r="EY44" s="3" t="s">
        <v>22</v>
      </c>
      <c r="EZ44" s="14">
        <f t="shared" si="50"/>
        <v>0</v>
      </c>
      <c r="FA44" s="14">
        <f t="shared" si="50"/>
        <v>0</v>
      </c>
      <c r="FB44" s="14">
        <f t="shared" si="50"/>
        <v>0</v>
      </c>
      <c r="FC44" s="12"/>
      <c r="FD44" s="14">
        <f t="shared" si="51"/>
        <v>0</v>
      </c>
      <c r="FE44" s="14">
        <f t="shared" si="52"/>
        <v>0</v>
      </c>
      <c r="FF44" s="14">
        <f t="shared" si="53"/>
        <v>0</v>
      </c>
      <c r="FG44" s="22"/>
      <c r="FH44" s="21"/>
      <c r="FI44" s="21"/>
      <c r="FJ44" s="21"/>
      <c r="FK44" s="21"/>
      <c r="FL44" s="21"/>
      <c r="FM44" s="113"/>
      <c r="FN44" s="27"/>
      <c r="FO44" s="27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</row>
    <row r="45" spans="1:183" ht="11.1" customHeight="1">
      <c r="A45" s="131"/>
      <c r="B45" s="3">
        <v>841116</v>
      </c>
      <c r="C45" s="3" t="s">
        <v>23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1"/>
      <c r="Q45" s="3">
        <v>841116</v>
      </c>
      <c r="R45" s="3" t="s">
        <v>23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31"/>
      <c r="AF45" s="3">
        <v>841116</v>
      </c>
      <c r="AG45" s="3" t="s">
        <v>23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1"/>
      <c r="AU45" s="3">
        <v>841116</v>
      </c>
      <c r="AV45" s="3" t="s">
        <v>23</v>
      </c>
      <c r="AW45" s="14">
        <f t="shared" si="41"/>
        <v>0</v>
      </c>
      <c r="AX45" s="14">
        <f t="shared" si="42"/>
        <v>0</v>
      </c>
      <c r="AY45" s="14">
        <f t="shared" si="42"/>
        <v>0</v>
      </c>
      <c r="AZ45" s="12"/>
      <c r="BA45" s="12"/>
      <c r="BB45" s="12"/>
      <c r="BC45" s="12"/>
      <c r="BD45" s="12"/>
      <c r="BE45" s="12"/>
      <c r="BF45" s="12"/>
      <c r="BG45" s="12"/>
      <c r="BH45" s="12"/>
      <c r="BI45" s="131"/>
      <c r="BJ45" s="3">
        <v>841116</v>
      </c>
      <c r="BK45" s="3" t="s">
        <v>23</v>
      </c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1"/>
      <c r="BY45" s="3">
        <v>841116</v>
      </c>
      <c r="BZ45" s="3" t="s">
        <v>23</v>
      </c>
      <c r="CA45" s="14">
        <f t="shared" si="43"/>
        <v>0</v>
      </c>
      <c r="CB45" s="14">
        <f t="shared" si="44"/>
        <v>0</v>
      </c>
      <c r="CC45" s="14">
        <f t="shared" si="44"/>
        <v>0</v>
      </c>
      <c r="CD45" s="12"/>
      <c r="CE45" s="14">
        <f t="shared" si="45"/>
        <v>0</v>
      </c>
      <c r="CF45" s="14">
        <f t="shared" si="46"/>
        <v>0</v>
      </c>
      <c r="CG45" s="14">
        <f t="shared" si="47"/>
        <v>0</v>
      </c>
      <c r="CH45" s="22"/>
      <c r="CI45" s="21"/>
      <c r="CJ45" s="21"/>
      <c r="CK45" s="21"/>
      <c r="CL45" s="21"/>
      <c r="CM45" s="131"/>
      <c r="CN45" s="3">
        <v>841116</v>
      </c>
      <c r="CO45" s="3" t="s">
        <v>23</v>
      </c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31"/>
      <c r="DC45" s="3">
        <v>841116</v>
      </c>
      <c r="DD45" s="3" t="s">
        <v>23</v>
      </c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31"/>
      <c r="DR45" s="3">
        <v>841116</v>
      </c>
      <c r="DS45" s="3" t="s">
        <v>23</v>
      </c>
      <c r="DT45" s="12"/>
      <c r="DU45" s="12"/>
      <c r="DV45" s="12"/>
      <c r="DW45" s="12"/>
      <c r="DX45" s="12"/>
      <c r="DY45" s="14"/>
      <c r="DZ45" s="14"/>
      <c r="EA45" s="14"/>
      <c r="EB45" s="14">
        <f>CP45+CS45+CV45+CY45+DE45+DH45+DK45+DN45+DT45+DW45</f>
        <v>0</v>
      </c>
      <c r="EC45" s="14">
        <f t="shared" si="48"/>
        <v>0</v>
      </c>
      <c r="ED45" s="14">
        <f t="shared" si="49"/>
        <v>0</v>
      </c>
      <c r="EE45" s="12"/>
      <c r="EF45" s="12"/>
      <c r="EG45" s="12"/>
      <c r="EH45" s="131"/>
      <c r="EI45" s="3">
        <v>841116</v>
      </c>
      <c r="EJ45" s="3" t="s">
        <v>23</v>
      </c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31"/>
      <c r="EX45" s="3">
        <v>841116</v>
      </c>
      <c r="EY45" s="3" t="s">
        <v>23</v>
      </c>
      <c r="EZ45" s="14">
        <f t="shared" si="50"/>
        <v>0</v>
      </c>
      <c r="FA45" s="14">
        <f t="shared" si="50"/>
        <v>0</v>
      </c>
      <c r="FB45" s="14">
        <f t="shared" si="50"/>
        <v>0</v>
      </c>
      <c r="FC45" s="12"/>
      <c r="FD45" s="14">
        <f t="shared" si="51"/>
        <v>0</v>
      </c>
      <c r="FE45" s="14">
        <f t="shared" si="52"/>
        <v>0</v>
      </c>
      <c r="FF45" s="14">
        <f t="shared" si="53"/>
        <v>0</v>
      </c>
      <c r="FG45" s="22"/>
      <c r="FH45" s="21"/>
      <c r="FI45" s="21"/>
      <c r="FJ45" s="21"/>
      <c r="FK45" s="21"/>
      <c r="FL45" s="21"/>
      <c r="FM45" s="113"/>
      <c r="FN45" s="27"/>
      <c r="FO45" s="27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</row>
    <row r="46" spans="1:183" ht="11.1" customHeight="1">
      <c r="A46" s="131"/>
      <c r="B46" s="3">
        <v>841907</v>
      </c>
      <c r="C46" s="3" t="s">
        <v>3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1"/>
      <c r="Q46" s="3">
        <v>841907</v>
      </c>
      <c r="R46" s="3" t="s">
        <v>3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31"/>
      <c r="AF46" s="3">
        <v>841907</v>
      </c>
      <c r="AG46" s="3" t="s">
        <v>3</v>
      </c>
      <c r="AH46" s="12"/>
      <c r="AI46" s="12"/>
      <c r="AJ46" s="12"/>
      <c r="AK46" s="12">
        <v>16030</v>
      </c>
      <c r="AL46" s="12">
        <v>15311</v>
      </c>
      <c r="AM46" s="12">
        <v>9146</v>
      </c>
      <c r="AN46" s="12"/>
      <c r="AO46" s="12"/>
      <c r="AP46" s="12"/>
      <c r="AQ46" s="12"/>
      <c r="AR46" s="12"/>
      <c r="AS46" s="12"/>
      <c r="AT46" s="131"/>
      <c r="AU46" s="3">
        <v>841907</v>
      </c>
      <c r="AV46" s="3" t="s">
        <v>3</v>
      </c>
      <c r="AW46" s="14">
        <f t="shared" si="41"/>
        <v>16030</v>
      </c>
      <c r="AX46" s="14">
        <f t="shared" si="42"/>
        <v>15311</v>
      </c>
      <c r="AY46" s="14">
        <f t="shared" si="42"/>
        <v>9146</v>
      </c>
      <c r="AZ46" s="12"/>
      <c r="BA46" s="12"/>
      <c r="BB46" s="12"/>
      <c r="BC46" s="12"/>
      <c r="BD46" s="12"/>
      <c r="BE46" s="12"/>
      <c r="BF46" s="12"/>
      <c r="BG46" s="12"/>
      <c r="BH46" s="12"/>
      <c r="BI46" s="131"/>
      <c r="BJ46" s="3">
        <v>841907</v>
      </c>
      <c r="BK46" s="3" t="s">
        <v>3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1"/>
      <c r="BY46" s="3">
        <v>841907</v>
      </c>
      <c r="BZ46" s="3" t="s">
        <v>3</v>
      </c>
      <c r="CA46" s="14">
        <f t="shared" si="43"/>
        <v>0</v>
      </c>
      <c r="CB46" s="14">
        <f t="shared" si="44"/>
        <v>0</v>
      </c>
      <c r="CC46" s="14">
        <f t="shared" si="44"/>
        <v>0</v>
      </c>
      <c r="CD46" s="12"/>
      <c r="CE46" s="14">
        <f t="shared" si="45"/>
        <v>16030</v>
      </c>
      <c r="CF46" s="14">
        <f t="shared" si="46"/>
        <v>15311</v>
      </c>
      <c r="CG46" s="14">
        <f t="shared" si="47"/>
        <v>9146</v>
      </c>
      <c r="CH46" s="22"/>
      <c r="CI46" s="21"/>
      <c r="CJ46" s="21"/>
      <c r="CK46" s="21"/>
      <c r="CL46" s="21"/>
      <c r="CM46" s="131"/>
      <c r="CN46" s="3">
        <v>841907</v>
      </c>
      <c r="CO46" s="3" t="s">
        <v>3</v>
      </c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31"/>
      <c r="DC46" s="3">
        <v>841907</v>
      </c>
      <c r="DD46" s="3" t="s">
        <v>3</v>
      </c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31"/>
      <c r="DR46" s="3">
        <v>841907</v>
      </c>
      <c r="DS46" s="3" t="s">
        <v>3</v>
      </c>
      <c r="DT46" s="12"/>
      <c r="DU46" s="12"/>
      <c r="DV46" s="12"/>
      <c r="DW46" s="12"/>
      <c r="DX46" s="12"/>
      <c r="DY46" s="14"/>
      <c r="DZ46" s="14"/>
      <c r="EA46" s="14"/>
      <c r="EB46" s="14">
        <f t="shared" si="48"/>
        <v>0</v>
      </c>
      <c r="EC46" s="14">
        <f t="shared" si="48"/>
        <v>0</v>
      </c>
      <c r="ED46" s="14">
        <f t="shared" si="49"/>
        <v>0</v>
      </c>
      <c r="EE46" s="12"/>
      <c r="EF46" s="12"/>
      <c r="EG46" s="12"/>
      <c r="EH46" s="131"/>
      <c r="EI46" s="3">
        <v>841907</v>
      </c>
      <c r="EJ46" s="3" t="s">
        <v>3</v>
      </c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31"/>
      <c r="EX46" s="3">
        <v>841907</v>
      </c>
      <c r="EY46" s="3" t="s">
        <v>3</v>
      </c>
      <c r="EZ46" s="14">
        <f t="shared" si="50"/>
        <v>0</v>
      </c>
      <c r="FA46" s="14">
        <f t="shared" si="50"/>
        <v>0</v>
      </c>
      <c r="FB46" s="14">
        <f t="shared" si="50"/>
        <v>0</v>
      </c>
      <c r="FC46" s="12"/>
      <c r="FD46" s="14">
        <f t="shared" si="51"/>
        <v>0</v>
      </c>
      <c r="FE46" s="14">
        <f t="shared" si="52"/>
        <v>0</v>
      </c>
      <c r="FF46" s="14">
        <f t="shared" si="53"/>
        <v>0</v>
      </c>
      <c r="FG46" s="22"/>
      <c r="FH46" s="21"/>
      <c r="FI46" s="21"/>
      <c r="FJ46" s="21"/>
      <c r="FK46" s="21"/>
      <c r="FL46" s="21"/>
      <c r="FM46" s="113"/>
      <c r="FN46" s="27"/>
      <c r="FO46" s="27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</row>
    <row r="47" spans="1:183" ht="11.1" customHeight="1" thickBot="1">
      <c r="A47" s="135"/>
      <c r="B47" s="89" t="s">
        <v>24</v>
      </c>
      <c r="C47" s="89"/>
      <c r="D47" s="15">
        <f>SUM(D40:D46)</f>
        <v>0</v>
      </c>
      <c r="E47" s="15">
        <f t="shared" ref="E47:M47" si="54">SUM(E40:E46)</f>
        <v>0</v>
      </c>
      <c r="F47" s="15">
        <f t="shared" si="54"/>
        <v>4</v>
      </c>
      <c r="G47" s="15">
        <f t="shared" si="54"/>
        <v>0</v>
      </c>
      <c r="H47" s="15">
        <f t="shared" si="54"/>
        <v>0</v>
      </c>
      <c r="I47" s="15">
        <f t="shared" si="54"/>
        <v>0</v>
      </c>
      <c r="J47" s="15">
        <f t="shared" si="54"/>
        <v>0</v>
      </c>
      <c r="K47" s="15">
        <f t="shared" si="54"/>
        <v>0</v>
      </c>
      <c r="L47" s="15">
        <f t="shared" si="54"/>
        <v>0</v>
      </c>
      <c r="M47" s="15">
        <f t="shared" si="54"/>
        <v>0</v>
      </c>
      <c r="N47" s="15">
        <f>SUM(N40:N46)</f>
        <v>0</v>
      </c>
      <c r="O47" s="15">
        <f>SUM(O40:O46)</f>
        <v>0</v>
      </c>
      <c r="P47" s="135"/>
      <c r="Q47" s="89" t="s">
        <v>24</v>
      </c>
      <c r="R47" s="89"/>
      <c r="S47" s="15">
        <f t="shared" ref="S47:AD47" si="55">SUM(S40:S46)</f>
        <v>0</v>
      </c>
      <c r="T47" s="15">
        <f t="shared" si="55"/>
        <v>0</v>
      </c>
      <c r="U47" s="15">
        <f t="shared" si="55"/>
        <v>0</v>
      </c>
      <c r="V47" s="15">
        <f t="shared" si="55"/>
        <v>0</v>
      </c>
      <c r="W47" s="15">
        <f t="shared" si="55"/>
        <v>0</v>
      </c>
      <c r="X47" s="15">
        <f t="shared" si="55"/>
        <v>0</v>
      </c>
      <c r="Y47" s="15">
        <f t="shared" si="55"/>
        <v>0</v>
      </c>
      <c r="Z47" s="15">
        <f t="shared" si="55"/>
        <v>0</v>
      </c>
      <c r="AA47" s="15">
        <f t="shared" si="55"/>
        <v>0</v>
      </c>
      <c r="AB47" s="15">
        <f t="shared" si="55"/>
        <v>27878</v>
      </c>
      <c r="AC47" s="15">
        <f t="shared" si="55"/>
        <v>25792</v>
      </c>
      <c r="AD47" s="15">
        <f t="shared" si="55"/>
        <v>15681</v>
      </c>
      <c r="AE47" s="135"/>
      <c r="AF47" s="89" t="s">
        <v>24</v>
      </c>
      <c r="AG47" s="89"/>
      <c r="AH47" s="15">
        <f t="shared" ref="AH47:AS47" si="56">SUM(AH40:AH46)</f>
        <v>0</v>
      </c>
      <c r="AI47" s="15">
        <f t="shared" si="56"/>
        <v>0</v>
      </c>
      <c r="AJ47" s="15">
        <f t="shared" si="56"/>
        <v>0</v>
      </c>
      <c r="AK47" s="15">
        <f>SUM(AK40:AK46)</f>
        <v>16030</v>
      </c>
      <c r="AL47" s="15">
        <f>SUM(AL40:AL46)</f>
        <v>15311</v>
      </c>
      <c r="AM47" s="15">
        <f>SUM(AM40:AM46)</f>
        <v>9146</v>
      </c>
      <c r="AN47" s="15">
        <f t="shared" si="56"/>
        <v>0</v>
      </c>
      <c r="AO47" s="15">
        <f t="shared" si="56"/>
        <v>0</v>
      </c>
      <c r="AP47" s="15">
        <f t="shared" si="56"/>
        <v>0</v>
      </c>
      <c r="AQ47" s="15">
        <f t="shared" si="56"/>
        <v>0</v>
      </c>
      <c r="AR47" s="15">
        <f t="shared" si="56"/>
        <v>0</v>
      </c>
      <c r="AS47" s="15">
        <f t="shared" si="56"/>
        <v>0</v>
      </c>
      <c r="AT47" s="135"/>
      <c r="AU47" s="89" t="s">
        <v>24</v>
      </c>
      <c r="AV47" s="89"/>
      <c r="AW47" s="15">
        <f t="shared" ref="AW47:BH47" si="57">SUM(AW40:AW46)</f>
        <v>43908</v>
      </c>
      <c r="AX47" s="15">
        <f t="shared" si="57"/>
        <v>41103</v>
      </c>
      <c r="AY47" s="15">
        <f t="shared" si="57"/>
        <v>24831</v>
      </c>
      <c r="AZ47" s="15">
        <f t="shared" si="57"/>
        <v>0</v>
      </c>
      <c r="BA47" s="15">
        <f t="shared" si="57"/>
        <v>0</v>
      </c>
      <c r="BB47" s="15">
        <f t="shared" si="57"/>
        <v>0</v>
      </c>
      <c r="BC47" s="15">
        <f t="shared" si="57"/>
        <v>0</v>
      </c>
      <c r="BD47" s="15">
        <f t="shared" si="57"/>
        <v>0</v>
      </c>
      <c r="BE47" s="15">
        <f t="shared" si="57"/>
        <v>0</v>
      </c>
      <c r="BF47" s="15">
        <f t="shared" si="57"/>
        <v>0</v>
      </c>
      <c r="BG47" s="15">
        <f t="shared" si="57"/>
        <v>0</v>
      </c>
      <c r="BH47" s="15">
        <f t="shared" si="57"/>
        <v>0</v>
      </c>
      <c r="BI47" s="135"/>
      <c r="BJ47" s="89" t="s">
        <v>24</v>
      </c>
      <c r="BK47" s="89"/>
      <c r="BL47" s="15">
        <f>SUM(BL40:BL46)</f>
        <v>0</v>
      </c>
      <c r="BM47" s="15">
        <f t="shared" ref="BM47:BR47" si="58">SUM(BM40:BM46)</f>
        <v>0</v>
      </c>
      <c r="BN47" s="15">
        <f t="shared" si="58"/>
        <v>0</v>
      </c>
      <c r="BO47" s="15">
        <f t="shared" si="58"/>
        <v>0</v>
      </c>
      <c r="BP47" s="15">
        <f t="shared" si="58"/>
        <v>0</v>
      </c>
      <c r="BQ47" s="15">
        <f t="shared" si="58"/>
        <v>0</v>
      </c>
      <c r="BR47" s="15">
        <f t="shared" si="58"/>
        <v>0</v>
      </c>
      <c r="BS47" s="15">
        <f>SUM(BS40:BS46)</f>
        <v>0</v>
      </c>
      <c r="BT47" s="15">
        <f>SUM(BT40:BT46)</f>
        <v>0</v>
      </c>
      <c r="BU47" s="15">
        <f>SUM(BU40:BU46)</f>
        <v>0</v>
      </c>
      <c r="BV47" s="15">
        <f>SUM(BV40:BV46)</f>
        <v>0</v>
      </c>
      <c r="BW47" s="15">
        <f>SUM(BW40:BW46)</f>
        <v>0</v>
      </c>
      <c r="BX47" s="135"/>
      <c r="BY47" s="89" t="s">
        <v>24</v>
      </c>
      <c r="BZ47" s="89"/>
      <c r="CA47" s="15">
        <f t="shared" ref="CA47:CG47" si="59">SUM(CA40:CA46)</f>
        <v>0</v>
      </c>
      <c r="CB47" s="15">
        <f t="shared" si="59"/>
        <v>0</v>
      </c>
      <c r="CC47" s="15">
        <f t="shared" si="59"/>
        <v>0</v>
      </c>
      <c r="CD47" s="15">
        <f t="shared" si="59"/>
        <v>915</v>
      </c>
      <c r="CE47" s="15">
        <f t="shared" si="59"/>
        <v>43908</v>
      </c>
      <c r="CF47" s="15">
        <f t="shared" si="59"/>
        <v>41103</v>
      </c>
      <c r="CG47" s="15">
        <f t="shared" si="59"/>
        <v>25746</v>
      </c>
      <c r="CH47" s="22"/>
      <c r="CI47" s="21"/>
      <c r="CJ47" s="21"/>
      <c r="CK47" s="21"/>
      <c r="CL47" s="21"/>
      <c r="CM47" s="135"/>
      <c r="CN47" s="89" t="s">
        <v>24</v>
      </c>
      <c r="CO47" s="89"/>
      <c r="CP47" s="15">
        <f>SUM(CP40:CP46)</f>
        <v>30181</v>
      </c>
      <c r="CQ47" s="15">
        <f t="shared" ref="CQ47:CW47" si="60">SUM(CQ40:CQ46)</f>
        <v>27973</v>
      </c>
      <c r="CR47" s="15">
        <f t="shared" si="60"/>
        <v>16306</v>
      </c>
      <c r="CS47" s="15">
        <f t="shared" si="60"/>
        <v>7468</v>
      </c>
      <c r="CT47" s="15">
        <f t="shared" si="60"/>
        <v>6626</v>
      </c>
      <c r="CU47" s="15">
        <f t="shared" si="60"/>
        <v>3994</v>
      </c>
      <c r="CV47" s="15">
        <f t="shared" si="60"/>
        <v>6107</v>
      </c>
      <c r="CW47" s="15">
        <f t="shared" si="60"/>
        <v>5943</v>
      </c>
      <c r="CX47" s="15">
        <f>SUM(CX40:CX46)</f>
        <v>2946</v>
      </c>
      <c r="CY47" s="15">
        <f>SUM(CY40:CY46)</f>
        <v>0</v>
      </c>
      <c r="CZ47" s="15">
        <f>SUM(CZ40:CZ46)</f>
        <v>0</v>
      </c>
      <c r="DA47" s="15">
        <f>SUM(DA40:DA46)</f>
        <v>0</v>
      </c>
      <c r="DB47" s="135"/>
      <c r="DC47" s="89" t="s">
        <v>24</v>
      </c>
      <c r="DD47" s="89"/>
      <c r="DE47" s="15">
        <f t="shared" ref="DE47:DP47" si="61">SUM(DE40:DE46)</f>
        <v>0</v>
      </c>
      <c r="DF47" s="15">
        <f t="shared" si="61"/>
        <v>0</v>
      </c>
      <c r="DG47" s="15">
        <f t="shared" si="61"/>
        <v>0</v>
      </c>
      <c r="DH47" s="15">
        <f t="shared" si="61"/>
        <v>0</v>
      </c>
      <c r="DI47" s="15">
        <f t="shared" si="61"/>
        <v>0</v>
      </c>
      <c r="DJ47" s="15">
        <f t="shared" si="61"/>
        <v>0</v>
      </c>
      <c r="DK47" s="15">
        <f t="shared" si="61"/>
        <v>0</v>
      </c>
      <c r="DL47" s="15">
        <f t="shared" si="61"/>
        <v>0</v>
      </c>
      <c r="DM47" s="15">
        <f t="shared" si="61"/>
        <v>0</v>
      </c>
      <c r="DN47" s="15">
        <f t="shared" si="61"/>
        <v>0</v>
      </c>
      <c r="DO47" s="15">
        <f t="shared" si="61"/>
        <v>0</v>
      </c>
      <c r="DP47" s="15">
        <f t="shared" si="61"/>
        <v>0</v>
      </c>
      <c r="DQ47" s="135"/>
      <c r="DR47" s="89" t="s">
        <v>24</v>
      </c>
      <c r="DS47" s="89"/>
      <c r="DT47" s="15">
        <f t="shared" ref="DT47:EG47" si="62">SUM(DT40:DT46)</f>
        <v>0</v>
      </c>
      <c r="DU47" s="15">
        <f t="shared" si="62"/>
        <v>0</v>
      </c>
      <c r="DV47" s="15">
        <f t="shared" si="62"/>
        <v>0</v>
      </c>
      <c r="DW47" s="15">
        <f t="shared" si="62"/>
        <v>0</v>
      </c>
      <c r="DX47" s="15">
        <f t="shared" si="62"/>
        <v>0</v>
      </c>
      <c r="DY47" s="15">
        <f>SUM(DY40:DY46)</f>
        <v>0</v>
      </c>
      <c r="DZ47" s="15">
        <f>SUM(DZ40:DZ46)</f>
        <v>0</v>
      </c>
      <c r="EA47" s="15">
        <f>SUM(EA40:EA46)</f>
        <v>0</v>
      </c>
      <c r="EB47" s="15">
        <f t="shared" si="62"/>
        <v>43756</v>
      </c>
      <c r="EC47" s="15">
        <f t="shared" si="62"/>
        <v>40542</v>
      </c>
      <c r="ED47" s="15">
        <f t="shared" si="62"/>
        <v>23246</v>
      </c>
      <c r="EE47" s="15">
        <f t="shared" si="62"/>
        <v>0</v>
      </c>
      <c r="EF47" s="15">
        <f t="shared" si="62"/>
        <v>0</v>
      </c>
      <c r="EG47" s="15">
        <f t="shared" si="62"/>
        <v>0</v>
      </c>
      <c r="EH47" s="135"/>
      <c r="EI47" s="89" t="s">
        <v>24</v>
      </c>
      <c r="EJ47" s="89"/>
      <c r="EK47" s="15">
        <f t="shared" ref="EK47:EV47" si="63">SUM(EK40:EK46)</f>
        <v>0</v>
      </c>
      <c r="EL47" s="15">
        <f t="shared" si="63"/>
        <v>0</v>
      </c>
      <c r="EM47" s="15">
        <f t="shared" si="63"/>
        <v>0</v>
      </c>
      <c r="EN47" s="15">
        <f t="shared" si="63"/>
        <v>152</v>
      </c>
      <c r="EO47" s="15">
        <f t="shared" si="63"/>
        <v>561</v>
      </c>
      <c r="EP47" s="15">
        <f t="shared" si="63"/>
        <v>409</v>
      </c>
      <c r="EQ47" s="15">
        <f t="shared" si="63"/>
        <v>0</v>
      </c>
      <c r="ER47" s="15">
        <f t="shared" si="63"/>
        <v>0</v>
      </c>
      <c r="ES47" s="15">
        <f t="shared" si="63"/>
        <v>0</v>
      </c>
      <c r="ET47" s="15">
        <f t="shared" si="63"/>
        <v>0</v>
      </c>
      <c r="EU47" s="15">
        <f t="shared" si="63"/>
        <v>0</v>
      </c>
      <c r="EV47" s="15">
        <f t="shared" si="63"/>
        <v>0</v>
      </c>
      <c r="EW47" s="135"/>
      <c r="EX47" s="89" t="s">
        <v>24</v>
      </c>
      <c r="EY47" s="89"/>
      <c r="EZ47" s="15">
        <f t="shared" ref="EZ47:FF47" si="64">SUM(EZ40:EZ46)</f>
        <v>152</v>
      </c>
      <c r="FA47" s="15">
        <f t="shared" si="64"/>
        <v>561</v>
      </c>
      <c r="FB47" s="15">
        <f t="shared" si="64"/>
        <v>409</v>
      </c>
      <c r="FC47" s="15">
        <f t="shared" si="64"/>
        <v>500</v>
      </c>
      <c r="FD47" s="15">
        <f t="shared" si="64"/>
        <v>43908</v>
      </c>
      <c r="FE47" s="15">
        <f t="shared" si="64"/>
        <v>41103</v>
      </c>
      <c r="FF47" s="15">
        <f t="shared" si="64"/>
        <v>24155</v>
      </c>
      <c r="FG47" s="22"/>
      <c r="FH47" s="21"/>
      <c r="FI47" s="21"/>
      <c r="FJ47" s="21"/>
      <c r="FK47" s="21"/>
      <c r="FL47" s="21"/>
      <c r="FM47" s="113"/>
      <c r="FN47" s="114"/>
      <c r="FO47" s="114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</row>
    <row r="48" spans="1:183" ht="11.1" customHeight="1">
      <c r="A48" s="122" t="s">
        <v>25</v>
      </c>
      <c r="B48" s="123"/>
      <c r="C48" s="124"/>
      <c r="D48" s="14">
        <f t="shared" ref="D48:O48" si="65">D36+D39+D47</f>
        <v>8764</v>
      </c>
      <c r="E48" s="14">
        <f t="shared" si="65"/>
        <v>8764</v>
      </c>
      <c r="F48" s="14">
        <f t="shared" si="65"/>
        <v>4585</v>
      </c>
      <c r="G48" s="14">
        <f t="shared" si="65"/>
        <v>2100</v>
      </c>
      <c r="H48" s="14">
        <f t="shared" si="65"/>
        <v>2100</v>
      </c>
      <c r="I48" s="14">
        <f t="shared" si="65"/>
        <v>1244</v>
      </c>
      <c r="J48" s="14">
        <f t="shared" si="65"/>
        <v>1300</v>
      </c>
      <c r="K48" s="14">
        <f t="shared" si="65"/>
        <v>1300</v>
      </c>
      <c r="L48" s="14">
        <f t="shared" si="65"/>
        <v>650</v>
      </c>
      <c r="M48" s="14">
        <f t="shared" si="65"/>
        <v>0</v>
      </c>
      <c r="N48" s="14">
        <f t="shared" si="65"/>
        <v>0</v>
      </c>
      <c r="O48" s="14">
        <f t="shared" si="65"/>
        <v>27</v>
      </c>
      <c r="P48" s="122" t="s">
        <v>25</v>
      </c>
      <c r="Q48" s="123"/>
      <c r="R48" s="124"/>
      <c r="S48" s="14">
        <f t="shared" ref="S48:AD48" si="66">S36+S39+S47</f>
        <v>87979</v>
      </c>
      <c r="T48" s="14">
        <f t="shared" si="66"/>
        <v>88649</v>
      </c>
      <c r="U48" s="14">
        <f t="shared" si="66"/>
        <v>46766</v>
      </c>
      <c r="V48" s="14">
        <f t="shared" si="66"/>
        <v>4758</v>
      </c>
      <c r="W48" s="14">
        <f t="shared" si="66"/>
        <v>17758</v>
      </c>
      <c r="X48" s="14">
        <f t="shared" si="66"/>
        <v>17680</v>
      </c>
      <c r="Y48" s="14">
        <f t="shared" si="66"/>
        <v>2987</v>
      </c>
      <c r="Z48" s="14">
        <f t="shared" si="66"/>
        <v>2987</v>
      </c>
      <c r="AA48" s="14">
        <f t="shared" si="66"/>
        <v>1489</v>
      </c>
      <c r="AB48" s="14">
        <f t="shared" si="66"/>
        <v>32844</v>
      </c>
      <c r="AC48" s="14">
        <f t="shared" si="66"/>
        <v>29547</v>
      </c>
      <c r="AD48" s="14">
        <f t="shared" si="66"/>
        <v>17362</v>
      </c>
      <c r="AE48" s="122" t="s">
        <v>25</v>
      </c>
      <c r="AF48" s="123"/>
      <c r="AG48" s="124"/>
      <c r="AH48" s="14">
        <f t="shared" ref="AH48:AS48" si="67">AH36+AH39+AH47</f>
        <v>0</v>
      </c>
      <c r="AI48" s="14">
        <f t="shared" si="67"/>
        <v>0</v>
      </c>
      <c r="AJ48" s="14">
        <f t="shared" si="67"/>
        <v>0</v>
      </c>
      <c r="AK48" s="14">
        <f t="shared" si="67"/>
        <v>32344</v>
      </c>
      <c r="AL48" s="14">
        <f t="shared" si="67"/>
        <v>32200</v>
      </c>
      <c r="AM48" s="14">
        <f t="shared" si="67"/>
        <v>15938</v>
      </c>
      <c r="AN48" s="14">
        <f t="shared" si="67"/>
        <v>0</v>
      </c>
      <c r="AO48" s="14">
        <f t="shared" si="67"/>
        <v>0</v>
      </c>
      <c r="AP48" s="14">
        <f t="shared" si="67"/>
        <v>0</v>
      </c>
      <c r="AQ48" s="14">
        <f t="shared" si="67"/>
        <v>7987</v>
      </c>
      <c r="AR48" s="14">
        <f t="shared" si="67"/>
        <v>7987</v>
      </c>
      <c r="AS48" s="14">
        <f t="shared" si="67"/>
        <v>487</v>
      </c>
      <c r="AT48" s="122" t="s">
        <v>25</v>
      </c>
      <c r="AU48" s="123"/>
      <c r="AV48" s="124"/>
      <c r="AW48" s="14">
        <f t="shared" ref="AW48:BH48" si="68">AW36+AW39+AW47</f>
        <v>181063</v>
      </c>
      <c r="AX48" s="14">
        <f t="shared" si="68"/>
        <v>191292</v>
      </c>
      <c r="AY48" s="14">
        <f t="shared" si="68"/>
        <v>106228</v>
      </c>
      <c r="AZ48" s="14">
        <f t="shared" si="68"/>
        <v>0</v>
      </c>
      <c r="BA48" s="14">
        <f t="shared" si="68"/>
        <v>0</v>
      </c>
      <c r="BB48" s="14">
        <f t="shared" si="68"/>
        <v>0</v>
      </c>
      <c r="BC48" s="14">
        <f t="shared" si="68"/>
        <v>0</v>
      </c>
      <c r="BD48" s="14">
        <f t="shared" si="68"/>
        <v>0</v>
      </c>
      <c r="BE48" s="14">
        <f t="shared" si="68"/>
        <v>0</v>
      </c>
      <c r="BF48" s="14">
        <f t="shared" si="68"/>
        <v>0</v>
      </c>
      <c r="BG48" s="14">
        <f t="shared" si="68"/>
        <v>0</v>
      </c>
      <c r="BH48" s="14">
        <f t="shared" si="68"/>
        <v>0</v>
      </c>
      <c r="BI48" s="122" t="s">
        <v>25</v>
      </c>
      <c r="BJ48" s="123"/>
      <c r="BK48" s="124"/>
      <c r="BL48" s="14">
        <f t="shared" ref="BL48:BW48" si="69">SUM(BL36+BL39+BL47)</f>
        <v>0</v>
      </c>
      <c r="BM48" s="14">
        <f t="shared" si="69"/>
        <v>0</v>
      </c>
      <c r="BN48" s="14">
        <f t="shared" si="69"/>
        <v>0</v>
      </c>
      <c r="BO48" s="14">
        <f t="shared" si="69"/>
        <v>0</v>
      </c>
      <c r="BP48" s="14">
        <f t="shared" si="69"/>
        <v>0</v>
      </c>
      <c r="BQ48" s="14">
        <f t="shared" si="69"/>
        <v>0</v>
      </c>
      <c r="BR48" s="14">
        <f t="shared" si="69"/>
        <v>0</v>
      </c>
      <c r="BS48" s="14">
        <f t="shared" si="69"/>
        <v>0</v>
      </c>
      <c r="BT48" s="14">
        <f t="shared" si="69"/>
        <v>0</v>
      </c>
      <c r="BU48" s="14">
        <f t="shared" si="69"/>
        <v>0</v>
      </c>
      <c r="BV48" s="14">
        <f t="shared" si="69"/>
        <v>0</v>
      </c>
      <c r="BW48" s="14">
        <f t="shared" si="69"/>
        <v>0</v>
      </c>
      <c r="BX48" s="122" t="s">
        <v>25</v>
      </c>
      <c r="BY48" s="123"/>
      <c r="BZ48" s="124"/>
      <c r="CA48" s="14">
        <f t="shared" ref="CA48:CG48" si="70">CA36+CA39+CA47</f>
        <v>0</v>
      </c>
      <c r="CB48" s="14">
        <f t="shared" si="70"/>
        <v>0</v>
      </c>
      <c r="CC48" s="14">
        <f t="shared" si="70"/>
        <v>0</v>
      </c>
      <c r="CD48" s="14">
        <f t="shared" si="70"/>
        <v>269</v>
      </c>
      <c r="CE48" s="14">
        <f t="shared" si="70"/>
        <v>181063</v>
      </c>
      <c r="CF48" s="14">
        <f t="shared" si="70"/>
        <v>191292</v>
      </c>
      <c r="CG48" s="14">
        <f t="shared" si="70"/>
        <v>106497</v>
      </c>
      <c r="CH48" s="22"/>
      <c r="CI48" s="21"/>
      <c r="CJ48" s="21"/>
      <c r="CK48" s="21"/>
      <c r="CL48" s="21"/>
      <c r="CM48" s="122" t="s">
        <v>25</v>
      </c>
      <c r="CN48" s="123"/>
      <c r="CO48" s="124"/>
      <c r="CP48" s="14">
        <f t="shared" ref="CP48:DA48" si="71">CP36+CP39+CP47</f>
        <v>63622</v>
      </c>
      <c r="CQ48" s="14">
        <f t="shared" si="71"/>
        <v>72168</v>
      </c>
      <c r="CR48" s="14">
        <f t="shared" si="71"/>
        <v>42541</v>
      </c>
      <c r="CS48" s="14">
        <f t="shared" si="71"/>
        <v>15612</v>
      </c>
      <c r="CT48" s="14">
        <f t="shared" si="71"/>
        <v>17852</v>
      </c>
      <c r="CU48" s="14">
        <f t="shared" si="71"/>
        <v>8871</v>
      </c>
      <c r="CV48" s="14">
        <f t="shared" si="71"/>
        <v>31625</v>
      </c>
      <c r="CW48" s="14">
        <f t="shared" si="71"/>
        <v>32433</v>
      </c>
      <c r="CX48" s="14">
        <f t="shared" si="71"/>
        <v>19299</v>
      </c>
      <c r="CY48" s="14">
        <f t="shared" si="71"/>
        <v>35132</v>
      </c>
      <c r="CZ48" s="14">
        <f t="shared" si="71"/>
        <v>34988</v>
      </c>
      <c r="DA48" s="14">
        <f t="shared" si="71"/>
        <v>16938</v>
      </c>
      <c r="DB48" s="122" t="s">
        <v>25</v>
      </c>
      <c r="DC48" s="123"/>
      <c r="DD48" s="124"/>
      <c r="DE48" s="14">
        <f t="shared" ref="DE48:DP48" si="72">DE36+DE39+DE47</f>
        <v>0</v>
      </c>
      <c r="DF48" s="14">
        <f t="shared" si="72"/>
        <v>0</v>
      </c>
      <c r="DG48" s="14">
        <f t="shared" si="72"/>
        <v>0</v>
      </c>
      <c r="DH48" s="14">
        <f t="shared" si="72"/>
        <v>3083</v>
      </c>
      <c r="DI48" s="14">
        <f t="shared" si="72"/>
        <v>3083</v>
      </c>
      <c r="DJ48" s="14">
        <f t="shared" si="72"/>
        <v>1022</v>
      </c>
      <c r="DK48" s="14">
        <f t="shared" si="72"/>
        <v>0</v>
      </c>
      <c r="DL48" s="14">
        <f t="shared" si="72"/>
        <v>0</v>
      </c>
      <c r="DM48" s="14">
        <f t="shared" si="72"/>
        <v>0</v>
      </c>
      <c r="DN48" s="14">
        <f t="shared" si="72"/>
        <v>27880</v>
      </c>
      <c r="DO48" s="14">
        <f t="shared" si="72"/>
        <v>27880</v>
      </c>
      <c r="DP48" s="14">
        <f t="shared" si="72"/>
        <v>13450</v>
      </c>
      <c r="DQ48" s="122" t="s">
        <v>25</v>
      </c>
      <c r="DR48" s="123"/>
      <c r="DS48" s="124"/>
      <c r="DT48" s="14">
        <f t="shared" ref="DT48:EG48" si="73">SUM(DT36+DT39+DT47)</f>
        <v>200</v>
      </c>
      <c r="DU48" s="14">
        <f t="shared" si="73"/>
        <v>200</v>
      </c>
      <c r="DV48" s="14">
        <f t="shared" si="73"/>
        <v>70</v>
      </c>
      <c r="DW48" s="14">
        <f t="shared" si="73"/>
        <v>1898</v>
      </c>
      <c r="DX48" s="14">
        <f t="shared" si="73"/>
        <v>1898</v>
      </c>
      <c r="DY48" s="14">
        <f t="shared" si="73"/>
        <v>0</v>
      </c>
      <c r="DZ48" s="14">
        <f t="shared" si="73"/>
        <v>0</v>
      </c>
      <c r="EA48" s="14">
        <f t="shared" si="73"/>
        <v>0</v>
      </c>
      <c r="EB48" s="14">
        <f t="shared" si="73"/>
        <v>179052</v>
      </c>
      <c r="EC48" s="14">
        <f t="shared" si="73"/>
        <v>190502</v>
      </c>
      <c r="ED48" s="14">
        <f t="shared" si="73"/>
        <v>102191</v>
      </c>
      <c r="EE48" s="14">
        <f t="shared" si="73"/>
        <v>1630</v>
      </c>
      <c r="EF48" s="14">
        <f t="shared" si="73"/>
        <v>0</v>
      </c>
      <c r="EG48" s="14">
        <f t="shared" si="73"/>
        <v>0</v>
      </c>
      <c r="EH48" s="122" t="s">
        <v>25</v>
      </c>
      <c r="EI48" s="123"/>
      <c r="EJ48" s="124"/>
      <c r="EK48" s="14">
        <f t="shared" ref="EK48:EV48" si="74">EK36+EK39+EK47</f>
        <v>0</v>
      </c>
      <c r="EL48" s="14">
        <f t="shared" si="74"/>
        <v>0</v>
      </c>
      <c r="EM48" s="14">
        <f t="shared" si="74"/>
        <v>0</v>
      </c>
      <c r="EN48" s="14">
        <f t="shared" si="74"/>
        <v>381</v>
      </c>
      <c r="EO48" s="14">
        <f t="shared" si="74"/>
        <v>790</v>
      </c>
      <c r="EP48" s="14">
        <f t="shared" si="74"/>
        <v>1953</v>
      </c>
      <c r="EQ48" s="14">
        <f t="shared" si="74"/>
        <v>0</v>
      </c>
      <c r="ER48" s="14">
        <f t="shared" si="74"/>
        <v>0</v>
      </c>
      <c r="ES48" s="14">
        <f t="shared" si="74"/>
        <v>0</v>
      </c>
      <c r="ET48" s="14">
        <f t="shared" si="74"/>
        <v>0</v>
      </c>
      <c r="EU48" s="14">
        <f t="shared" si="74"/>
        <v>0</v>
      </c>
      <c r="EV48" s="14">
        <f t="shared" si="74"/>
        <v>0</v>
      </c>
      <c r="EW48" s="122" t="s">
        <v>25</v>
      </c>
      <c r="EX48" s="123"/>
      <c r="EY48" s="124"/>
      <c r="EZ48" s="14">
        <f t="shared" ref="EZ48:FF48" si="75">EZ36+EZ39+EZ47</f>
        <v>2011</v>
      </c>
      <c r="FA48" s="14">
        <f t="shared" si="75"/>
        <v>790</v>
      </c>
      <c r="FB48" s="14">
        <f t="shared" si="75"/>
        <v>1953</v>
      </c>
      <c r="FC48" s="14">
        <f t="shared" si="75"/>
        <v>-352</v>
      </c>
      <c r="FD48" s="14">
        <f t="shared" si="75"/>
        <v>181063</v>
      </c>
      <c r="FE48" s="14">
        <f t="shared" si="75"/>
        <v>191292</v>
      </c>
      <c r="FF48" s="14">
        <f t="shared" si="75"/>
        <v>103792</v>
      </c>
      <c r="FG48" s="22"/>
      <c r="FH48" s="21"/>
      <c r="FI48" s="21"/>
      <c r="FJ48" s="21"/>
      <c r="FK48" s="21"/>
      <c r="FL48" s="21"/>
      <c r="FM48" s="115"/>
      <c r="FN48" s="115"/>
      <c r="FO48" s="115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</row>
    <row r="49" spans="1:183" ht="11.1" customHeight="1">
      <c r="A49" s="99" t="s">
        <v>26</v>
      </c>
      <c r="B49" s="100"/>
      <c r="C49" s="10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99" t="s">
        <v>26</v>
      </c>
      <c r="Q49" s="100"/>
      <c r="R49" s="101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99" t="s">
        <v>26</v>
      </c>
      <c r="AF49" s="100"/>
      <c r="AG49" s="101"/>
      <c r="AH49" s="12"/>
      <c r="AI49" s="12"/>
      <c r="AJ49" s="12"/>
      <c r="AK49" s="12">
        <v>-32344</v>
      </c>
      <c r="AL49" s="12">
        <v>-32200</v>
      </c>
      <c r="AM49" s="12">
        <v>-15938</v>
      </c>
      <c r="AN49" s="12"/>
      <c r="AO49" s="12"/>
      <c r="AP49" s="12"/>
      <c r="AQ49" s="12"/>
      <c r="AR49" s="12"/>
      <c r="AS49" s="12"/>
      <c r="AT49" s="99" t="s">
        <v>26</v>
      </c>
      <c r="AU49" s="100"/>
      <c r="AV49" s="101"/>
      <c r="AW49" s="14">
        <f>D49+G49+J49+M49+S49+V49+Y49+AB49+AH49+AK49+AN49+AQ49</f>
        <v>-32344</v>
      </c>
      <c r="AX49" s="14">
        <f>E49+H49+K49+N49+T49+W49+Z49+AC49+AI49+AL49+AO49+AR49</f>
        <v>-32200</v>
      </c>
      <c r="AY49" s="14">
        <f>F49+I49+L49+O49+U49+X49+AA49+AD49+AJ49+AM49+AP49</f>
        <v>-15938</v>
      </c>
      <c r="AZ49" s="12"/>
      <c r="BA49" s="12"/>
      <c r="BB49" s="12"/>
      <c r="BC49" s="12"/>
      <c r="BD49" s="12"/>
      <c r="BE49" s="12"/>
      <c r="BF49" s="12"/>
      <c r="BG49" s="12"/>
      <c r="BH49" s="12"/>
      <c r="BI49" s="99" t="s">
        <v>26</v>
      </c>
      <c r="BJ49" s="100"/>
      <c r="BK49" s="101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99" t="s">
        <v>26</v>
      </c>
      <c r="BY49" s="100"/>
      <c r="BZ49" s="101"/>
      <c r="CA49" s="12">
        <f>AZ49+BC49+BF49+BL49+BO49+BR49+BU49</f>
        <v>0</v>
      </c>
      <c r="CB49" s="12">
        <f>BA49+BD49+BG49+BM49+BP49+BS49+BV49</f>
        <v>0</v>
      </c>
      <c r="CC49" s="12">
        <f>BB49+BE49+BH49+BN49+BQ49+BT49+BW49</f>
        <v>0</v>
      </c>
      <c r="CD49" s="14">
        <f>CD37+CD40+CD48</f>
        <v>1184</v>
      </c>
      <c r="CE49" s="12">
        <f>AW49+CA49</f>
        <v>-32344</v>
      </c>
      <c r="CF49" s="12">
        <v>-32200</v>
      </c>
      <c r="CG49" s="12">
        <f>AY49+CC49</f>
        <v>-15938</v>
      </c>
      <c r="CH49" s="22"/>
      <c r="CI49" s="21"/>
      <c r="CJ49" s="21"/>
      <c r="CK49" s="21"/>
      <c r="CL49" s="21"/>
      <c r="CM49" s="99" t="s">
        <v>26</v>
      </c>
      <c r="CN49" s="100"/>
      <c r="CO49" s="101"/>
      <c r="CP49" s="12"/>
      <c r="CQ49" s="12"/>
      <c r="CR49" s="12"/>
      <c r="CS49" s="12"/>
      <c r="CT49" s="12"/>
      <c r="CU49" s="12"/>
      <c r="CV49" s="12"/>
      <c r="CW49" s="12"/>
      <c r="CX49" s="12"/>
      <c r="CY49" s="12">
        <v>-32344</v>
      </c>
      <c r="CZ49" s="12">
        <v>-32200</v>
      </c>
      <c r="DA49" s="12">
        <v>-15938</v>
      </c>
      <c r="DB49" s="99" t="s">
        <v>26</v>
      </c>
      <c r="DC49" s="100"/>
      <c r="DD49" s="101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99" t="s">
        <v>26</v>
      </c>
      <c r="DR49" s="100"/>
      <c r="DS49" s="101"/>
      <c r="DT49" s="12"/>
      <c r="DU49" s="12"/>
      <c r="DV49" s="12"/>
      <c r="DW49" s="12"/>
      <c r="DX49" s="12"/>
      <c r="DY49" s="14"/>
      <c r="DZ49" s="14"/>
      <c r="EA49" s="14"/>
      <c r="EB49" s="14">
        <f>CP49+CS49+CV49+CY49+DE49+DH49+DK49+DN49+DT49+DW49</f>
        <v>-32344</v>
      </c>
      <c r="EC49" s="14">
        <f>CQ49+CT49+CW49+CZ49+DF49+DI49+DL49+DO49+DU49+DX49</f>
        <v>-32200</v>
      </c>
      <c r="ED49" s="14">
        <f>CR49+CU49+CX49+DA49+DG49+DJ49+DM49+DP49+DV49</f>
        <v>-15938</v>
      </c>
      <c r="EE49" s="14"/>
      <c r="EF49" s="14"/>
      <c r="EG49" s="12"/>
      <c r="EH49" s="99" t="s">
        <v>26</v>
      </c>
      <c r="EI49" s="100"/>
      <c r="EJ49" s="101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99" t="s">
        <v>26</v>
      </c>
      <c r="EX49" s="100"/>
      <c r="EY49" s="101"/>
      <c r="EZ49" s="12"/>
      <c r="FA49" s="12"/>
      <c r="FB49" s="12"/>
      <c r="FC49" s="12"/>
      <c r="FD49" s="14">
        <f>EB49+EZ49</f>
        <v>-32344</v>
      </c>
      <c r="FE49" s="14">
        <f>EC49+FA49</f>
        <v>-32200</v>
      </c>
      <c r="FF49" s="14">
        <f>ED49+FB49</f>
        <v>-15938</v>
      </c>
      <c r="FG49" s="22"/>
      <c r="FH49" s="21"/>
      <c r="FI49" s="21"/>
      <c r="FJ49" s="21"/>
      <c r="FK49" s="21"/>
      <c r="FL49" s="21"/>
      <c r="FM49" s="112"/>
      <c r="FN49" s="112"/>
      <c r="FO49" s="112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</row>
    <row r="50" spans="1:183" ht="11.1" customHeight="1" thickBot="1">
      <c r="A50" s="129" t="s">
        <v>27</v>
      </c>
      <c r="B50" s="129"/>
      <c r="C50" s="129"/>
      <c r="D50" s="15">
        <f>SUM(D48:D49)</f>
        <v>8764</v>
      </c>
      <c r="E50" s="15">
        <f t="shared" ref="E50:K50" si="76">SUM(E48:E49)</f>
        <v>8764</v>
      </c>
      <c r="F50" s="42">
        <f t="shared" si="76"/>
        <v>4585</v>
      </c>
      <c r="G50" s="15">
        <f t="shared" si="76"/>
        <v>2100</v>
      </c>
      <c r="H50" s="15">
        <f t="shared" si="76"/>
        <v>2100</v>
      </c>
      <c r="I50" s="15">
        <f t="shared" si="76"/>
        <v>1244</v>
      </c>
      <c r="J50" s="15">
        <f t="shared" si="76"/>
        <v>1300</v>
      </c>
      <c r="K50" s="15">
        <f t="shared" si="76"/>
        <v>1300</v>
      </c>
      <c r="L50" s="15">
        <f>SUM(L48:L49)</f>
        <v>650</v>
      </c>
      <c r="M50" s="15">
        <f>SUM(M48:M49)</f>
        <v>0</v>
      </c>
      <c r="N50" s="15">
        <f>SUM(N48:N49)</f>
        <v>0</v>
      </c>
      <c r="O50" s="15">
        <f>SUM(O48:O49)</f>
        <v>27</v>
      </c>
      <c r="P50" s="129" t="s">
        <v>27</v>
      </c>
      <c r="Q50" s="129"/>
      <c r="R50" s="129"/>
      <c r="S50" s="15">
        <f t="shared" ref="S50:AD50" si="77">SUM(S48:S49)</f>
        <v>87979</v>
      </c>
      <c r="T50" s="42">
        <f t="shared" si="77"/>
        <v>88649</v>
      </c>
      <c r="U50" s="42">
        <f t="shared" si="77"/>
        <v>46766</v>
      </c>
      <c r="V50" s="42">
        <f t="shared" si="77"/>
        <v>4758</v>
      </c>
      <c r="W50" s="42">
        <f t="shared" si="77"/>
        <v>17758</v>
      </c>
      <c r="X50" s="15">
        <f t="shared" si="77"/>
        <v>17680</v>
      </c>
      <c r="Y50" s="15">
        <f t="shared" si="77"/>
        <v>2987</v>
      </c>
      <c r="Z50" s="15">
        <f t="shared" si="77"/>
        <v>2987</v>
      </c>
      <c r="AA50" s="15">
        <f t="shared" si="77"/>
        <v>1489</v>
      </c>
      <c r="AB50" s="15">
        <f t="shared" si="77"/>
        <v>32844</v>
      </c>
      <c r="AC50" s="15">
        <f t="shared" si="77"/>
        <v>29547</v>
      </c>
      <c r="AD50" s="15">
        <f t="shared" si="77"/>
        <v>17362</v>
      </c>
      <c r="AE50" s="129" t="s">
        <v>27</v>
      </c>
      <c r="AF50" s="129"/>
      <c r="AG50" s="129"/>
      <c r="AH50" s="15">
        <f t="shared" ref="AH50:AS50" si="78">AH48+AH49</f>
        <v>0</v>
      </c>
      <c r="AI50" s="15">
        <f t="shared" si="78"/>
        <v>0</v>
      </c>
      <c r="AJ50" s="15">
        <f t="shared" si="78"/>
        <v>0</v>
      </c>
      <c r="AK50" s="15">
        <f t="shared" si="78"/>
        <v>0</v>
      </c>
      <c r="AL50" s="15">
        <f t="shared" si="78"/>
        <v>0</v>
      </c>
      <c r="AM50" s="15">
        <f t="shared" si="78"/>
        <v>0</v>
      </c>
      <c r="AN50" s="15">
        <f t="shared" si="78"/>
        <v>0</v>
      </c>
      <c r="AO50" s="15">
        <f t="shared" si="78"/>
        <v>0</v>
      </c>
      <c r="AP50" s="15">
        <f t="shared" si="78"/>
        <v>0</v>
      </c>
      <c r="AQ50" s="15">
        <f t="shared" si="78"/>
        <v>7987</v>
      </c>
      <c r="AR50" s="15">
        <f t="shared" si="78"/>
        <v>7987</v>
      </c>
      <c r="AS50" s="15">
        <f t="shared" si="78"/>
        <v>487</v>
      </c>
      <c r="AT50" s="129" t="s">
        <v>27</v>
      </c>
      <c r="AU50" s="129"/>
      <c r="AV50" s="129"/>
      <c r="AW50" s="15">
        <f t="shared" ref="AW50:BH50" si="79">SUM(AW48:AW49)</f>
        <v>148719</v>
      </c>
      <c r="AX50" s="15">
        <f t="shared" si="79"/>
        <v>159092</v>
      </c>
      <c r="AY50" s="15">
        <f t="shared" si="79"/>
        <v>90290</v>
      </c>
      <c r="AZ50" s="15">
        <f t="shared" si="79"/>
        <v>0</v>
      </c>
      <c r="BA50" s="15">
        <f t="shared" si="79"/>
        <v>0</v>
      </c>
      <c r="BB50" s="15">
        <f t="shared" si="79"/>
        <v>0</v>
      </c>
      <c r="BC50" s="15">
        <f t="shared" si="79"/>
        <v>0</v>
      </c>
      <c r="BD50" s="15">
        <f t="shared" si="79"/>
        <v>0</v>
      </c>
      <c r="BE50" s="15">
        <f t="shared" si="79"/>
        <v>0</v>
      </c>
      <c r="BF50" s="15">
        <f t="shared" si="79"/>
        <v>0</v>
      </c>
      <c r="BG50" s="15">
        <f t="shared" si="79"/>
        <v>0</v>
      </c>
      <c r="BH50" s="15">
        <f t="shared" si="79"/>
        <v>0</v>
      </c>
      <c r="BI50" s="129" t="s">
        <v>27</v>
      </c>
      <c r="BJ50" s="129"/>
      <c r="BK50" s="129"/>
      <c r="BL50" s="15">
        <f t="shared" ref="BL50:BW50" si="80">SUM(BL48:BL49)</f>
        <v>0</v>
      </c>
      <c r="BM50" s="15">
        <f t="shared" si="80"/>
        <v>0</v>
      </c>
      <c r="BN50" s="15">
        <f t="shared" si="80"/>
        <v>0</v>
      </c>
      <c r="BO50" s="15">
        <f t="shared" si="80"/>
        <v>0</v>
      </c>
      <c r="BP50" s="15">
        <f t="shared" si="80"/>
        <v>0</v>
      </c>
      <c r="BQ50" s="15">
        <f t="shared" si="80"/>
        <v>0</v>
      </c>
      <c r="BR50" s="15">
        <f t="shared" si="80"/>
        <v>0</v>
      </c>
      <c r="BS50" s="15">
        <f t="shared" si="80"/>
        <v>0</v>
      </c>
      <c r="BT50" s="15">
        <f t="shared" si="80"/>
        <v>0</v>
      </c>
      <c r="BU50" s="15">
        <f t="shared" si="80"/>
        <v>0</v>
      </c>
      <c r="BV50" s="15">
        <f t="shared" si="80"/>
        <v>0</v>
      </c>
      <c r="BW50" s="15">
        <f t="shared" si="80"/>
        <v>0</v>
      </c>
      <c r="BX50" s="129" t="s">
        <v>27</v>
      </c>
      <c r="BY50" s="129"/>
      <c r="BZ50" s="129"/>
      <c r="CA50" s="15">
        <f t="shared" ref="CA50:CG50" si="81">SUM(CA48:CA49)</f>
        <v>0</v>
      </c>
      <c r="CB50" s="15">
        <f t="shared" si="81"/>
        <v>0</v>
      </c>
      <c r="CC50" s="15">
        <f t="shared" si="81"/>
        <v>0</v>
      </c>
      <c r="CD50" s="15">
        <f t="shared" si="81"/>
        <v>1453</v>
      </c>
      <c r="CE50" s="15">
        <f t="shared" si="81"/>
        <v>148719</v>
      </c>
      <c r="CF50" s="15">
        <f t="shared" si="81"/>
        <v>159092</v>
      </c>
      <c r="CG50" s="15">
        <f t="shared" si="81"/>
        <v>90559</v>
      </c>
      <c r="CH50" s="22"/>
      <c r="CI50" s="21"/>
      <c r="CJ50" s="21"/>
      <c r="CK50" s="21"/>
      <c r="CL50" s="21"/>
      <c r="CM50" s="129" t="s">
        <v>27</v>
      </c>
      <c r="CN50" s="129"/>
      <c r="CO50" s="129"/>
      <c r="CP50" s="15">
        <f>SUM(CP48:CP49)</f>
        <v>63622</v>
      </c>
      <c r="CQ50" s="15">
        <f t="shared" ref="CQ50:CZ50" si="82">SUM(CQ48:CQ49)</f>
        <v>72168</v>
      </c>
      <c r="CR50" s="15">
        <f t="shared" si="82"/>
        <v>42541</v>
      </c>
      <c r="CS50" s="15">
        <f t="shared" si="82"/>
        <v>15612</v>
      </c>
      <c r="CT50" s="15">
        <f t="shared" si="82"/>
        <v>17852</v>
      </c>
      <c r="CU50" s="15">
        <f t="shared" si="82"/>
        <v>8871</v>
      </c>
      <c r="CV50" s="15">
        <f t="shared" si="82"/>
        <v>31625</v>
      </c>
      <c r="CW50" s="15">
        <f t="shared" si="82"/>
        <v>32433</v>
      </c>
      <c r="CX50" s="15">
        <f t="shared" si="82"/>
        <v>19299</v>
      </c>
      <c r="CY50" s="15">
        <f t="shared" si="82"/>
        <v>2788</v>
      </c>
      <c r="CZ50" s="15">
        <f t="shared" si="82"/>
        <v>2788</v>
      </c>
      <c r="DA50" s="15">
        <f>SUM(DA48:DA49)</f>
        <v>1000</v>
      </c>
      <c r="DB50" s="129" t="s">
        <v>27</v>
      </c>
      <c r="DC50" s="129"/>
      <c r="DD50" s="129"/>
      <c r="DE50" s="15">
        <f>SUM(DE48:DE49)</f>
        <v>0</v>
      </c>
      <c r="DF50" s="15">
        <f t="shared" ref="DF50:DN50" si="83">SUM(DF48:DF49)</f>
        <v>0</v>
      </c>
      <c r="DG50" s="15">
        <f t="shared" si="83"/>
        <v>0</v>
      </c>
      <c r="DH50" s="15">
        <f t="shared" si="83"/>
        <v>3083</v>
      </c>
      <c r="DI50" s="15">
        <f t="shared" si="83"/>
        <v>3083</v>
      </c>
      <c r="DJ50" s="15">
        <f t="shared" si="83"/>
        <v>1022</v>
      </c>
      <c r="DK50" s="15">
        <f t="shared" si="83"/>
        <v>0</v>
      </c>
      <c r="DL50" s="15">
        <f t="shared" si="83"/>
        <v>0</v>
      </c>
      <c r="DM50" s="15">
        <f t="shared" si="83"/>
        <v>0</v>
      </c>
      <c r="DN50" s="15">
        <f t="shared" si="83"/>
        <v>27880</v>
      </c>
      <c r="DO50" s="15">
        <f>SUM(DO48:DO49)</f>
        <v>27880</v>
      </c>
      <c r="DP50" s="15">
        <f>SUM(DP48:DP49)</f>
        <v>13450</v>
      </c>
      <c r="DQ50" s="129" t="s">
        <v>27</v>
      </c>
      <c r="DR50" s="129"/>
      <c r="DS50" s="129"/>
      <c r="DT50" s="15">
        <f t="shared" ref="DT50:EG50" si="84">SUM(DT48:DT49)</f>
        <v>200</v>
      </c>
      <c r="DU50" s="15">
        <f t="shared" si="84"/>
        <v>200</v>
      </c>
      <c r="DV50" s="15">
        <f t="shared" si="84"/>
        <v>70</v>
      </c>
      <c r="DW50" s="15">
        <f t="shared" si="84"/>
        <v>1898</v>
      </c>
      <c r="DX50" s="15">
        <f t="shared" si="84"/>
        <v>1898</v>
      </c>
      <c r="DY50" s="15">
        <f>DY48+DY49</f>
        <v>0</v>
      </c>
      <c r="DZ50" s="15">
        <f>DZ48+DZ49</f>
        <v>0</v>
      </c>
      <c r="EA50" s="15">
        <f>EA48+EA49</f>
        <v>0</v>
      </c>
      <c r="EB50" s="15">
        <f t="shared" si="84"/>
        <v>146708</v>
      </c>
      <c r="EC50" s="15">
        <f t="shared" si="84"/>
        <v>158302</v>
      </c>
      <c r="ED50" s="15">
        <f t="shared" si="84"/>
        <v>86253</v>
      </c>
      <c r="EE50" s="15">
        <f t="shared" si="84"/>
        <v>1630</v>
      </c>
      <c r="EF50" s="15">
        <f t="shared" si="84"/>
        <v>0</v>
      </c>
      <c r="EG50" s="15">
        <f t="shared" si="84"/>
        <v>0</v>
      </c>
      <c r="EH50" s="129" t="s">
        <v>27</v>
      </c>
      <c r="EI50" s="129"/>
      <c r="EJ50" s="129"/>
      <c r="EK50" s="15">
        <f t="shared" ref="EK50:EV50" si="85">SUM(EK48:EK49)</f>
        <v>0</v>
      </c>
      <c r="EL50" s="15">
        <f t="shared" si="85"/>
        <v>0</v>
      </c>
      <c r="EM50" s="15">
        <f t="shared" si="85"/>
        <v>0</v>
      </c>
      <c r="EN50" s="15">
        <f t="shared" si="85"/>
        <v>381</v>
      </c>
      <c r="EO50" s="15">
        <f t="shared" si="85"/>
        <v>790</v>
      </c>
      <c r="EP50" s="15">
        <f t="shared" si="85"/>
        <v>1953</v>
      </c>
      <c r="EQ50" s="15">
        <f t="shared" si="85"/>
        <v>0</v>
      </c>
      <c r="ER50" s="15">
        <f t="shared" si="85"/>
        <v>0</v>
      </c>
      <c r="ES50" s="15">
        <f t="shared" si="85"/>
        <v>0</v>
      </c>
      <c r="ET50" s="15">
        <f t="shared" si="85"/>
        <v>0</v>
      </c>
      <c r="EU50" s="15">
        <f t="shared" si="85"/>
        <v>0</v>
      </c>
      <c r="EV50" s="15">
        <f t="shared" si="85"/>
        <v>0</v>
      </c>
      <c r="EW50" s="129" t="s">
        <v>27</v>
      </c>
      <c r="EX50" s="129"/>
      <c r="EY50" s="129"/>
      <c r="EZ50" s="15">
        <f t="shared" ref="EZ50:FF50" si="86">SUM(EZ48:EZ49)</f>
        <v>2011</v>
      </c>
      <c r="FA50" s="15">
        <f t="shared" si="86"/>
        <v>790</v>
      </c>
      <c r="FB50" s="15">
        <f t="shared" si="86"/>
        <v>1953</v>
      </c>
      <c r="FC50" s="15">
        <f t="shared" si="86"/>
        <v>-352</v>
      </c>
      <c r="FD50" s="15">
        <f t="shared" si="86"/>
        <v>148719</v>
      </c>
      <c r="FE50" s="15">
        <f t="shared" si="86"/>
        <v>159092</v>
      </c>
      <c r="FF50" s="15">
        <f t="shared" si="86"/>
        <v>87854</v>
      </c>
      <c r="FG50" s="22"/>
      <c r="FH50" s="21"/>
      <c r="FI50" s="21"/>
      <c r="FJ50" s="21"/>
      <c r="FK50" s="21"/>
      <c r="FL50" s="21"/>
      <c r="FM50" s="112"/>
      <c r="FN50" s="112"/>
      <c r="FO50" s="112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</row>
    <row r="51" spans="1:183" ht="11.1" customHeight="1">
      <c r="FG51" s="24"/>
      <c r="FH51" s="23"/>
      <c r="FI51" s="23"/>
      <c r="FJ51" s="23"/>
      <c r="FK51" s="23"/>
      <c r="FL51" s="23"/>
    </row>
    <row r="52" spans="1:183" ht="11.1" customHeight="1">
      <c r="AB52" s="23"/>
    </row>
    <row r="53" spans="1:183" ht="11.1" customHeight="1">
      <c r="AB53" s="21"/>
    </row>
    <row r="54" spans="1:183" ht="11.1" customHeight="1">
      <c r="AB54" s="21"/>
    </row>
    <row r="55" spans="1:183" ht="11.1" customHeight="1">
      <c r="AB55" s="21"/>
    </row>
    <row r="56" spans="1:183" ht="11.1" customHeight="1">
      <c r="AB56" s="21"/>
    </row>
    <row r="57" spans="1:183" ht="11.1" customHeight="1">
      <c r="AB57" s="21"/>
    </row>
    <row r="58" spans="1:183" ht="11.1" customHeight="1"/>
    <row r="59" spans="1:183" ht="11.1" customHeight="1"/>
    <row r="60" spans="1:183" ht="11.1" customHeight="1"/>
  </sheetData>
  <mergeCells count="226">
    <mergeCell ref="A50:C50"/>
    <mergeCell ref="A40:A47"/>
    <mergeCell ref="B47:C47"/>
    <mergeCell ref="V5:X5"/>
    <mergeCell ref="B36:C36"/>
    <mergeCell ref="A48:C48"/>
    <mergeCell ref="D4:F5"/>
    <mergeCell ref="Q47:R47"/>
    <mergeCell ref="A49:C49"/>
    <mergeCell ref="J5:L5"/>
    <mergeCell ref="DK4:DM5"/>
    <mergeCell ref="Y5:AA5"/>
    <mergeCell ref="AB5:AD5"/>
    <mergeCell ref="D3:O3"/>
    <mergeCell ref="G5:I5"/>
    <mergeCell ref="P3:P6"/>
    <mergeCell ref="Q3:R6"/>
    <mergeCell ref="S3:AD3"/>
    <mergeCell ref="S4:AD4"/>
    <mergeCell ref="M5:O5"/>
    <mergeCell ref="G4:O4"/>
    <mergeCell ref="A3:A6"/>
    <mergeCell ref="B3:C6"/>
    <mergeCell ref="AE40:AE47"/>
    <mergeCell ref="A7:A36"/>
    <mergeCell ref="P7:P36"/>
    <mergeCell ref="Q36:R36"/>
    <mergeCell ref="S5:U5"/>
    <mergeCell ref="A37:A39"/>
    <mergeCell ref="P37:P39"/>
    <mergeCell ref="P50:R50"/>
    <mergeCell ref="P48:R48"/>
    <mergeCell ref="P49:R49"/>
    <mergeCell ref="AE48:AG48"/>
    <mergeCell ref="AE49:AG49"/>
    <mergeCell ref="P40:P47"/>
    <mergeCell ref="AE50:AG50"/>
    <mergeCell ref="AK5:AM5"/>
    <mergeCell ref="AE3:AE6"/>
    <mergeCell ref="AT7:AT36"/>
    <mergeCell ref="AT3:AT6"/>
    <mergeCell ref="AE7:AE36"/>
    <mergeCell ref="AF47:AG47"/>
    <mergeCell ref="AH5:AJ5"/>
    <mergeCell ref="AS4:AS5"/>
    <mergeCell ref="AT48:AV48"/>
    <mergeCell ref="AT49:AV49"/>
    <mergeCell ref="AT50:AV50"/>
    <mergeCell ref="AH4:AM4"/>
    <mergeCell ref="AF36:AG36"/>
    <mergeCell ref="AT40:AT47"/>
    <mergeCell ref="AU47:AV47"/>
    <mergeCell ref="AF3:AG6"/>
    <mergeCell ref="AU3:AV6"/>
    <mergeCell ref="AH3:AS3"/>
    <mergeCell ref="AW4:AY5"/>
    <mergeCell ref="AW3:AY3"/>
    <mergeCell ref="BJ3:BK6"/>
    <mergeCell ref="AU36:AV36"/>
    <mergeCell ref="AZ4:BH4"/>
    <mergeCell ref="AZ5:BB5"/>
    <mergeCell ref="BC5:BE5"/>
    <mergeCell ref="BI7:BI36"/>
    <mergeCell ref="BI40:BI47"/>
    <mergeCell ref="BJ47:BK47"/>
    <mergeCell ref="BI50:BK50"/>
    <mergeCell ref="BX3:BX6"/>
    <mergeCell ref="BY3:BZ6"/>
    <mergeCell ref="BJ36:BK36"/>
    <mergeCell ref="BI48:BK48"/>
    <mergeCell ref="BI49:BK49"/>
    <mergeCell ref="BX40:BX47"/>
    <mergeCell ref="BI3:BI6"/>
    <mergeCell ref="BX50:BZ50"/>
    <mergeCell ref="CM48:CO48"/>
    <mergeCell ref="CM49:CO49"/>
    <mergeCell ref="BY47:BZ47"/>
    <mergeCell ref="BX48:BZ48"/>
    <mergeCell ref="BX49:BZ49"/>
    <mergeCell ref="DB48:DD48"/>
    <mergeCell ref="DB49:DD49"/>
    <mergeCell ref="DC36:DD36"/>
    <mergeCell ref="DB7:DB36"/>
    <mergeCell ref="CA4:CC5"/>
    <mergeCell ref="CM50:CO50"/>
    <mergeCell ref="DB50:DD50"/>
    <mergeCell ref="CN36:CO36"/>
    <mergeCell ref="CM40:CM47"/>
    <mergeCell ref="CN47:CO47"/>
    <mergeCell ref="BL4:BN4"/>
    <mergeCell ref="BL5:BN5"/>
    <mergeCell ref="BO4:BQ5"/>
    <mergeCell ref="BR4:BT5"/>
    <mergeCell ref="DB40:DB47"/>
    <mergeCell ref="DC47:DD47"/>
    <mergeCell ref="DB3:DB6"/>
    <mergeCell ref="DC3:DD6"/>
    <mergeCell ref="CA3:CC3"/>
    <mergeCell ref="BY36:BZ36"/>
    <mergeCell ref="DE3:DP3"/>
    <mergeCell ref="DH5:DJ5"/>
    <mergeCell ref="CN3:CO6"/>
    <mergeCell ref="CJ5:CL5"/>
    <mergeCell ref="CV4:CX5"/>
    <mergeCell ref="CP3:DA3"/>
    <mergeCell ref="CP4:CR5"/>
    <mergeCell ref="CY5:DA5"/>
    <mergeCell ref="CM3:CM6"/>
    <mergeCell ref="DH4:DJ4"/>
    <mergeCell ref="DQ3:DQ6"/>
    <mergeCell ref="DR3:DS6"/>
    <mergeCell ref="EI47:EJ47"/>
    <mergeCell ref="CY4:DA4"/>
    <mergeCell ref="AN4:AP5"/>
    <mergeCell ref="AQ4:AR5"/>
    <mergeCell ref="BF5:BH5"/>
    <mergeCell ref="AZ3:BH3"/>
    <mergeCell ref="BL3:BW3"/>
    <mergeCell ref="BU4:BW5"/>
    <mergeCell ref="DQ50:DS50"/>
    <mergeCell ref="DQ49:DS49"/>
    <mergeCell ref="EH48:EJ48"/>
    <mergeCell ref="EH49:EJ49"/>
    <mergeCell ref="EH50:EJ50"/>
    <mergeCell ref="DQ40:DQ47"/>
    <mergeCell ref="DR47:DS47"/>
    <mergeCell ref="DQ48:DS48"/>
    <mergeCell ref="EH40:EH47"/>
    <mergeCell ref="EW50:EY50"/>
    <mergeCell ref="EI36:EJ36"/>
    <mergeCell ref="EH3:EH6"/>
    <mergeCell ref="EI3:EJ6"/>
    <mergeCell ref="EK3:EV3"/>
    <mergeCell ref="EK4:EM5"/>
    <mergeCell ref="EW40:EW47"/>
    <mergeCell ref="EX47:EY47"/>
    <mergeCell ref="EW3:EW6"/>
    <mergeCell ref="EW49:EY49"/>
    <mergeCell ref="EZ3:FB3"/>
    <mergeCell ref="FD3:FF5"/>
    <mergeCell ref="FC3:FC5"/>
    <mergeCell ref="FM3:FM6"/>
    <mergeCell ref="FN3:FO6"/>
    <mergeCell ref="FJ5:FL5"/>
    <mergeCell ref="FG5:FI5"/>
    <mergeCell ref="FM49:FO49"/>
    <mergeCell ref="FM7:FM36"/>
    <mergeCell ref="FN36:FO36"/>
    <mergeCell ref="FP3:GA3"/>
    <mergeCell ref="FP4:FR5"/>
    <mergeCell ref="FS4:GA4"/>
    <mergeCell ref="FS5:FU5"/>
    <mergeCell ref="FV5:FX5"/>
    <mergeCell ref="FY5:GA5"/>
    <mergeCell ref="EN4:EP5"/>
    <mergeCell ref="EQ4:ES5"/>
    <mergeCell ref="ET4:EV5"/>
    <mergeCell ref="FM40:FM47"/>
    <mergeCell ref="FN47:FO47"/>
    <mergeCell ref="FM48:FO48"/>
    <mergeCell ref="EX3:EY6"/>
    <mergeCell ref="EX36:EY36"/>
    <mergeCell ref="EW48:EY48"/>
    <mergeCell ref="EZ4:FB5"/>
    <mergeCell ref="D1:O1"/>
    <mergeCell ref="N2:O2"/>
    <mergeCell ref="S1:AD1"/>
    <mergeCell ref="AB2:AD2"/>
    <mergeCell ref="AH1:AS1"/>
    <mergeCell ref="FM50:FO50"/>
    <mergeCell ref="DE5:DG5"/>
    <mergeCell ref="DE4:DG4"/>
    <mergeCell ref="DN4:DP5"/>
    <mergeCell ref="DT4:DV5"/>
    <mergeCell ref="CA1:CG1"/>
    <mergeCell ref="DT3:ED3"/>
    <mergeCell ref="EB4:ED5"/>
    <mergeCell ref="EE4:EG5"/>
    <mergeCell ref="EE3:EG3"/>
    <mergeCell ref="DY4:EA5"/>
    <mergeCell ref="DW4:DX5"/>
    <mergeCell ref="CD3:CD6"/>
    <mergeCell ref="CE3:CG5"/>
    <mergeCell ref="CS4:CU5"/>
    <mergeCell ref="FK2:FL2"/>
    <mergeCell ref="EZ1:FI1"/>
    <mergeCell ref="DS1:EG1"/>
    <mergeCell ref="EF2:EG2"/>
    <mergeCell ref="EU2:EV2"/>
    <mergeCell ref="AR2:AS2"/>
    <mergeCell ref="AW1:BH1"/>
    <mergeCell ref="BG2:BH2"/>
    <mergeCell ref="BL1:BW1"/>
    <mergeCell ref="BV2:BW2"/>
    <mergeCell ref="EK1:EV1"/>
    <mergeCell ref="CK2:CL2"/>
    <mergeCell ref="CP1:DA1"/>
    <mergeCell ref="CZ2:DA2"/>
    <mergeCell ref="DE1:DP1"/>
    <mergeCell ref="DO2:DP2"/>
    <mergeCell ref="DB37:DB39"/>
    <mergeCell ref="CM37:CM39"/>
    <mergeCell ref="BX37:BX39"/>
    <mergeCell ref="EH7:EH36"/>
    <mergeCell ref="EW7:EW36"/>
    <mergeCell ref="DR36:DS36"/>
    <mergeCell ref="BX7:BX36"/>
    <mergeCell ref="CM7:CM36"/>
    <mergeCell ref="DQ7:DQ36"/>
    <mergeCell ref="BI37:BI39"/>
    <mergeCell ref="AT37:AT39"/>
    <mergeCell ref="AE37:AE39"/>
    <mergeCell ref="B39:C39"/>
    <mergeCell ref="Q39:R39"/>
    <mergeCell ref="AF39:AG39"/>
    <mergeCell ref="AU39:AV39"/>
    <mergeCell ref="EX39:EY39"/>
    <mergeCell ref="BJ39:BK39"/>
    <mergeCell ref="BY39:BZ39"/>
    <mergeCell ref="CN39:CO39"/>
    <mergeCell ref="DC39:DD39"/>
    <mergeCell ref="DR39:DS39"/>
    <mergeCell ref="EI39:EJ39"/>
    <mergeCell ref="EW37:EW39"/>
    <mergeCell ref="EH37:EH39"/>
    <mergeCell ref="DQ37:DQ39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83" orientation="landscape" verticalDpi="0" r:id="rId1"/>
  <headerFooter alignWithMargins="0"/>
  <colBreaks count="10" manualBreakCount="10">
    <brk id="15" max="62" man="1"/>
    <brk id="30" max="62" man="1"/>
    <brk id="45" max="62" man="1"/>
    <brk id="60" max="62" man="1"/>
    <brk id="75" max="62" man="1"/>
    <brk id="90" max="62" man="1"/>
    <brk id="105" max="62" man="1"/>
    <brk id="120" max="62" man="1"/>
    <brk id="137" max="62" man="1"/>
    <brk id="15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J52"/>
  <sheetViews>
    <sheetView workbookViewId="0">
      <selection activeCell="B1" sqref="B1:I1"/>
    </sheetView>
  </sheetViews>
  <sheetFormatPr defaultRowHeight="12.75"/>
  <cols>
    <col min="1" max="1" width="3.85546875" customWidth="1"/>
    <col min="2" max="2" width="5.5703125" customWidth="1"/>
    <col min="3" max="3" width="7.42578125" customWidth="1"/>
    <col min="4" max="4" width="26.42578125" bestFit="1" customWidth="1"/>
    <col min="5" max="5" width="8.140625" customWidth="1"/>
    <col min="6" max="6" width="8.42578125" customWidth="1"/>
    <col min="7" max="7" width="8.140625" customWidth="1"/>
    <col min="8" max="8" width="8" customWidth="1"/>
  </cols>
  <sheetData>
    <row r="1" spans="2:10">
      <c r="B1" s="148" t="s">
        <v>131</v>
      </c>
      <c r="C1" s="148"/>
      <c r="D1" s="148"/>
      <c r="E1" s="148"/>
      <c r="F1" s="148"/>
      <c r="G1" s="148"/>
      <c r="H1" s="148"/>
      <c r="I1" s="148"/>
    </row>
    <row r="3" spans="2:10" ht="13.5" thickBot="1">
      <c r="B3" s="29"/>
      <c r="C3" s="29"/>
      <c r="D3" s="177" t="s">
        <v>90</v>
      </c>
      <c r="E3" s="177"/>
      <c r="F3" s="177"/>
      <c r="G3" s="177"/>
      <c r="H3" s="173"/>
      <c r="I3" s="173"/>
    </row>
    <row r="4" spans="2:10">
      <c r="B4" s="164" t="s">
        <v>0</v>
      </c>
      <c r="C4" s="167" t="s">
        <v>1</v>
      </c>
      <c r="D4" s="155"/>
      <c r="E4" s="152" t="s">
        <v>86</v>
      </c>
      <c r="F4" s="155" t="s">
        <v>87</v>
      </c>
      <c r="G4" s="157" t="s">
        <v>88</v>
      </c>
      <c r="H4" s="174" t="s">
        <v>89</v>
      </c>
      <c r="I4" s="29"/>
    </row>
    <row r="5" spans="2:10">
      <c r="B5" s="165"/>
      <c r="C5" s="168"/>
      <c r="D5" s="116"/>
      <c r="E5" s="153"/>
      <c r="F5" s="116"/>
      <c r="G5" s="158"/>
      <c r="H5" s="175"/>
      <c r="I5" s="29"/>
    </row>
    <row r="6" spans="2:10" ht="10.5" customHeight="1" thickBot="1">
      <c r="B6" s="165"/>
      <c r="C6" s="168"/>
      <c r="D6" s="116"/>
      <c r="E6" s="153"/>
      <c r="F6" s="116"/>
      <c r="G6" s="158"/>
      <c r="H6" s="175"/>
      <c r="I6" s="29"/>
    </row>
    <row r="7" spans="2:10" ht="8.25" hidden="1" customHeight="1" thickBot="1">
      <c r="B7" s="166"/>
      <c r="C7" s="169"/>
      <c r="D7" s="156"/>
      <c r="E7" s="154"/>
      <c r="F7" s="156"/>
      <c r="G7" s="159"/>
      <c r="H7" s="176"/>
      <c r="I7" s="29"/>
    </row>
    <row r="8" spans="2:10" ht="12" customHeight="1">
      <c r="B8" s="170" t="s">
        <v>2</v>
      </c>
      <c r="C8" s="47">
        <v>360000</v>
      </c>
      <c r="D8" s="1" t="s">
        <v>4</v>
      </c>
      <c r="E8" s="79"/>
      <c r="F8" s="79"/>
      <c r="G8" s="80"/>
      <c r="H8" s="82"/>
      <c r="I8" s="29"/>
      <c r="J8" s="53"/>
    </row>
    <row r="9" spans="2:10" ht="12" customHeight="1">
      <c r="B9" s="171"/>
      <c r="C9" s="84">
        <v>750000</v>
      </c>
      <c r="D9" s="5" t="s">
        <v>5</v>
      </c>
      <c r="E9" s="38"/>
      <c r="F9" s="39"/>
      <c r="G9" s="38"/>
      <c r="H9" s="85"/>
      <c r="I9" s="29"/>
    </row>
    <row r="10" spans="2:10" ht="12" customHeight="1">
      <c r="B10" s="171"/>
      <c r="C10" s="84">
        <v>811000</v>
      </c>
      <c r="D10" s="5" t="s">
        <v>6</v>
      </c>
      <c r="E10" s="38"/>
      <c r="F10" s="39">
        <v>1</v>
      </c>
      <c r="G10" s="38"/>
      <c r="H10" s="85">
        <f>SUM(E10:G10)</f>
        <v>1</v>
      </c>
      <c r="I10" s="29"/>
    </row>
    <row r="11" spans="2:10" ht="12" customHeight="1">
      <c r="B11" s="171"/>
      <c r="C11" s="48">
        <v>841402</v>
      </c>
      <c r="D11" s="3" t="s">
        <v>7</v>
      </c>
      <c r="E11" s="38"/>
      <c r="F11" s="39"/>
      <c r="G11" s="38"/>
      <c r="H11" s="85"/>
      <c r="I11" s="29"/>
    </row>
    <row r="12" spans="2:10" ht="12" customHeight="1">
      <c r="B12" s="171"/>
      <c r="C12" s="48">
        <v>841403</v>
      </c>
      <c r="D12" s="3" t="s">
        <v>8</v>
      </c>
      <c r="E12" s="38"/>
      <c r="F12" s="39"/>
      <c r="G12" s="38"/>
      <c r="H12" s="85"/>
      <c r="I12" s="29"/>
    </row>
    <row r="13" spans="2:10" ht="12" customHeight="1">
      <c r="B13" s="171"/>
      <c r="C13" s="77">
        <v>841901</v>
      </c>
      <c r="D13" s="6" t="s">
        <v>3</v>
      </c>
      <c r="E13" s="38"/>
      <c r="F13" s="39"/>
      <c r="G13" s="38"/>
      <c r="H13" s="85"/>
      <c r="I13" s="29"/>
    </row>
    <row r="14" spans="2:10" ht="12" customHeight="1">
      <c r="B14" s="171"/>
      <c r="C14" s="87">
        <v>841907</v>
      </c>
      <c r="D14" s="7" t="s">
        <v>3</v>
      </c>
      <c r="E14" s="38"/>
      <c r="F14" s="39"/>
      <c r="G14" s="38"/>
      <c r="H14" s="85"/>
      <c r="I14" s="29"/>
    </row>
    <row r="15" spans="2:10" ht="12" customHeight="1">
      <c r="B15" s="171"/>
      <c r="C15" s="48">
        <v>841112</v>
      </c>
      <c r="D15" s="3" t="s">
        <v>9</v>
      </c>
      <c r="E15" s="39">
        <v>1</v>
      </c>
      <c r="F15" s="39"/>
      <c r="G15" s="38"/>
      <c r="H15" s="85">
        <f>SUM(E15:G15)</f>
        <v>1</v>
      </c>
      <c r="I15" s="29"/>
    </row>
    <row r="16" spans="2:10" ht="12" customHeight="1">
      <c r="B16" s="171"/>
      <c r="C16" s="48">
        <v>869041</v>
      </c>
      <c r="D16" s="3" t="s">
        <v>10</v>
      </c>
      <c r="E16" s="38"/>
      <c r="F16" s="39">
        <v>1</v>
      </c>
      <c r="G16" s="38"/>
      <c r="H16" s="85">
        <f>SUM(E16:G16)</f>
        <v>1</v>
      </c>
      <c r="I16" s="29"/>
    </row>
    <row r="17" spans="2:9" ht="12" customHeight="1">
      <c r="B17" s="171"/>
      <c r="C17" s="48">
        <v>882111</v>
      </c>
      <c r="D17" s="3" t="s">
        <v>102</v>
      </c>
      <c r="E17" s="38"/>
      <c r="F17" s="39"/>
      <c r="G17" s="38"/>
      <c r="H17" s="85"/>
      <c r="I17" s="29"/>
    </row>
    <row r="18" spans="2:9" ht="12" customHeight="1">
      <c r="B18" s="171"/>
      <c r="C18" s="48">
        <v>882112</v>
      </c>
      <c r="D18" s="3" t="s">
        <v>12</v>
      </c>
      <c r="E18" s="38"/>
      <c r="F18" s="39"/>
      <c r="G18" s="38"/>
      <c r="H18" s="85"/>
      <c r="I18" s="29"/>
    </row>
    <row r="19" spans="2:9" ht="12" customHeight="1">
      <c r="B19" s="171"/>
      <c r="C19" s="48">
        <v>882113</v>
      </c>
      <c r="D19" s="3" t="s">
        <v>13</v>
      </c>
      <c r="E19" s="38"/>
      <c r="F19" s="39"/>
      <c r="G19" s="38"/>
      <c r="H19" s="85"/>
      <c r="I19" s="29"/>
    </row>
    <row r="20" spans="2:9" ht="12" customHeight="1">
      <c r="B20" s="171"/>
      <c r="C20" s="48">
        <v>882116</v>
      </c>
      <c r="D20" s="3" t="s">
        <v>14</v>
      </c>
      <c r="E20" s="38"/>
      <c r="F20" s="39"/>
      <c r="G20" s="38"/>
      <c r="H20" s="85"/>
      <c r="I20" s="29"/>
    </row>
    <row r="21" spans="2:9" ht="12" customHeight="1">
      <c r="B21" s="171"/>
      <c r="C21" s="48">
        <v>882119</v>
      </c>
      <c r="D21" s="3" t="s">
        <v>126</v>
      </c>
      <c r="E21" s="38"/>
      <c r="F21" s="39"/>
      <c r="G21" s="38"/>
      <c r="H21" s="85"/>
      <c r="I21" s="29"/>
    </row>
    <row r="22" spans="2:9" ht="12" customHeight="1">
      <c r="B22" s="171"/>
      <c r="C22" s="48">
        <v>882124</v>
      </c>
      <c r="D22" s="3" t="s">
        <v>97</v>
      </c>
      <c r="E22" s="38"/>
      <c r="F22" s="39"/>
      <c r="G22" s="38"/>
      <c r="H22" s="85"/>
      <c r="I22" s="29"/>
    </row>
    <row r="23" spans="2:9" ht="12" customHeight="1">
      <c r="B23" s="171"/>
      <c r="C23" s="48">
        <v>882125</v>
      </c>
      <c r="D23" s="3" t="s">
        <v>15</v>
      </c>
      <c r="E23" s="38"/>
      <c r="F23" s="39"/>
      <c r="G23" s="38"/>
      <c r="H23" s="85"/>
      <c r="I23" s="29"/>
    </row>
    <row r="24" spans="2:9" ht="12" customHeight="1">
      <c r="B24" s="171"/>
      <c r="C24" s="87">
        <v>882122</v>
      </c>
      <c r="D24" s="7" t="s">
        <v>16</v>
      </c>
      <c r="E24" s="38"/>
      <c r="F24" s="39"/>
      <c r="G24" s="38"/>
      <c r="H24" s="85"/>
      <c r="I24" s="29"/>
    </row>
    <row r="25" spans="2:9" ht="12" customHeight="1">
      <c r="B25" s="171"/>
      <c r="C25" s="77">
        <v>882123</v>
      </c>
      <c r="D25" s="6" t="s">
        <v>98</v>
      </c>
      <c r="E25" s="38"/>
      <c r="F25" s="39"/>
      <c r="G25" s="38"/>
      <c r="H25" s="85"/>
      <c r="I25" s="29"/>
    </row>
    <row r="26" spans="2:9" ht="12" customHeight="1">
      <c r="B26" s="171"/>
      <c r="C26" s="77">
        <v>882203</v>
      </c>
      <c r="D26" s="6" t="s">
        <v>96</v>
      </c>
      <c r="E26" s="38"/>
      <c r="F26" s="39"/>
      <c r="G26" s="39"/>
      <c r="H26" s="85"/>
      <c r="I26" s="29"/>
    </row>
    <row r="27" spans="2:9" ht="12" customHeight="1">
      <c r="B27" s="171"/>
      <c r="C27" s="48">
        <v>882115</v>
      </c>
      <c r="D27" s="3" t="s">
        <v>125</v>
      </c>
      <c r="E27" s="38"/>
      <c r="F27" s="39"/>
      <c r="G27" s="39"/>
      <c r="H27" s="85"/>
      <c r="I27" s="29"/>
    </row>
    <row r="28" spans="2:9" ht="12" customHeight="1">
      <c r="B28" s="171"/>
      <c r="C28" s="48">
        <v>906302</v>
      </c>
      <c r="D28" s="3" t="s">
        <v>116</v>
      </c>
      <c r="E28" s="38"/>
      <c r="F28" s="39"/>
      <c r="G28" s="39"/>
      <c r="H28" s="85"/>
      <c r="I28" s="29"/>
    </row>
    <row r="29" spans="2:9" ht="12" customHeight="1">
      <c r="B29" s="171"/>
      <c r="C29" s="48">
        <v>890442</v>
      </c>
      <c r="D29" s="3" t="s">
        <v>103</v>
      </c>
      <c r="E29" s="38"/>
      <c r="F29" s="39"/>
      <c r="G29" s="39">
        <v>32</v>
      </c>
      <c r="H29" s="85">
        <f>SUM(E29:G29)</f>
        <v>32</v>
      </c>
      <c r="I29" s="29"/>
    </row>
    <row r="30" spans="2:9" ht="12" customHeight="1">
      <c r="B30" s="171"/>
      <c r="C30" s="48">
        <v>890443</v>
      </c>
      <c r="D30" s="3" t="s">
        <v>100</v>
      </c>
      <c r="E30" s="38"/>
      <c r="F30" s="39"/>
      <c r="G30" s="39"/>
      <c r="H30" s="85"/>
      <c r="I30" s="29"/>
    </row>
    <row r="31" spans="2:9" ht="12" customHeight="1">
      <c r="B31" s="171"/>
      <c r="C31" s="77">
        <v>910121</v>
      </c>
      <c r="D31" s="6" t="s">
        <v>17</v>
      </c>
      <c r="E31" s="38"/>
      <c r="F31" s="39">
        <v>1</v>
      </c>
      <c r="G31" s="39"/>
      <c r="H31" s="85">
        <f>SUM(E31:G31)</f>
        <v>1</v>
      </c>
      <c r="I31" s="29"/>
    </row>
    <row r="32" spans="2:9" ht="12" customHeight="1">
      <c r="B32" s="171"/>
      <c r="C32" s="77">
        <v>910502</v>
      </c>
      <c r="D32" s="6" t="s">
        <v>18</v>
      </c>
      <c r="E32" s="38"/>
      <c r="F32" s="39"/>
      <c r="G32" s="39"/>
      <c r="H32" s="85"/>
      <c r="I32" s="29"/>
    </row>
    <row r="33" spans="2:9" ht="12" customHeight="1">
      <c r="B33" s="171"/>
      <c r="C33" s="87">
        <v>562913</v>
      </c>
      <c r="D33" s="7" t="s">
        <v>124</v>
      </c>
      <c r="E33" s="38"/>
      <c r="F33" s="39"/>
      <c r="G33" s="39"/>
      <c r="H33" s="85"/>
      <c r="I33" s="29"/>
    </row>
    <row r="34" spans="2:9" ht="12" customHeight="1">
      <c r="B34" s="171"/>
      <c r="C34" s="48">
        <v>910502</v>
      </c>
      <c r="D34" s="3" t="s">
        <v>18</v>
      </c>
      <c r="E34" s="38"/>
      <c r="F34" s="39"/>
      <c r="G34" s="39"/>
      <c r="H34" s="85"/>
      <c r="I34" s="29"/>
    </row>
    <row r="35" spans="2:9" ht="12" customHeight="1">
      <c r="B35" s="171"/>
      <c r="C35" s="48">
        <v>562912</v>
      </c>
      <c r="D35" s="3" t="s">
        <v>115</v>
      </c>
      <c r="E35" s="38"/>
      <c r="F35" s="39">
        <v>1</v>
      </c>
      <c r="G35" s="39"/>
      <c r="H35" s="85">
        <f>SUM(E35:G35)</f>
        <v>1</v>
      </c>
      <c r="I35" s="29"/>
    </row>
    <row r="36" spans="2:9" ht="12" customHeight="1">
      <c r="B36" s="171"/>
      <c r="C36" s="48">
        <v>562913</v>
      </c>
      <c r="D36" s="3" t="s">
        <v>123</v>
      </c>
      <c r="E36" s="38"/>
      <c r="F36" s="39">
        <v>3</v>
      </c>
      <c r="G36" s="38">
        <v>1</v>
      </c>
      <c r="H36" s="85">
        <f>SUM(E36:G36)</f>
        <v>4</v>
      </c>
      <c r="I36" s="29"/>
    </row>
    <row r="37" spans="2:9" ht="12" customHeight="1">
      <c r="B37" s="171"/>
      <c r="C37" s="88">
        <v>562919</v>
      </c>
      <c r="D37" s="10" t="s">
        <v>112</v>
      </c>
      <c r="E37" s="38"/>
      <c r="F37" s="38"/>
      <c r="G37" s="38">
        <v>0.5</v>
      </c>
      <c r="H37" s="85">
        <f>SUM(E37:G37)</f>
        <v>0.5</v>
      </c>
      <c r="I37" s="29"/>
    </row>
    <row r="38" spans="2:9" ht="12" customHeight="1">
      <c r="B38" s="171"/>
      <c r="C38" s="88">
        <v>889921</v>
      </c>
      <c r="D38" s="10" t="s">
        <v>121</v>
      </c>
      <c r="E38" s="38"/>
      <c r="F38" s="39"/>
      <c r="G38" s="38">
        <v>0.5</v>
      </c>
      <c r="H38" s="85">
        <f>SUM(E38:G38)</f>
        <v>0.5</v>
      </c>
      <c r="I38" s="29"/>
    </row>
    <row r="39" spans="2:9" ht="13.5" customHeight="1" thickBot="1">
      <c r="B39" s="172"/>
      <c r="C39" s="163" t="s">
        <v>19</v>
      </c>
      <c r="D39" s="89"/>
      <c r="E39" s="37">
        <f>SUM(E8:E38)</f>
        <v>1</v>
      </c>
      <c r="F39" s="37">
        <f>SUM(F8:F38)</f>
        <v>7</v>
      </c>
      <c r="G39" s="37">
        <f>SUM(G8:G38)</f>
        <v>34</v>
      </c>
      <c r="H39" s="86">
        <f>SUM(H8:H38)</f>
        <v>42</v>
      </c>
      <c r="I39" s="29"/>
    </row>
    <row r="40" spans="2:9" ht="13.5" customHeight="1">
      <c r="B40" s="178" t="s">
        <v>20</v>
      </c>
      <c r="C40" s="62">
        <v>841907</v>
      </c>
      <c r="D40" s="60" t="s">
        <v>3</v>
      </c>
      <c r="E40" s="79"/>
      <c r="F40" s="79"/>
      <c r="G40" s="79"/>
      <c r="H40" s="82"/>
      <c r="I40" s="29"/>
    </row>
    <row r="41" spans="2:9" ht="13.5" customHeight="1">
      <c r="B41" s="179"/>
      <c r="C41" s="71">
        <v>851011</v>
      </c>
      <c r="D41" s="69" t="s">
        <v>104</v>
      </c>
      <c r="E41" s="38"/>
      <c r="F41" s="38">
        <v>6</v>
      </c>
      <c r="G41" s="38"/>
      <c r="H41" s="83">
        <v>6</v>
      </c>
      <c r="I41" s="29"/>
    </row>
    <row r="42" spans="2:9" ht="12" customHeight="1" thickBot="1">
      <c r="B42" s="180"/>
      <c r="C42" s="163" t="s">
        <v>24</v>
      </c>
      <c r="D42" s="89"/>
      <c r="E42" s="78"/>
      <c r="F42" s="78">
        <f>SUM(F40:F41)</f>
        <v>6</v>
      </c>
      <c r="G42" s="78"/>
      <c r="H42" s="81">
        <f>SUM(E42:G42)</f>
        <v>6</v>
      </c>
      <c r="I42" s="29"/>
    </row>
    <row r="43" spans="2:9" ht="12" customHeight="1">
      <c r="B43" s="160" t="s">
        <v>91</v>
      </c>
      <c r="C43" s="47">
        <v>841112</v>
      </c>
      <c r="D43" s="1" t="s">
        <v>119</v>
      </c>
      <c r="E43" s="79">
        <v>7</v>
      </c>
      <c r="F43" s="79"/>
      <c r="G43" s="79">
        <v>1</v>
      </c>
      <c r="H43" s="82">
        <f>SUM(E43:G43)</f>
        <v>8</v>
      </c>
      <c r="I43" s="29"/>
    </row>
    <row r="44" spans="2:9" ht="12" customHeight="1">
      <c r="B44" s="161"/>
      <c r="C44" s="84">
        <v>841112</v>
      </c>
      <c r="D44" s="5" t="s">
        <v>120</v>
      </c>
      <c r="E44" s="36">
        <v>3</v>
      </c>
      <c r="F44" s="36"/>
      <c r="G44" s="36"/>
      <c r="H44" s="85">
        <f>SUM(E44:G44)</f>
        <v>3</v>
      </c>
      <c r="I44" s="29"/>
    </row>
    <row r="45" spans="2:9" ht="12" customHeight="1">
      <c r="B45" s="161"/>
      <c r="C45" s="48">
        <v>841112</v>
      </c>
      <c r="D45" s="5" t="s">
        <v>129</v>
      </c>
      <c r="E45" s="38"/>
      <c r="F45" s="38"/>
      <c r="G45" s="38"/>
      <c r="H45" s="83"/>
      <c r="I45" s="29"/>
    </row>
    <row r="46" spans="2:9" ht="12" customHeight="1">
      <c r="B46" s="161"/>
      <c r="C46" s="48">
        <v>841114</v>
      </c>
      <c r="D46" s="3" t="s">
        <v>21</v>
      </c>
      <c r="E46" s="38"/>
      <c r="F46" s="38"/>
      <c r="G46" s="38"/>
      <c r="H46" s="83"/>
      <c r="I46" s="29"/>
    </row>
    <row r="47" spans="2:9" ht="12" customHeight="1">
      <c r="B47" s="161"/>
      <c r="C47" s="48">
        <v>841115</v>
      </c>
      <c r="D47" s="3" t="s">
        <v>22</v>
      </c>
      <c r="E47" s="38"/>
      <c r="F47" s="38"/>
      <c r="G47" s="38"/>
      <c r="H47" s="83"/>
      <c r="I47" s="29"/>
    </row>
    <row r="48" spans="2:9" ht="12" customHeight="1">
      <c r="B48" s="161"/>
      <c r="C48" s="48">
        <v>841116</v>
      </c>
      <c r="D48" s="3" t="s">
        <v>23</v>
      </c>
      <c r="E48" s="38"/>
      <c r="F48" s="38"/>
      <c r="G48" s="38"/>
      <c r="H48" s="83"/>
      <c r="I48" s="29"/>
    </row>
    <row r="49" spans="2:9" ht="12" customHeight="1">
      <c r="B49" s="161"/>
      <c r="C49" s="48">
        <v>841907</v>
      </c>
      <c r="D49" s="3" t="s">
        <v>3</v>
      </c>
      <c r="E49" s="38"/>
      <c r="F49" s="38"/>
      <c r="G49" s="38"/>
      <c r="H49" s="83"/>
      <c r="I49" s="29"/>
    </row>
    <row r="50" spans="2:9" ht="12" customHeight="1" thickBot="1">
      <c r="B50" s="162"/>
      <c r="C50" s="163" t="s">
        <v>24</v>
      </c>
      <c r="D50" s="89"/>
      <c r="E50" s="37">
        <f>SUM(E43:E49)</f>
        <v>10</v>
      </c>
      <c r="F50" s="37"/>
      <c r="G50" s="37">
        <f>SUM(G43:G49)</f>
        <v>1</v>
      </c>
      <c r="H50" s="86">
        <f>SUM(H43:H49)</f>
        <v>11</v>
      </c>
      <c r="I50" s="29"/>
    </row>
    <row r="51" spans="2:9" ht="12" customHeight="1" thickBot="1">
      <c r="B51" s="149" t="s">
        <v>25</v>
      </c>
      <c r="C51" s="150"/>
      <c r="D51" s="151"/>
      <c r="E51" s="49">
        <f>SUM(E39+E42+E50)</f>
        <v>11</v>
      </c>
      <c r="F51" s="49">
        <f>SUM(F39+F42+F50)</f>
        <v>13</v>
      </c>
      <c r="G51" s="49">
        <f>SUM(G39+G42+G50)</f>
        <v>35</v>
      </c>
      <c r="H51" s="50">
        <f>SUM(H39+H42+H50)</f>
        <v>59</v>
      </c>
      <c r="I51" s="29"/>
    </row>
    <row r="52" spans="2:9">
      <c r="B52" s="29"/>
      <c r="C52" s="29"/>
      <c r="D52" s="29"/>
      <c r="E52" s="29"/>
      <c r="F52" s="29"/>
      <c r="G52" s="29"/>
      <c r="H52" s="29"/>
      <c r="I52" s="29"/>
    </row>
  </sheetData>
  <mergeCells count="16">
    <mergeCell ref="B8:B39"/>
    <mergeCell ref="H3:I3"/>
    <mergeCell ref="H4:H7"/>
    <mergeCell ref="D3:G3"/>
    <mergeCell ref="B40:B42"/>
    <mergeCell ref="C42:D42"/>
    <mergeCell ref="B1:I1"/>
    <mergeCell ref="B51:D51"/>
    <mergeCell ref="E4:E7"/>
    <mergeCell ref="F4:F7"/>
    <mergeCell ref="G4:G7"/>
    <mergeCell ref="B43:B50"/>
    <mergeCell ref="C50:D50"/>
    <mergeCell ref="B4:B7"/>
    <mergeCell ref="C4:D7"/>
    <mergeCell ref="C39:D39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címrend2010</vt:lpstr>
      <vt:lpstr>Munka6</vt:lpstr>
      <vt:lpstr>Munka2</vt:lpstr>
      <vt:lpstr>Munka4</vt:lpstr>
      <vt:lpstr>Munka5</vt:lpstr>
      <vt:lpstr>címrend2010!Nyomtatási_terület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2013-09-05T07:53:05Z</cp:lastPrinted>
  <dcterms:created xsi:type="dcterms:W3CDTF">2010-03-09T08:08:42Z</dcterms:created>
  <dcterms:modified xsi:type="dcterms:W3CDTF">2014-05-15T11:49:08Z</dcterms:modified>
</cp:coreProperties>
</file>