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36" windowHeight="6768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<sst xmlns="http://schemas.openxmlformats.org/spreadsheetml/2006/main" count="87" uniqueCount="84">
  <si>
    <t>B8</t>
  </si>
  <si>
    <t>K9</t>
  </si>
  <si>
    <t xml:space="preserve">Ordas Községi Önkormányzat </t>
  </si>
  <si>
    <t xml:space="preserve">1. számú melléklet  </t>
  </si>
  <si>
    <t>MŰKÖDÉSI CÉLÚ BEVÉTELEK</t>
  </si>
  <si>
    <t>K1</t>
  </si>
  <si>
    <t>Személyi juttatások</t>
  </si>
  <si>
    <t>K2</t>
  </si>
  <si>
    <t>Munkaadókat terhelő járulékok</t>
  </si>
  <si>
    <t>K3</t>
  </si>
  <si>
    <t>Dologi kiadások</t>
  </si>
  <si>
    <t>K4</t>
  </si>
  <si>
    <t>Ellátottak pénzbeli juttatásai</t>
  </si>
  <si>
    <t>K5</t>
  </si>
  <si>
    <t>Egyéb működési célú kiadások</t>
  </si>
  <si>
    <t>MŰKÖDÉSI CÉLÚ KIADÁSOK</t>
  </si>
  <si>
    <t>K45</t>
  </si>
  <si>
    <t>Egyéb nem intézményi ellátások</t>
  </si>
  <si>
    <t>K502</t>
  </si>
  <si>
    <t>Elvonások és befizetések</t>
  </si>
  <si>
    <t>K506</t>
  </si>
  <si>
    <t>Egyéb működési célú támogatások államháztartáson belülre</t>
  </si>
  <si>
    <t>Egyéb működési célú támogatások államháztartáson kívülre</t>
  </si>
  <si>
    <t>K512</t>
  </si>
  <si>
    <t>Tartalékok</t>
  </si>
  <si>
    <t>MŰKÖDÉSI BEVÉTELEK ÖSSZESEN</t>
  </si>
  <si>
    <t>MŰKÖDÉSI KIADÁSOK ÖSSZESEN</t>
  </si>
  <si>
    <t>MŰKÖDÉSI HIÁNY/TÖBBLET</t>
  </si>
  <si>
    <t>B1</t>
  </si>
  <si>
    <t>Működési célú támogatások államháztartáson belülről</t>
  </si>
  <si>
    <t>B11</t>
  </si>
  <si>
    <t>Önkormányzatok működési támogatásai</t>
  </si>
  <si>
    <t>B16</t>
  </si>
  <si>
    <t>Egyéb működési célú támogatások bevételei államháztartáson belülről</t>
  </si>
  <si>
    <t>B3</t>
  </si>
  <si>
    <t>Közhatalmi bevételek</t>
  </si>
  <si>
    <t>B31</t>
  </si>
  <si>
    <t>Jövedelemadók</t>
  </si>
  <si>
    <t>B34</t>
  </si>
  <si>
    <t>Vagyoni típusú adók</t>
  </si>
  <si>
    <t>B35</t>
  </si>
  <si>
    <t>Termékek és szolgáltatások adói</t>
  </si>
  <si>
    <t>B36</t>
  </si>
  <si>
    <t>Egyéb közhatalmi bevételek</t>
  </si>
  <si>
    <t>B4</t>
  </si>
  <si>
    <t>Működési bevételek</t>
  </si>
  <si>
    <t>B402</t>
  </si>
  <si>
    <t>Szolgáltatások ellenértéke</t>
  </si>
  <si>
    <t>B404</t>
  </si>
  <si>
    <t>Tulajdonosi bevételek</t>
  </si>
  <si>
    <t>B405</t>
  </si>
  <si>
    <t>Ellátási díjak</t>
  </si>
  <si>
    <t>Kiszámlázott általános forgalmi adó</t>
  </si>
  <si>
    <t>B406</t>
  </si>
  <si>
    <t>B408</t>
  </si>
  <si>
    <t>B6</t>
  </si>
  <si>
    <t>Működési célú átvett pénzeszközök</t>
  </si>
  <si>
    <t>Finanszírozási bevételek (működési)</t>
  </si>
  <si>
    <t>Finanszírozási kiadások (működési)</t>
  </si>
  <si>
    <t>B403</t>
  </si>
  <si>
    <t>Közvetítettt szolgáltatások ellenértéke</t>
  </si>
  <si>
    <t>Egyéb működési bevételek</t>
  </si>
  <si>
    <t>K42</t>
  </si>
  <si>
    <t>Családi támogatások</t>
  </si>
  <si>
    <t>K513</t>
  </si>
  <si>
    <t>K44</t>
  </si>
  <si>
    <t>Betegséggel kapcsolatos ellátások</t>
  </si>
  <si>
    <t>K914</t>
  </si>
  <si>
    <t>K915</t>
  </si>
  <si>
    <t>Államháztartáson belüli megelőlegezés visszafizetés</t>
  </si>
  <si>
    <t>Központi irányítószervi támogatás</t>
  </si>
  <si>
    <t>B401</t>
  </si>
  <si>
    <t>Készletértékesítés ellenértéke</t>
  </si>
  <si>
    <t>Egyéb kapott kamat</t>
  </si>
  <si>
    <t>B411</t>
  </si>
  <si>
    <t>B814</t>
  </si>
  <si>
    <t>B813</t>
  </si>
  <si>
    <t>Előző évi maradvány</t>
  </si>
  <si>
    <t>Államháztartáson belüli megelőlegezés</t>
  </si>
  <si>
    <t>2017. évi működési célú bevételek és kiadások mérlege Ft-ban</t>
  </si>
  <si>
    <t>Eredeti ei. 2017.01.01.</t>
  </si>
  <si>
    <t>Módosított ei. 2017. 12.31.</t>
  </si>
  <si>
    <t>Teljesítés 2017.12.31.</t>
  </si>
  <si>
    <t>4/2018. (V.30.)   önkormányzati rendelet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</si>
</sst>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2" borderId="7" applyNumberFormat="0" applyFont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Font="1" applyAlignment="1">
      <alignment/>
    </xf>
    <xf numFmtId="3" fontId="3" fillId="0" borderId="0" xfId="0" applyNumberFormat="1" applyFont="1" applyFill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42" fillId="0" borderId="0" xfId="0" applyFont="1" applyAlignment="1">
      <alignment wrapText="1"/>
    </xf>
    <xf numFmtId="0" fontId="42" fillId="0" borderId="0" xfId="0" applyFont="1" applyFill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2" fillId="0" borderId="11" xfId="0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right"/>
    </xf>
    <xf numFmtId="0" fontId="43" fillId="0" borderId="0" xfId="0" applyFont="1" applyFill="1" applyBorder="1" applyAlignment="1">
      <alignment horizontal="right"/>
    </xf>
    <xf numFmtId="0" fontId="43" fillId="0" borderId="0" xfId="0" applyFont="1" applyFill="1" applyBorder="1" applyAlignment="1">
      <alignment/>
    </xf>
    <xf numFmtId="0" fontId="44" fillId="0" borderId="10" xfId="0" applyFont="1" applyBorder="1" applyAlignment="1">
      <alignment wrapText="1"/>
    </xf>
    <xf numFmtId="0" fontId="44" fillId="0" borderId="10" xfId="0" applyFont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wrapText="1"/>
    </xf>
    <xf numFmtId="3" fontId="5" fillId="0" borderId="10" xfId="0" applyNumberFormat="1" applyFont="1" applyFill="1" applyBorder="1" applyAlignment="1">
      <alignment horizontal="left"/>
    </xf>
    <xf numFmtId="3" fontId="42" fillId="33" borderId="12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3" fontId="2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left" wrapText="1"/>
    </xf>
    <xf numFmtId="0" fontId="45" fillId="33" borderId="12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/>
    </xf>
    <xf numFmtId="0" fontId="5" fillId="0" borderId="10" xfId="0" applyFont="1" applyBorder="1" applyAlignment="1">
      <alignment wrapText="1"/>
    </xf>
    <xf numFmtId="0" fontId="2" fillId="0" borderId="10" xfId="0" applyFont="1" applyFill="1" applyBorder="1" applyAlignment="1">
      <alignment/>
    </xf>
    <xf numFmtId="3" fontId="2" fillId="0" borderId="10" xfId="0" applyNumberFormat="1" applyFont="1" applyFill="1" applyBorder="1" applyAlignment="1">
      <alignment horizontal="center"/>
    </xf>
    <xf numFmtId="3" fontId="5" fillId="0" borderId="13" xfId="0" applyNumberFormat="1" applyFont="1" applyFill="1" applyBorder="1" applyAlignment="1">
      <alignment horizontal="left"/>
    </xf>
    <xf numFmtId="3" fontId="2" fillId="0" borderId="13" xfId="0" applyNumberFormat="1" applyFont="1" applyFill="1" applyBorder="1" applyAlignment="1">
      <alignment/>
    </xf>
    <xf numFmtId="3" fontId="42" fillId="33" borderId="14" xfId="0" applyNumberFormat="1" applyFont="1" applyFill="1" applyBorder="1" applyAlignment="1">
      <alignment/>
    </xf>
    <xf numFmtId="3" fontId="43" fillId="0" borderId="0" xfId="0" applyNumberFormat="1" applyFont="1" applyAlignment="1">
      <alignment/>
    </xf>
    <xf numFmtId="3" fontId="46" fillId="0" borderId="10" xfId="0" applyNumberFormat="1" applyFont="1" applyFill="1" applyBorder="1" applyAlignment="1">
      <alignment horizontal="right"/>
    </xf>
    <xf numFmtId="3" fontId="42" fillId="33" borderId="15" xfId="0" applyNumberFormat="1" applyFont="1" applyFill="1" applyBorder="1" applyAlignment="1">
      <alignment horizontal="center" wrapText="1"/>
    </xf>
    <xf numFmtId="0" fontId="42" fillId="33" borderId="16" xfId="0" applyFont="1" applyFill="1" applyBorder="1" applyAlignment="1">
      <alignment horizontal="center"/>
    </xf>
    <xf numFmtId="0" fontId="42" fillId="33" borderId="14" xfId="0" applyFont="1" applyFill="1" applyBorder="1" applyAlignment="1">
      <alignment horizontal="center"/>
    </xf>
    <xf numFmtId="0" fontId="42" fillId="0" borderId="0" xfId="0" applyFont="1" applyAlignment="1">
      <alignment horizontal="center"/>
    </xf>
    <xf numFmtId="0" fontId="43" fillId="0" borderId="17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Border="1" applyAlignment="1">
      <alignment horizontal="center" vertical="center"/>
    </xf>
    <xf numFmtId="0" fontId="42" fillId="33" borderId="12" xfId="0" applyFont="1" applyFill="1" applyBorder="1" applyAlignment="1">
      <alignment horizontal="center" wrapText="1"/>
    </xf>
    <xf numFmtId="0" fontId="42" fillId="33" borderId="18" xfId="0" applyFont="1" applyFill="1" applyBorder="1" applyAlignment="1">
      <alignment horizontal="center" wrapText="1"/>
    </xf>
    <xf numFmtId="0" fontId="42" fillId="33" borderId="19" xfId="0" applyFont="1" applyFill="1" applyBorder="1" applyAlignment="1">
      <alignment horizont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="120" zoomScaleNormal="120" zoomScalePageLayoutView="0" workbookViewId="0" topLeftCell="A1">
      <selection activeCell="C3" sqref="C3:K3"/>
    </sheetView>
  </sheetViews>
  <sheetFormatPr defaultColWidth="9.140625" defaultRowHeight="15"/>
  <cols>
    <col min="1" max="1" width="4.8515625" style="8" customWidth="1"/>
    <col min="2" max="2" width="30.7109375" style="8" customWidth="1"/>
    <col min="3" max="5" width="11.28125" style="8" bestFit="1" customWidth="1"/>
    <col min="6" max="6" width="9.140625" style="11" customWidth="1"/>
    <col min="7" max="7" width="4.7109375" style="8" customWidth="1"/>
    <col min="8" max="8" width="30.57421875" style="8" customWidth="1"/>
    <col min="9" max="11" width="11.28125" style="8" bestFit="1" customWidth="1"/>
  </cols>
  <sheetData>
    <row r="1" spans="1:11" ht="14.25">
      <c r="A1" s="35" t="s">
        <v>2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14.25">
      <c r="A2" s="38" t="s">
        <v>79</v>
      </c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11" ht="14.25">
      <c r="A3" s="2"/>
      <c r="B3" s="2"/>
      <c r="C3" s="37" t="s">
        <v>83</v>
      </c>
      <c r="D3" s="37"/>
      <c r="E3" s="37"/>
      <c r="F3" s="37"/>
      <c r="G3" s="37"/>
      <c r="H3" s="37"/>
      <c r="I3" s="37"/>
      <c r="J3" s="37"/>
      <c r="K3" s="37"/>
    </row>
    <row r="4" spans="1:11" ht="14.25">
      <c r="A4" s="2"/>
      <c r="B4" s="2"/>
      <c r="C4" s="37" t="s">
        <v>3</v>
      </c>
      <c r="D4" s="37"/>
      <c r="E4" s="37"/>
      <c r="F4" s="37"/>
      <c r="G4" s="37"/>
      <c r="H4" s="37"/>
      <c r="I4" s="37"/>
      <c r="J4" s="37"/>
      <c r="K4" s="37"/>
    </row>
    <row r="5" spans="3:11" ht="15" thickBot="1">
      <c r="C5" s="9"/>
      <c r="D5" s="9"/>
      <c r="E5" s="9"/>
      <c r="F5" s="10"/>
      <c r="G5" s="9"/>
      <c r="H5" s="9"/>
      <c r="I5" s="36"/>
      <c r="J5" s="36"/>
      <c r="K5" s="36"/>
    </row>
    <row r="6" spans="1:11" ht="25.5" customHeight="1" thickBot="1">
      <c r="A6" s="39" t="s">
        <v>4</v>
      </c>
      <c r="B6" s="39"/>
      <c r="C6" s="22" t="s">
        <v>80</v>
      </c>
      <c r="D6" s="22" t="s">
        <v>81</v>
      </c>
      <c r="E6" s="22" t="s">
        <v>82</v>
      </c>
      <c r="G6" s="39" t="s">
        <v>15</v>
      </c>
      <c r="H6" s="39"/>
      <c r="I6" s="22" t="s">
        <v>80</v>
      </c>
      <c r="J6" s="22" t="s">
        <v>81</v>
      </c>
      <c r="K6" s="22" t="s">
        <v>82</v>
      </c>
    </row>
    <row r="7" spans="1:11" ht="27">
      <c r="A7" s="6" t="s">
        <v>28</v>
      </c>
      <c r="B7" s="19" t="s">
        <v>29</v>
      </c>
      <c r="C7" s="7">
        <f>C8+C9</f>
        <v>40759599</v>
      </c>
      <c r="D7" s="7">
        <f>D8+D9</f>
        <v>50688804</v>
      </c>
      <c r="E7" s="7">
        <f>E8+E9</f>
        <v>50688804</v>
      </c>
      <c r="G7" s="18" t="s">
        <v>5</v>
      </c>
      <c r="H7" s="19" t="s">
        <v>6</v>
      </c>
      <c r="I7" s="20">
        <v>12214807</v>
      </c>
      <c r="J7" s="31">
        <v>19220385</v>
      </c>
      <c r="K7" s="31">
        <v>19220385</v>
      </c>
    </row>
    <row r="8" spans="1:11" ht="14.25">
      <c r="A8" s="23" t="s">
        <v>30</v>
      </c>
      <c r="B8" s="24" t="s">
        <v>31</v>
      </c>
      <c r="C8" s="16">
        <v>30225111</v>
      </c>
      <c r="D8" s="16">
        <v>31178279</v>
      </c>
      <c r="E8" s="16">
        <v>31178279</v>
      </c>
      <c r="G8" s="18" t="s">
        <v>7</v>
      </c>
      <c r="H8" s="21" t="s">
        <v>8</v>
      </c>
      <c r="I8" s="20">
        <v>2449322</v>
      </c>
      <c r="J8" s="31">
        <v>3306850</v>
      </c>
      <c r="K8" s="31">
        <v>3306850</v>
      </c>
    </row>
    <row r="9" spans="1:11" ht="21">
      <c r="A9" s="23" t="s">
        <v>32</v>
      </c>
      <c r="B9" s="24" t="s">
        <v>33</v>
      </c>
      <c r="C9" s="16">
        <v>10534488</v>
      </c>
      <c r="D9" s="16">
        <v>19510525</v>
      </c>
      <c r="E9" s="16">
        <v>19510525</v>
      </c>
      <c r="G9" s="18" t="s">
        <v>9</v>
      </c>
      <c r="H9" s="19" t="s">
        <v>10</v>
      </c>
      <c r="I9" s="20">
        <v>12290547</v>
      </c>
      <c r="J9" s="31">
        <v>20538049</v>
      </c>
      <c r="K9" s="31">
        <v>20538049</v>
      </c>
    </row>
    <row r="10" spans="1:11" ht="14.25">
      <c r="A10" s="25" t="s">
        <v>34</v>
      </c>
      <c r="B10" s="19" t="s">
        <v>35</v>
      </c>
      <c r="C10" s="20">
        <f>C11+C12+C13+C14</f>
        <v>3112000</v>
      </c>
      <c r="D10" s="20">
        <f>D11+D12+D13+D14</f>
        <v>4859886</v>
      </c>
      <c r="E10" s="20">
        <f>E11+E12+E13+E14</f>
        <v>3715841</v>
      </c>
      <c r="G10" s="18" t="s">
        <v>11</v>
      </c>
      <c r="H10" s="19" t="s">
        <v>12</v>
      </c>
      <c r="I10" s="20">
        <f>I11+I13+I12</f>
        <v>2126248</v>
      </c>
      <c r="J10" s="20">
        <f>J11+J13+J12</f>
        <v>1751600</v>
      </c>
      <c r="K10" s="20">
        <f>K11+K13+K12</f>
        <v>1751600</v>
      </c>
    </row>
    <row r="11" spans="1:11" ht="14.25">
      <c r="A11" s="23" t="s">
        <v>36</v>
      </c>
      <c r="B11" s="24" t="s">
        <v>37</v>
      </c>
      <c r="C11" s="16">
        <v>2000</v>
      </c>
      <c r="D11" s="16">
        <v>0</v>
      </c>
      <c r="E11" s="16">
        <v>0</v>
      </c>
      <c r="G11" s="13" t="s">
        <v>62</v>
      </c>
      <c r="H11" s="12" t="s">
        <v>63</v>
      </c>
      <c r="I11" s="16">
        <v>0</v>
      </c>
      <c r="J11" s="16">
        <v>0</v>
      </c>
      <c r="K11" s="16">
        <v>0</v>
      </c>
    </row>
    <row r="12" spans="1:11" ht="14.25">
      <c r="A12" s="23" t="s">
        <v>38</v>
      </c>
      <c r="B12" s="24" t="s">
        <v>39</v>
      </c>
      <c r="C12" s="16">
        <v>850000</v>
      </c>
      <c r="D12" s="16">
        <v>1038002</v>
      </c>
      <c r="E12" s="16">
        <v>756667</v>
      </c>
      <c r="G12" s="13" t="s">
        <v>65</v>
      </c>
      <c r="H12" s="12" t="s">
        <v>66</v>
      </c>
      <c r="I12" s="16">
        <v>0</v>
      </c>
      <c r="J12" s="16">
        <v>0</v>
      </c>
      <c r="K12" s="16">
        <v>0</v>
      </c>
    </row>
    <row r="13" spans="1:11" ht="14.25">
      <c r="A13" s="23" t="s">
        <v>40</v>
      </c>
      <c r="B13" s="24" t="s">
        <v>41</v>
      </c>
      <c r="C13" s="16">
        <v>2200000</v>
      </c>
      <c r="D13" s="16">
        <v>3598711</v>
      </c>
      <c r="E13" s="16">
        <v>2903518</v>
      </c>
      <c r="G13" s="13" t="s">
        <v>16</v>
      </c>
      <c r="H13" s="12" t="s">
        <v>17</v>
      </c>
      <c r="I13" s="16">
        <v>2126248</v>
      </c>
      <c r="J13" s="16">
        <v>1751600</v>
      </c>
      <c r="K13" s="16">
        <v>1751600</v>
      </c>
    </row>
    <row r="14" spans="1:11" ht="14.25">
      <c r="A14" s="23" t="s">
        <v>42</v>
      </c>
      <c r="B14" s="24" t="s">
        <v>43</v>
      </c>
      <c r="C14" s="16">
        <v>60000</v>
      </c>
      <c r="D14" s="16">
        <v>223173</v>
      </c>
      <c r="E14" s="16">
        <v>55656</v>
      </c>
      <c r="G14" s="18" t="s">
        <v>13</v>
      </c>
      <c r="H14" s="19" t="s">
        <v>14</v>
      </c>
      <c r="I14" s="20">
        <f>I15+I16+I17+I18</f>
        <v>2630041</v>
      </c>
      <c r="J14" s="20">
        <f>J15+J16+J17+J18</f>
        <v>8765121</v>
      </c>
      <c r="K14" s="20">
        <f>K15+K16+K17+K18</f>
        <v>4876221</v>
      </c>
    </row>
    <row r="15" spans="1:11" ht="14.25">
      <c r="A15" s="25" t="s">
        <v>44</v>
      </c>
      <c r="B15" s="5" t="s">
        <v>45</v>
      </c>
      <c r="C15" s="20">
        <f>C17+C18+C19+C20+C21+C23+C22+C16</f>
        <v>5631616</v>
      </c>
      <c r="D15" s="20">
        <f>D17+D18+D19+D20+D21+D23+D22+D16</f>
        <v>5931898</v>
      </c>
      <c r="E15" s="20">
        <f>E17+E18+E19+E20+E21+E23+E22+E16</f>
        <v>5654756</v>
      </c>
      <c r="G15" s="14" t="s">
        <v>18</v>
      </c>
      <c r="H15" s="15" t="s">
        <v>19</v>
      </c>
      <c r="I15" s="16">
        <v>0</v>
      </c>
      <c r="J15" s="16">
        <v>99020</v>
      </c>
      <c r="K15" s="16">
        <v>99020</v>
      </c>
    </row>
    <row r="16" spans="1:11" ht="21">
      <c r="A16" s="23" t="s">
        <v>71</v>
      </c>
      <c r="B16" s="24" t="s">
        <v>72</v>
      </c>
      <c r="C16" s="16">
        <v>0</v>
      </c>
      <c r="D16" s="16">
        <v>0</v>
      </c>
      <c r="E16" s="16">
        <v>0</v>
      </c>
      <c r="G16" s="14" t="s">
        <v>20</v>
      </c>
      <c r="H16" s="15" t="s">
        <v>21</v>
      </c>
      <c r="I16" s="16">
        <v>1609041</v>
      </c>
      <c r="J16" s="16">
        <v>4756201</v>
      </c>
      <c r="K16" s="16">
        <v>4756201</v>
      </c>
    </row>
    <row r="17" spans="1:11" ht="21">
      <c r="A17" s="23" t="s">
        <v>46</v>
      </c>
      <c r="B17" s="24" t="s">
        <v>47</v>
      </c>
      <c r="C17" s="16">
        <v>50000</v>
      </c>
      <c r="D17" s="16">
        <v>241422</v>
      </c>
      <c r="E17" s="16">
        <v>23200</v>
      </c>
      <c r="G17" s="14" t="s">
        <v>23</v>
      </c>
      <c r="H17" s="15" t="s">
        <v>22</v>
      </c>
      <c r="I17" s="16">
        <v>21000</v>
      </c>
      <c r="J17" s="16">
        <v>21000</v>
      </c>
      <c r="K17" s="16">
        <v>21000</v>
      </c>
    </row>
    <row r="18" spans="1:11" ht="14.25">
      <c r="A18" s="23" t="s">
        <v>59</v>
      </c>
      <c r="B18" s="24" t="s">
        <v>60</v>
      </c>
      <c r="C18" s="16">
        <v>1952000</v>
      </c>
      <c r="D18" s="16">
        <v>2386164</v>
      </c>
      <c r="E18" s="16">
        <v>2386164</v>
      </c>
      <c r="G18" s="14" t="s">
        <v>64</v>
      </c>
      <c r="H18" s="15" t="s">
        <v>24</v>
      </c>
      <c r="I18" s="16">
        <v>1000000</v>
      </c>
      <c r="J18" s="16">
        <v>3888900</v>
      </c>
      <c r="K18" s="16">
        <v>0</v>
      </c>
    </row>
    <row r="19" spans="1:11" ht="27">
      <c r="A19" s="23" t="s">
        <v>48</v>
      </c>
      <c r="B19" s="24" t="s">
        <v>49</v>
      </c>
      <c r="C19" s="16">
        <v>880400</v>
      </c>
      <c r="D19" s="16">
        <v>767211</v>
      </c>
      <c r="E19" s="16">
        <v>767211</v>
      </c>
      <c r="G19" s="18" t="s">
        <v>1</v>
      </c>
      <c r="H19" s="19" t="s">
        <v>58</v>
      </c>
      <c r="I19" s="26">
        <f>I20+I21</f>
        <v>19749240</v>
      </c>
      <c r="J19" s="26">
        <f>J20+J21</f>
        <v>11472837</v>
      </c>
      <c r="K19" s="26">
        <f>K20+K21</f>
        <v>11472837</v>
      </c>
    </row>
    <row r="20" spans="1:11" ht="21">
      <c r="A20" s="23" t="s">
        <v>50</v>
      </c>
      <c r="B20" s="24" t="s">
        <v>51</v>
      </c>
      <c r="C20" s="16">
        <v>0</v>
      </c>
      <c r="D20" s="16">
        <v>28027</v>
      </c>
      <c r="E20" s="16">
        <v>28027</v>
      </c>
      <c r="G20" s="14" t="s">
        <v>67</v>
      </c>
      <c r="H20" s="15" t="s">
        <v>69</v>
      </c>
      <c r="I20" s="16">
        <v>1072867</v>
      </c>
      <c r="J20" s="16">
        <v>1072867</v>
      </c>
      <c r="K20" s="16">
        <v>1072867</v>
      </c>
    </row>
    <row r="21" spans="1:11" ht="14.25">
      <c r="A21" s="23" t="s">
        <v>53</v>
      </c>
      <c r="B21" s="24" t="s">
        <v>52</v>
      </c>
      <c r="C21" s="27">
        <v>972440</v>
      </c>
      <c r="D21" s="16">
        <v>1082969</v>
      </c>
      <c r="E21" s="27">
        <v>1024049</v>
      </c>
      <c r="G21" s="14" t="s">
        <v>68</v>
      </c>
      <c r="H21" s="15" t="s">
        <v>70</v>
      </c>
      <c r="I21" s="16">
        <v>18676373</v>
      </c>
      <c r="J21" s="16">
        <v>10399970</v>
      </c>
      <c r="K21" s="16">
        <v>10399970</v>
      </c>
    </row>
    <row r="22" spans="1:11" ht="15.75" customHeight="1" thickBot="1">
      <c r="A22" s="23" t="s">
        <v>54</v>
      </c>
      <c r="B22" s="24" t="s">
        <v>73</v>
      </c>
      <c r="C22" s="27">
        <v>5000</v>
      </c>
      <c r="D22" s="16">
        <v>4378</v>
      </c>
      <c r="E22" s="27">
        <v>4378</v>
      </c>
      <c r="G22" s="40" t="s">
        <v>26</v>
      </c>
      <c r="H22" s="41"/>
      <c r="I22" s="32">
        <f>I7+I8+I9+I10+I14+I19</f>
        <v>51460205</v>
      </c>
      <c r="J22" s="32">
        <f>J7+J8+J9+J10+J14+J19</f>
        <v>65054842</v>
      </c>
      <c r="K22" s="32">
        <f>K7+K8+K9+K10+K14+K19</f>
        <v>61165942</v>
      </c>
    </row>
    <row r="23" spans="1:6" ht="14.25">
      <c r="A23" s="23" t="s">
        <v>74</v>
      </c>
      <c r="B23" s="24" t="s">
        <v>61</v>
      </c>
      <c r="C23" s="27">
        <v>1771776</v>
      </c>
      <c r="D23" s="16">
        <v>1421727</v>
      </c>
      <c r="E23" s="27">
        <v>1421727</v>
      </c>
      <c r="F23" s="1"/>
    </row>
    <row r="24" spans="1:11" s="3" customFormat="1" ht="20.25" customHeight="1">
      <c r="A24" s="25" t="s">
        <v>55</v>
      </c>
      <c r="B24" s="5" t="s">
        <v>56</v>
      </c>
      <c r="C24" s="28">
        <v>0</v>
      </c>
      <c r="D24" s="28">
        <v>964400</v>
      </c>
      <c r="E24" s="28">
        <v>964400</v>
      </c>
      <c r="F24" s="4"/>
      <c r="G24" s="8"/>
      <c r="H24" s="8"/>
      <c r="I24" s="8"/>
      <c r="J24" s="8"/>
      <c r="K24" s="8"/>
    </row>
    <row r="25" spans="1:5" ht="27">
      <c r="A25" s="25" t="s">
        <v>0</v>
      </c>
      <c r="B25" s="5" t="s">
        <v>57</v>
      </c>
      <c r="C25" s="28">
        <f>C26+C27</f>
        <v>1956990</v>
      </c>
      <c r="D25" s="28">
        <f>D26+D27</f>
        <v>3121523</v>
      </c>
      <c r="E25" s="28">
        <f>E26+E27</f>
        <v>3121523</v>
      </c>
    </row>
    <row r="26" spans="1:5" ht="16.5" customHeight="1">
      <c r="A26" s="23" t="s">
        <v>76</v>
      </c>
      <c r="B26" s="24" t="s">
        <v>77</v>
      </c>
      <c r="C26" s="27">
        <v>1956990</v>
      </c>
      <c r="D26" s="16">
        <v>2137174</v>
      </c>
      <c r="E26" s="27">
        <v>2137174</v>
      </c>
    </row>
    <row r="27" spans="1:5" ht="15" thickBot="1">
      <c r="A27" s="23" t="s">
        <v>75</v>
      </c>
      <c r="B27" s="24" t="s">
        <v>78</v>
      </c>
      <c r="C27" s="27">
        <v>0</v>
      </c>
      <c r="D27" s="16">
        <v>984349</v>
      </c>
      <c r="E27" s="27">
        <v>984349</v>
      </c>
    </row>
    <row r="28" spans="1:5" ht="15" thickBot="1">
      <c r="A28" s="39" t="s">
        <v>25</v>
      </c>
      <c r="B28" s="39"/>
      <c r="C28" s="17">
        <f>C7+C10+C15+C24+C25</f>
        <v>51460205</v>
      </c>
      <c r="D28" s="17">
        <f>D7+D10+D15+D24+D25</f>
        <v>65566511</v>
      </c>
      <c r="E28" s="17">
        <f>E7+E10+E15+E24+E25</f>
        <v>64145324</v>
      </c>
    </row>
    <row r="29" spans="4:5" ht="15" thickBot="1">
      <c r="D29" s="30"/>
      <c r="E29" s="30"/>
    </row>
    <row r="30" spans="1:5" ht="15" thickBot="1">
      <c r="A30" s="33" t="s">
        <v>27</v>
      </c>
      <c r="B30" s="34"/>
      <c r="C30" s="29">
        <f>C28-I22</f>
        <v>0</v>
      </c>
      <c r="D30" s="29">
        <f>D28-J22</f>
        <v>511669</v>
      </c>
      <c r="E30" s="29">
        <f>E28-K22</f>
        <v>2979382</v>
      </c>
    </row>
    <row r="31" ht="31.5" customHeight="1"/>
  </sheetData>
  <sheetProtection/>
  <mergeCells count="10">
    <mergeCell ref="A30:B30"/>
    <mergeCell ref="A1:K1"/>
    <mergeCell ref="I5:K5"/>
    <mergeCell ref="C3:K3"/>
    <mergeCell ref="C4:K4"/>
    <mergeCell ref="A2:K2"/>
    <mergeCell ref="A6:B6"/>
    <mergeCell ref="G6:H6"/>
    <mergeCell ref="A28:B28"/>
    <mergeCell ref="G22:H22"/>
  </mergeCells>
  <printOptions/>
  <pageMargins left="0.4330708661417323" right="0.3937007874015748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Géderlak Körjegyzőség</dc:creator>
  <cp:keywords/>
  <dc:description/>
  <cp:lastModifiedBy>User</cp:lastModifiedBy>
  <cp:lastPrinted>2017-04-26T09:12:32Z</cp:lastPrinted>
  <dcterms:created xsi:type="dcterms:W3CDTF">2014-02-25T10:53:48Z</dcterms:created>
  <dcterms:modified xsi:type="dcterms:W3CDTF">2018-05-30T16:01:57Z</dcterms:modified>
  <cp:category/>
  <cp:version/>
  <cp:contentType/>
  <cp:contentStatus/>
</cp:coreProperties>
</file>