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'BEVÉTELEK'!$A$1:$P$69</definedName>
    <definedName name="_xlnm.Print_Area" localSheetId="1">'KIADÁSOK'!$A$1:$S$78</definedName>
  </definedNames>
  <calcPr fullCalcOnLoad="1"/>
</workbook>
</file>

<file path=xl/sharedStrings.xml><?xml version="1.0" encoding="utf-8"?>
<sst xmlns="http://schemas.openxmlformats.org/spreadsheetml/2006/main" count="377" uniqueCount="134">
  <si>
    <t xml:space="preserve">ÖSSZESEN </t>
  </si>
  <si>
    <t>1.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</si>
  <si>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</si>
  <si>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</si>
  <si>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</si>
  <si>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</si>
  <si>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</si>
  <si>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</si>
  <si>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</si>
  <si>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</si>
  <si>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</si>
  <si>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</si>
  <si>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</si>
  <si>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</si>
  <si>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</si>
  <si>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</si>
  <si>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</si>
  <si>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</si>
  <si>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</si>
  <si>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</si>
  <si>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</si>
  <si>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</si>
  <si>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</si>
  <si>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</si>
  <si>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</si>
  <si>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</si>
  <si>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</si>
  <si>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</si>
  <si>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</si>
  <si>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</si>
  <si>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</si>
  <si>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</si>
  <si>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</si>
  <si>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</si>
  <si>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</si>
  <si>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</si>
  <si>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</si>
  <si>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</si>
  <si>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</si>
  <si>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</si>
  <si>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</si>
  <si>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</si>
  <si>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</si>
  <si>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</si>
  <si>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</si>
  <si>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</si>
  <si>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</si>
  <si>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</si>
  <si>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</si>
  <si>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</si>
  <si>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</si>
  <si>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</si>
  <si>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</si>
  <si>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</si>
  <si>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</si>
  <si>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</si>
  <si>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</si>
  <si>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</si>
  <si>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</si>
  <si>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</si>
  <si>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</si>
  <si>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</si>
  <si>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</si>
  <si>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</si>
  <si>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</si>
  <si>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</si>
  <si>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</si>
  <si>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</si>
  <si>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</si>
  <si>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</si>
  <si>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</si>
  <si>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</si>
  <si>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</si>
  <si>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</si>
  <si>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</si>
  <si>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</si>
  <si>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</si>
  <si>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105010</t>
  </si>
  <si>
    <t>Munkanélküliek, aktív korúak ellátása</t>
  </si>
  <si>
    <t>106020</t>
  </si>
  <si>
    <t>Lakásfenntartással, lakhatással összefüggő ellátás</t>
  </si>
  <si>
    <t>107060</t>
  </si>
  <si>
    <t>Egyéb szociális pnzbeli és természetb.ell.támog.</t>
  </si>
  <si>
    <t>104051</t>
  </si>
  <si>
    <t>Gyermekvédelmi pénzbeli és természetb.ellátások</t>
  </si>
  <si>
    <t>103010</t>
  </si>
  <si>
    <t>Elhunyt személyek hátramaradottainak pénzb.ellátása</t>
  </si>
  <si>
    <t>107051</t>
  </si>
  <si>
    <t>Civel szervezetek működ.támogatása</t>
  </si>
  <si>
    <t>041233</t>
  </si>
  <si>
    <t>Hosszabb időtartamú közfogalkoztatás</t>
  </si>
  <si>
    <t>041232</t>
  </si>
  <si>
    <t>Téli közfoglalkoztatás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</si>
  <si>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</si>
  <si>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</si>
  <si>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</si>
  <si>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</si>
  <si>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</si>
  <si>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</si>
  <si>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</si>
  <si>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</si>
  <si>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</si>
  <si>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</si>
  <si>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</si>
  <si>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</si>
  <si>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096015</t>
  </si>
  <si>
    <t>Gyermekétkeztetés köznev.intézményben</t>
  </si>
  <si>
    <t>900020</t>
  </si>
  <si>
    <t>Gyermekétkeztetés köznevelési intézményben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</si>
  <si>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</si>
  <si>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</si>
  <si>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</si>
  <si>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</si>
  <si>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Intézményen kívüli gyermekétkeztetés</t>
  </si>
  <si>
    <t>104037</t>
  </si>
  <si>
    <t xml:space="preserve">                                             Tardos Község Önkormányzata  2016. évi  költségvetése feladatonként</t>
  </si>
  <si>
    <t xml:space="preserve">                                         Tardos Község Önkormányzata  2016. évi költségvetése feladatonként</t>
  </si>
  <si>
    <t>P</t>
  </si>
  <si>
    <t>Eredeti</t>
  </si>
  <si>
    <t>Módosított</t>
  </si>
  <si>
    <t>Q</t>
  </si>
  <si>
    <t>59.</t>
  </si>
  <si>
    <t>60.</t>
  </si>
  <si>
    <t>1/4. oldal</t>
  </si>
  <si>
    <t>2/4. oldal</t>
  </si>
  <si>
    <t>3/4 oldal</t>
  </si>
  <si>
    <t>4/4. oldal</t>
  </si>
  <si>
    <t>052080</t>
  </si>
  <si>
    <t>Szennyvízcsatorna építése, üzemeltetése és fenntartása</t>
  </si>
  <si>
    <t>61.</t>
  </si>
  <si>
    <t>62.</t>
  </si>
  <si>
    <r>
      <t>8.  melléklet</t>
    </r>
    <r>
      <rPr>
        <vertAlign val="superscript"/>
        <sz val="11"/>
        <color indexed="8"/>
        <rFont val="Calibri"/>
        <family val="2"/>
      </rPr>
      <t>11</t>
    </r>
    <r>
      <rPr>
        <sz val="11"/>
        <color theme="1"/>
        <rFont val="Calibri"/>
        <family val="2"/>
      </rPr>
      <t xml:space="preserve">    1/2016. (II.11.) önkormányzati rendelethez</t>
    </r>
  </si>
  <si>
    <r>
      <t>8. melléklet</t>
    </r>
    <r>
      <rPr>
        <vertAlign val="superscript"/>
        <sz val="11"/>
        <color indexed="8"/>
        <rFont val="Calibri"/>
        <family val="2"/>
      </rPr>
      <t>11</t>
    </r>
    <r>
      <rPr>
        <sz val="11"/>
        <color theme="1"/>
        <rFont val="Calibri"/>
        <family val="2"/>
      </rPr>
      <t xml:space="preserve">       1/2016. (II.11.) számú önkormányzati rendelethez</t>
    </r>
  </si>
  <si>
    <r>
      <t>8. melléklet</t>
    </r>
    <r>
      <rPr>
        <vertAlign val="superscript"/>
        <sz val="11"/>
        <color indexed="8"/>
        <rFont val="Calibri"/>
        <family val="2"/>
      </rPr>
      <t>11</t>
    </r>
    <r>
      <rPr>
        <sz val="11"/>
        <color theme="1"/>
        <rFont val="Calibri"/>
        <family val="2"/>
      </rPr>
      <t xml:space="preserve">     1 /2016. (II.11.) számú önkormányzati rendelethez</t>
    </r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</si>
</sst>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 style="hair"/>
      <right style="hair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hair"/>
      <right style="hair"/>
      <top/>
      <bottom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/>
      <bottom>
        <color indexed="6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3" xfId="0" applyNumberFormat="1" applyFont="1" applyFill="1" applyBorder="1" applyAlignment="1">
      <alignment horizontal="center" vertical="top" shrinkToFit="1"/>
    </xf>
    <xf numFmtId="0" fontId="6" fillId="0" borderId="14" xfId="0" applyFont="1" applyFill="1" applyBorder="1" applyAlignment="1">
      <alignment wrapText="1"/>
    </xf>
    <xf numFmtId="3" fontId="0" fillId="0" borderId="15" xfId="0" applyNumberForma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3" xfId="0" applyNumberFormat="1" applyFont="1" applyBorder="1" applyAlignment="1">
      <alignment horizontal="center" vertical="top" shrinkToFit="1"/>
    </xf>
    <xf numFmtId="0" fontId="6" fillId="0" borderId="14" xfId="0" applyFont="1" applyBorder="1" applyAlignment="1">
      <alignment wrapText="1"/>
    </xf>
    <xf numFmtId="3" fontId="0" fillId="0" borderId="16" xfId="0" applyNumberForma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9" xfId="0" applyNumberFormat="1" applyFont="1" applyFill="1" applyBorder="1" applyAlignment="1">
      <alignment horizontal="center" vertical="top" shrinkToFit="1"/>
    </xf>
    <xf numFmtId="0" fontId="6" fillId="0" borderId="20" xfId="0" applyFont="1" applyFill="1" applyBorder="1" applyAlignment="1">
      <alignment wrapText="1"/>
    </xf>
    <xf numFmtId="3" fontId="0" fillId="0" borderId="21" xfId="0" applyNumberForma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0" fontId="2" fillId="0" borderId="2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0" fillId="0" borderId="26" xfId="0" applyNumberFormat="1" applyBorder="1" applyAlignment="1">
      <alignment horizontal="center" vertical="center" textRotation="90"/>
    </xf>
    <xf numFmtId="49" fontId="3" fillId="0" borderId="27" xfId="0" applyNumberFormat="1" applyFont="1" applyBorder="1" applyAlignment="1">
      <alignment horizontal="center" vertical="center" textRotation="90" wrapText="1"/>
    </xf>
    <xf numFmtId="3" fontId="0" fillId="0" borderId="28" xfId="0" applyNumberForma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3" fontId="7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3" fontId="0" fillId="0" borderId="34" xfId="0" applyNumberFormat="1" applyFill="1" applyBorder="1" applyAlignment="1">
      <alignment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7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39" xfId="0" applyNumberFormat="1" applyFont="1" applyBorder="1" applyAlignment="1">
      <alignment horizontal="center" vertical="top" shrinkToFit="1"/>
    </xf>
    <xf numFmtId="0" fontId="6" fillId="0" borderId="40" xfId="0" applyFont="1" applyBorder="1" applyAlignment="1">
      <alignment wrapText="1"/>
    </xf>
    <xf numFmtId="0" fontId="6" fillId="0" borderId="20" xfId="0" applyFont="1" applyBorder="1" applyAlignment="1">
      <alignment wrapText="1"/>
    </xf>
    <xf numFmtId="49" fontId="6" fillId="0" borderId="19" xfId="0" applyNumberFormat="1" applyFont="1" applyBorder="1" applyAlignment="1">
      <alignment horizontal="center" vertical="top" shrinkToFit="1"/>
    </xf>
    <xf numFmtId="1" fontId="2" fillId="0" borderId="22" xfId="0" applyNumberFormat="1" applyFont="1" applyFill="1" applyBorder="1" applyAlignment="1">
      <alignment/>
    </xf>
    <xf numFmtId="49" fontId="6" fillId="0" borderId="14" xfId="0" applyNumberFormat="1" applyFont="1" applyBorder="1" applyAlignment="1">
      <alignment horizontal="center" vertical="top" shrinkToFit="1"/>
    </xf>
    <xf numFmtId="49" fontId="6" fillId="0" borderId="14" xfId="0" applyNumberFormat="1" applyFont="1" applyFill="1" applyBorder="1" applyAlignment="1">
      <alignment horizontal="center" vertical="top" shrinkToFit="1"/>
    </xf>
    <xf numFmtId="0" fontId="6" fillId="0" borderId="30" xfId="0" applyNumberFormat="1" applyFont="1" applyBorder="1" applyAlignment="1">
      <alignment horizontal="center"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41" xfId="0" applyNumberFormat="1" applyBorder="1" applyAlignment="1">
      <alignment/>
    </xf>
    <xf numFmtId="3" fontId="7" fillId="0" borderId="41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0" fillId="0" borderId="42" xfId="0" applyNumberFormat="1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19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3" fontId="0" fillId="0" borderId="43" xfId="0" applyNumberFormat="1" applyFill="1" applyBorder="1" applyAlignment="1">
      <alignment/>
    </xf>
    <xf numFmtId="3" fontId="0" fillId="0" borderId="44" xfId="0" applyNumberFormat="1" applyFill="1" applyBorder="1" applyAlignment="1">
      <alignment/>
    </xf>
    <xf numFmtId="0" fontId="6" fillId="0" borderId="40" xfId="0" applyFont="1" applyFill="1" applyBorder="1" applyAlignment="1">
      <alignment wrapText="1"/>
    </xf>
    <xf numFmtId="0" fontId="6" fillId="0" borderId="39" xfId="0" applyFont="1" applyBorder="1" applyAlignment="1">
      <alignment wrapText="1"/>
    </xf>
    <xf numFmtId="3" fontId="0" fillId="0" borderId="45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6" fillId="0" borderId="47" xfId="0" applyNumberFormat="1" applyFont="1" applyBorder="1" applyAlignment="1">
      <alignment horizontal="center"/>
    </xf>
    <xf numFmtId="0" fontId="6" fillId="0" borderId="48" xfId="0" applyNumberFormat="1" applyFont="1" applyBorder="1" applyAlignment="1">
      <alignment horizontal="center"/>
    </xf>
    <xf numFmtId="3" fontId="0" fillId="0" borderId="16" xfId="0" applyNumberFormat="1" applyBorder="1" applyAlignment="1">
      <alignment/>
    </xf>
    <xf numFmtId="3" fontId="7" fillId="0" borderId="16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0" fontId="0" fillId="0" borderId="49" xfId="0" applyNumberFormat="1" applyBorder="1" applyAlignment="1">
      <alignment horizontal="center"/>
    </xf>
    <xf numFmtId="0" fontId="6" fillId="0" borderId="0" xfId="0" applyFont="1" applyBorder="1" applyAlignment="1">
      <alignment wrapText="1"/>
    </xf>
    <xf numFmtId="1" fontId="0" fillId="0" borderId="44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9" fontId="8" fillId="0" borderId="50" xfId="0" applyNumberFormat="1" applyFont="1" applyFill="1" applyBorder="1" applyAlignment="1">
      <alignment/>
    </xf>
    <xf numFmtId="0" fontId="6" fillId="0" borderId="51" xfId="0" applyFont="1" applyBorder="1" applyAlignment="1">
      <alignment wrapText="1"/>
    </xf>
    <xf numFmtId="0" fontId="6" fillId="0" borderId="51" xfId="0" applyFont="1" applyFill="1" applyBorder="1" applyAlignment="1">
      <alignment vertical="top" wrapText="1"/>
    </xf>
    <xf numFmtId="0" fontId="6" fillId="0" borderId="52" xfId="0" applyFont="1" applyFill="1" applyBorder="1" applyAlignment="1">
      <alignment vertical="top" wrapText="1"/>
    </xf>
    <xf numFmtId="0" fontId="6" fillId="0" borderId="53" xfId="0" applyFont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24" xfId="0" applyFont="1" applyBorder="1" applyAlignment="1">
      <alignment wrapText="1"/>
    </xf>
    <xf numFmtId="0" fontId="6" fillId="0" borderId="53" xfId="0" applyFont="1" applyFill="1" applyBorder="1" applyAlignment="1">
      <alignment wrapText="1"/>
    </xf>
    <xf numFmtId="0" fontId="6" fillId="0" borderId="52" xfId="0" applyFont="1" applyBorder="1" applyAlignment="1">
      <alignment wrapText="1"/>
    </xf>
    <xf numFmtId="1" fontId="0" fillId="0" borderId="54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55" xfId="0" applyFont="1" applyBorder="1" applyAlignment="1">
      <alignment wrapText="1"/>
    </xf>
    <xf numFmtId="49" fontId="8" fillId="0" borderId="56" xfId="0" applyNumberFormat="1" applyFont="1" applyBorder="1" applyAlignment="1">
      <alignment vertical="top"/>
    </xf>
    <xf numFmtId="1" fontId="5" fillId="0" borderId="0" xfId="0" applyNumberFormat="1" applyFont="1" applyBorder="1" applyAlignment="1">
      <alignment/>
    </xf>
    <xf numFmtId="49" fontId="6" fillId="0" borderId="32" xfId="0" applyNumberFormat="1" applyFont="1" applyBorder="1" applyAlignment="1">
      <alignment horizontal="center" vertical="top" shrinkToFit="1"/>
    </xf>
    <xf numFmtId="0" fontId="6" fillId="0" borderId="57" xfId="0" applyNumberFormat="1" applyFont="1" applyBorder="1" applyAlignment="1">
      <alignment horizontal="center"/>
    </xf>
    <xf numFmtId="0" fontId="6" fillId="0" borderId="58" xfId="0" applyFont="1" applyBorder="1" applyAlignment="1">
      <alignment wrapText="1"/>
    </xf>
    <xf numFmtId="3" fontId="0" fillId="0" borderId="59" xfId="0" applyNumberFormat="1" applyBorder="1" applyAlignment="1">
      <alignment/>
    </xf>
    <xf numFmtId="0" fontId="6" fillId="0" borderId="60" xfId="0" applyFont="1" applyBorder="1" applyAlignment="1">
      <alignment wrapText="1"/>
    </xf>
    <xf numFmtId="3" fontId="0" fillId="0" borderId="54" xfId="0" applyNumberFormat="1" applyFill="1" applyBorder="1" applyAlignment="1">
      <alignment/>
    </xf>
    <xf numFmtId="3" fontId="0" fillId="0" borderId="43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61" xfId="0" applyNumberFormat="1" applyFont="1" applyBorder="1" applyAlignment="1">
      <alignment horizontal="center"/>
    </xf>
    <xf numFmtId="49" fontId="6" fillId="0" borderId="61" xfId="0" applyNumberFormat="1" applyFont="1" applyFill="1" applyBorder="1" applyAlignment="1">
      <alignment horizontal="center" vertical="top" shrinkToFit="1"/>
    </xf>
    <xf numFmtId="0" fontId="6" fillId="0" borderId="61" xfId="0" applyFont="1" applyFill="1" applyBorder="1" applyAlignment="1">
      <alignment wrapText="1"/>
    </xf>
    <xf numFmtId="0" fontId="6" fillId="0" borderId="61" xfId="0" applyFont="1" applyBorder="1" applyAlignment="1">
      <alignment vertical="center" wrapText="1"/>
    </xf>
    <xf numFmtId="3" fontId="0" fillId="0" borderId="61" xfId="0" applyNumberFormat="1" applyFill="1" applyBorder="1" applyAlignment="1">
      <alignment/>
    </xf>
    <xf numFmtId="3" fontId="7" fillId="0" borderId="61" xfId="0" applyNumberFormat="1" applyFont="1" applyFill="1" applyBorder="1" applyAlignment="1">
      <alignment/>
    </xf>
    <xf numFmtId="3" fontId="5" fillId="0" borderId="61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vertical="center" wrapText="1"/>
    </xf>
    <xf numFmtId="3" fontId="5" fillId="0" borderId="0" xfId="0" applyNumberFormat="1" applyFont="1" applyFill="1" applyBorder="1" applyAlignment="1">
      <alignment/>
    </xf>
    <xf numFmtId="49" fontId="6" fillId="0" borderId="20" xfId="0" applyNumberFormat="1" applyFont="1" applyBorder="1" applyAlignment="1">
      <alignment horizontal="center" vertical="top" shrinkToFit="1"/>
    </xf>
    <xf numFmtId="3" fontId="5" fillId="0" borderId="62" xfId="0" applyNumberFormat="1" applyFont="1" applyFill="1" applyBorder="1" applyAlignment="1">
      <alignment/>
    </xf>
    <xf numFmtId="0" fontId="6" fillId="0" borderId="60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 vertical="center" textRotation="90" wrapText="1"/>
    </xf>
    <xf numFmtId="0" fontId="0" fillId="0" borderId="64" xfId="0" applyBorder="1" applyAlignment="1">
      <alignment horizontal="center" vertical="center"/>
    </xf>
    <xf numFmtId="0" fontId="2" fillId="0" borderId="64" xfId="0" applyFont="1" applyBorder="1" applyAlignment="1">
      <alignment horizontal="center" vertical="center" textRotation="90" wrapText="1"/>
    </xf>
    <xf numFmtId="0" fontId="4" fillId="0" borderId="64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5" xfId="0" applyFont="1" applyBorder="1" applyAlignment="1">
      <alignment horizontal="center" vertical="center" textRotation="90" wrapText="1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9" fontId="6" fillId="0" borderId="67" xfId="0" applyNumberFormat="1" applyFont="1" applyFill="1" applyBorder="1" applyAlignment="1">
      <alignment horizontal="center" vertical="top" shrinkToFit="1"/>
    </xf>
    <xf numFmtId="1" fontId="0" fillId="0" borderId="45" xfId="0" applyNumberFormat="1" applyFill="1" applyBorder="1" applyAlignment="1">
      <alignment/>
    </xf>
    <xf numFmtId="3" fontId="0" fillId="0" borderId="68" xfId="0" applyNumberFormat="1" applyFill="1" applyBorder="1" applyAlignment="1">
      <alignment/>
    </xf>
    <xf numFmtId="0" fontId="2" fillId="0" borderId="66" xfId="0" applyFont="1" applyBorder="1" applyAlignment="1">
      <alignment horizontal="center" vertical="center" textRotation="90" wrapText="1"/>
    </xf>
    <xf numFmtId="49" fontId="4" fillId="0" borderId="64" xfId="0" applyNumberFormat="1" applyFont="1" applyBorder="1" applyAlignment="1">
      <alignment horizontal="center"/>
    </xf>
    <xf numFmtId="0" fontId="6" fillId="0" borderId="61" xfId="0" applyFont="1" applyBorder="1" applyAlignment="1">
      <alignment wrapText="1"/>
    </xf>
    <xf numFmtId="1" fontId="0" fillId="0" borderId="61" xfId="0" applyNumberFormat="1" applyFill="1" applyBorder="1" applyAlignment="1">
      <alignment/>
    </xf>
    <xf numFmtId="3" fontId="2" fillId="0" borderId="61" xfId="0" applyNumberFormat="1" applyFont="1" applyFill="1" applyBorder="1" applyAlignment="1">
      <alignment/>
    </xf>
    <xf numFmtId="1" fontId="0" fillId="0" borderId="69" xfId="0" applyNumberFormat="1" applyFill="1" applyBorder="1" applyAlignment="1">
      <alignment/>
    </xf>
    <xf numFmtId="3" fontId="0" fillId="0" borderId="38" xfId="0" applyNumberFormat="1" applyFill="1" applyBorder="1" applyAlignment="1">
      <alignment/>
    </xf>
    <xf numFmtId="1" fontId="2" fillId="0" borderId="70" xfId="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1" fontId="5" fillId="0" borderId="71" xfId="0" applyNumberFormat="1" applyFont="1" applyBorder="1" applyAlignment="1">
      <alignment/>
    </xf>
    <xf numFmtId="1" fontId="5" fillId="0" borderId="64" xfId="0" applyNumberFormat="1" applyFont="1" applyBorder="1" applyAlignment="1">
      <alignment/>
    </xf>
    <xf numFmtId="3" fontId="0" fillId="0" borderId="69" xfId="0" applyNumberFormat="1" applyFill="1" applyBorder="1" applyAlignment="1">
      <alignment/>
    </xf>
    <xf numFmtId="3" fontId="0" fillId="0" borderId="69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41" xfId="0" applyNumberFormat="1" applyFill="1" applyBorder="1" applyAlignment="1">
      <alignment/>
    </xf>
    <xf numFmtId="3" fontId="8" fillId="0" borderId="72" xfId="0" applyNumberFormat="1" applyFont="1" applyBorder="1" applyAlignment="1">
      <alignment/>
    </xf>
    <xf numFmtId="0" fontId="2" fillId="0" borderId="60" xfId="0" applyFont="1" applyBorder="1" applyAlignment="1">
      <alignment vertical="center" wrapText="1"/>
    </xf>
    <xf numFmtId="3" fontId="43" fillId="0" borderId="55" xfId="0" applyNumberFormat="1" applyFont="1" applyBorder="1" applyAlignment="1">
      <alignment/>
    </xf>
    <xf numFmtId="0" fontId="6" fillId="0" borderId="73" xfId="0" applyNumberFormat="1" applyFont="1" applyBorder="1" applyAlignment="1">
      <alignment horizontal="center"/>
    </xf>
    <xf numFmtId="1" fontId="0" fillId="0" borderId="74" xfId="0" applyNumberForma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49" fontId="0" fillId="0" borderId="75" xfId="0" applyNumberFormat="1" applyFill="1" applyBorder="1" applyAlignment="1">
      <alignment/>
    </xf>
    <xf numFmtId="49" fontId="8" fillId="0" borderId="76" xfId="0" applyNumberFormat="1" applyFont="1" applyBorder="1" applyAlignment="1">
      <alignment vertical="top"/>
    </xf>
    <xf numFmtId="0" fontId="6" fillId="0" borderId="64" xfId="0" applyFont="1" applyBorder="1" applyAlignment="1">
      <alignment wrapText="1"/>
    </xf>
    <xf numFmtId="1" fontId="5" fillId="0" borderId="77" xfId="0" applyNumberFormat="1" applyFont="1" applyBorder="1" applyAlignment="1">
      <alignment/>
    </xf>
    <xf numFmtId="1" fontId="5" fillId="0" borderId="65" xfId="0" applyNumberFormat="1" applyFont="1" applyBorder="1" applyAlignment="1">
      <alignment/>
    </xf>
    <xf numFmtId="49" fontId="6" fillId="0" borderId="40" xfId="0" applyNumberFormat="1" applyFont="1" applyFill="1" applyBorder="1" applyAlignment="1">
      <alignment horizontal="center" vertical="top" shrinkToFit="1"/>
    </xf>
    <xf numFmtId="49" fontId="6" fillId="0" borderId="40" xfId="0" applyNumberFormat="1" applyFont="1" applyBorder="1" applyAlignment="1">
      <alignment horizontal="center" vertical="top" shrinkToFit="1"/>
    </xf>
    <xf numFmtId="1" fontId="6" fillId="0" borderId="78" xfId="0" applyNumberFormat="1" applyFont="1" applyBorder="1" applyAlignment="1">
      <alignment horizontal="right"/>
    </xf>
    <xf numFmtId="1" fontId="6" fillId="0" borderId="79" xfId="0" applyNumberFormat="1" applyFont="1" applyBorder="1" applyAlignment="1">
      <alignment horizontal="right"/>
    </xf>
    <xf numFmtId="1" fontId="7" fillId="0" borderId="79" xfId="0" applyNumberFormat="1" applyFont="1" applyBorder="1" applyAlignment="1">
      <alignment horizontal="right"/>
    </xf>
    <xf numFmtId="1" fontId="6" fillId="0" borderId="79" xfId="0" applyNumberFormat="1" applyFont="1" applyBorder="1" applyAlignment="1">
      <alignment horizontal="center"/>
    </xf>
    <xf numFmtId="1" fontId="6" fillId="0" borderId="80" xfId="0" applyNumberFormat="1" applyFont="1" applyBorder="1" applyAlignment="1">
      <alignment horizontal="right"/>
    </xf>
    <xf numFmtId="1" fontId="6" fillId="0" borderId="21" xfId="0" applyNumberFormat="1" applyFont="1" applyBorder="1" applyAlignment="1">
      <alignment horizontal="right"/>
    </xf>
    <xf numFmtId="1" fontId="7" fillId="0" borderId="21" xfId="0" applyNumberFormat="1" applyFont="1" applyBorder="1" applyAlignment="1">
      <alignment horizontal="right"/>
    </xf>
    <xf numFmtId="1" fontId="6" fillId="0" borderId="21" xfId="0" applyNumberFormat="1" applyFont="1" applyBorder="1" applyAlignment="1">
      <alignment horizontal="center"/>
    </xf>
    <xf numFmtId="1" fontId="6" fillId="0" borderId="81" xfId="0" applyNumberFormat="1" applyFont="1" applyBorder="1" applyAlignment="1">
      <alignment horizontal="center"/>
    </xf>
    <xf numFmtId="1" fontId="6" fillId="0" borderId="35" xfId="0" applyNumberFormat="1" applyFont="1" applyBorder="1" applyAlignment="1">
      <alignment horizontal="center"/>
    </xf>
    <xf numFmtId="49" fontId="6" fillId="0" borderId="55" xfId="0" applyNumberFormat="1" applyFont="1" applyBorder="1" applyAlignment="1">
      <alignment horizontal="center" vertical="top" shrinkToFit="1"/>
    </xf>
    <xf numFmtId="1" fontId="0" fillId="0" borderId="82" xfId="0" applyNumberForma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0" fillId="0" borderId="83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84" xfId="0" applyFont="1" applyBorder="1" applyAlignment="1">
      <alignment horizontal="center"/>
    </xf>
    <xf numFmtId="49" fontId="2" fillId="0" borderId="75" xfId="0" applyNumberFormat="1" applyFont="1" applyBorder="1" applyAlignment="1">
      <alignment horizontal="center" vertical="top" shrinkToFit="1"/>
    </xf>
    <xf numFmtId="49" fontId="2" fillId="0" borderId="49" xfId="0" applyNumberFormat="1" applyFont="1" applyBorder="1" applyAlignment="1">
      <alignment horizontal="center" vertical="top" shrinkToFit="1"/>
    </xf>
    <xf numFmtId="0" fontId="2" fillId="0" borderId="6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3" fontId="0" fillId="0" borderId="84" xfId="0" applyNumberFormat="1" applyFill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84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0" fontId="2" fillId="0" borderId="8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37">
      <selection activeCell="A1" sqref="A1:P1"/>
    </sheetView>
  </sheetViews>
  <sheetFormatPr defaultColWidth="9.140625" defaultRowHeight="15"/>
  <cols>
    <col min="1" max="1" width="5.00390625" style="0" customWidth="1"/>
    <col min="3" max="3" width="49.28125" style="0" customWidth="1"/>
    <col min="4" max="4" width="9.7109375" style="0" customWidth="1"/>
    <col min="5" max="14" width="15.7109375" style="0" customWidth="1"/>
  </cols>
  <sheetData>
    <row r="1" spans="1:16" ht="17.25">
      <c r="A1" s="207" t="s">
        <v>133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6" ht="15">
      <c r="A2" s="1"/>
      <c r="B2" s="2"/>
      <c r="C2" s="206" t="s">
        <v>116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69" t="s">
        <v>123</v>
      </c>
      <c r="O2" s="69"/>
      <c r="P2" s="2"/>
    </row>
    <row r="3" spans="1:16" ht="15.75" thickBot="1">
      <c r="A3" s="1"/>
      <c r="B3" s="29"/>
      <c r="C3" s="29"/>
      <c r="D3" s="29"/>
      <c r="E3" s="29"/>
      <c r="F3" s="29"/>
      <c r="G3" s="208" t="s">
        <v>42</v>
      </c>
      <c r="H3" s="208"/>
      <c r="I3" s="208"/>
      <c r="J3" s="29"/>
      <c r="K3" s="29"/>
      <c r="L3" s="29"/>
      <c r="N3" s="30" t="s">
        <v>8</v>
      </c>
      <c r="O3" s="29"/>
      <c r="P3" s="29"/>
    </row>
    <row r="4" spans="1:16" ht="183.75" customHeight="1">
      <c r="A4" s="44"/>
      <c r="B4" s="45" t="s">
        <v>43</v>
      </c>
      <c r="C4" s="3" t="s">
        <v>44</v>
      </c>
      <c r="D4" s="3"/>
      <c r="E4" s="4" t="s">
        <v>45</v>
      </c>
      <c r="F4" s="4" t="s">
        <v>46</v>
      </c>
      <c r="G4" s="5" t="s">
        <v>47</v>
      </c>
      <c r="H4" s="5" t="s">
        <v>5</v>
      </c>
      <c r="I4" s="6" t="s">
        <v>48</v>
      </c>
      <c r="J4" s="4" t="s">
        <v>49</v>
      </c>
      <c r="K4" s="4" t="s">
        <v>50</v>
      </c>
      <c r="L4" s="6" t="s">
        <v>51</v>
      </c>
      <c r="M4" s="4" t="s">
        <v>6</v>
      </c>
      <c r="N4" s="7" t="s">
        <v>0</v>
      </c>
      <c r="O4" s="8"/>
      <c r="P4" s="9"/>
    </row>
    <row r="5" spans="1:16" ht="15">
      <c r="A5" s="36"/>
      <c r="B5" s="37" t="s">
        <v>9</v>
      </c>
      <c r="C5" s="38" t="s">
        <v>10</v>
      </c>
      <c r="D5" s="39" t="s">
        <v>11</v>
      </c>
      <c r="E5" s="39" t="s">
        <v>12</v>
      </c>
      <c r="F5" s="40" t="s">
        <v>13</v>
      </c>
      <c r="G5" s="38" t="s">
        <v>14</v>
      </c>
      <c r="H5" s="38" t="s">
        <v>15</v>
      </c>
      <c r="I5" s="38" t="s">
        <v>16</v>
      </c>
      <c r="J5" s="38" t="s">
        <v>17</v>
      </c>
      <c r="K5" s="38" t="s">
        <v>18</v>
      </c>
      <c r="L5" s="38" t="s">
        <v>19</v>
      </c>
      <c r="M5" s="38" t="s">
        <v>20</v>
      </c>
      <c r="N5" s="41" t="s">
        <v>36</v>
      </c>
      <c r="O5" s="10"/>
      <c r="P5" s="10"/>
    </row>
    <row r="6" spans="1:16" ht="19.5" customHeight="1">
      <c r="A6" s="42">
        <v>1</v>
      </c>
      <c r="B6" s="81" t="s">
        <v>63</v>
      </c>
      <c r="C6" s="80" t="s">
        <v>64</v>
      </c>
      <c r="D6" s="22" t="s">
        <v>118</v>
      </c>
      <c r="E6" s="131"/>
      <c r="F6" s="33"/>
      <c r="G6" s="34"/>
      <c r="H6" s="34"/>
      <c r="I6" s="34">
        <v>500</v>
      </c>
      <c r="J6" s="33"/>
      <c r="K6" s="33"/>
      <c r="L6" s="33"/>
      <c r="M6" s="33"/>
      <c r="N6" s="35">
        <f aca="true" t="shared" si="0" ref="N6:N63">SUM(E6:M6)</f>
        <v>500</v>
      </c>
      <c r="O6" s="19"/>
      <c r="P6" s="20"/>
    </row>
    <row r="7" spans="1:16" ht="23.25" customHeight="1">
      <c r="A7" s="42">
        <v>2</v>
      </c>
      <c r="B7" s="81"/>
      <c r="C7" s="80"/>
      <c r="D7" s="134" t="s">
        <v>119</v>
      </c>
      <c r="E7" s="131"/>
      <c r="F7" s="33"/>
      <c r="G7" s="34"/>
      <c r="H7" s="34"/>
      <c r="I7" s="34">
        <v>529</v>
      </c>
      <c r="J7" s="33"/>
      <c r="K7" s="33"/>
      <c r="L7" s="33"/>
      <c r="M7" s="33"/>
      <c r="N7" s="35">
        <f t="shared" si="0"/>
        <v>529</v>
      </c>
      <c r="O7" s="19"/>
      <c r="P7" s="20"/>
    </row>
    <row r="8" spans="1:16" ht="27.75" customHeight="1">
      <c r="A8" s="42">
        <v>3</v>
      </c>
      <c r="B8" s="31" t="s">
        <v>107</v>
      </c>
      <c r="C8" s="32" t="s">
        <v>112</v>
      </c>
      <c r="D8" s="22" t="s">
        <v>118</v>
      </c>
      <c r="E8" s="131"/>
      <c r="F8" s="33"/>
      <c r="G8" s="34"/>
      <c r="H8" s="34">
        <v>38500</v>
      </c>
      <c r="I8" s="34"/>
      <c r="J8" s="33"/>
      <c r="K8" s="33"/>
      <c r="L8" s="33"/>
      <c r="M8" s="33"/>
      <c r="N8" s="35">
        <f t="shared" si="0"/>
        <v>38500</v>
      </c>
      <c r="O8" s="19"/>
      <c r="P8" s="20"/>
    </row>
    <row r="9" spans="1:16" ht="22.5" customHeight="1">
      <c r="A9" s="42">
        <v>4</v>
      </c>
      <c r="B9" s="190"/>
      <c r="C9" s="93"/>
      <c r="D9" s="134" t="s">
        <v>119</v>
      </c>
      <c r="E9" s="175"/>
      <c r="F9" s="172"/>
      <c r="G9" s="17"/>
      <c r="H9" s="17">
        <v>38608</v>
      </c>
      <c r="I9" s="17"/>
      <c r="J9" s="172"/>
      <c r="K9" s="172"/>
      <c r="L9" s="172"/>
      <c r="M9" s="60"/>
      <c r="N9" s="35">
        <f t="shared" si="0"/>
        <v>38608</v>
      </c>
      <c r="O9" s="19"/>
      <c r="P9" s="20"/>
    </row>
    <row r="10" spans="1:16" ht="19.5" customHeight="1">
      <c r="A10" s="42">
        <v>5</v>
      </c>
      <c r="B10" s="191" t="s">
        <v>100</v>
      </c>
      <c r="C10" s="94" t="s">
        <v>4</v>
      </c>
      <c r="D10" s="22" t="s">
        <v>118</v>
      </c>
      <c r="E10" s="176"/>
      <c r="F10" s="86"/>
      <c r="G10" s="87"/>
      <c r="H10" s="87"/>
      <c r="I10" s="86">
        <v>200</v>
      </c>
      <c r="J10" s="86"/>
      <c r="K10" s="86"/>
      <c r="L10" s="86"/>
      <c r="M10" s="177"/>
      <c r="N10" s="35">
        <f t="shared" si="0"/>
        <v>200</v>
      </c>
      <c r="O10" s="19"/>
      <c r="P10" s="20"/>
    </row>
    <row r="11" spans="1:16" ht="19.5" customHeight="1">
      <c r="A11" s="42">
        <v>6</v>
      </c>
      <c r="B11" s="83"/>
      <c r="C11" s="94"/>
      <c r="D11" s="134" t="s">
        <v>119</v>
      </c>
      <c r="E11" s="176"/>
      <c r="F11" s="86"/>
      <c r="G11" s="87"/>
      <c r="H11" s="87"/>
      <c r="I11" s="86">
        <v>243</v>
      </c>
      <c r="J11" s="86"/>
      <c r="K11" s="86"/>
      <c r="L11" s="86"/>
      <c r="M11" s="177"/>
      <c r="N11" s="35">
        <f t="shared" si="0"/>
        <v>243</v>
      </c>
      <c r="O11" s="19"/>
      <c r="P11" s="20"/>
    </row>
    <row r="12" spans="1:16" ht="26.25">
      <c r="A12" s="42">
        <v>7</v>
      </c>
      <c r="B12" s="14" t="s">
        <v>60</v>
      </c>
      <c r="C12" s="15" t="s">
        <v>97</v>
      </c>
      <c r="D12" s="22" t="s">
        <v>118</v>
      </c>
      <c r="E12" s="95"/>
      <c r="F12" s="16"/>
      <c r="G12" s="17"/>
      <c r="H12" s="17"/>
      <c r="I12" s="16">
        <v>9146</v>
      </c>
      <c r="J12" s="16">
        <v>80</v>
      </c>
      <c r="K12" s="16"/>
      <c r="L12" s="16"/>
      <c r="M12" s="16"/>
      <c r="N12" s="18">
        <f t="shared" si="0"/>
        <v>9226</v>
      </c>
      <c r="O12" s="19"/>
      <c r="P12" s="20"/>
    </row>
    <row r="13" spans="1:16" ht="20.25" customHeight="1">
      <c r="A13" s="42">
        <v>8</v>
      </c>
      <c r="B13" s="14"/>
      <c r="C13" s="15"/>
      <c r="D13" s="134" t="s">
        <v>119</v>
      </c>
      <c r="E13" s="95"/>
      <c r="F13" s="16"/>
      <c r="G13" s="17"/>
      <c r="H13" s="17"/>
      <c r="I13" s="16">
        <v>9574</v>
      </c>
      <c r="J13" s="16">
        <v>614</v>
      </c>
      <c r="K13" s="16"/>
      <c r="L13" s="16"/>
      <c r="M13" s="16"/>
      <c r="N13" s="18">
        <f t="shared" si="0"/>
        <v>10188</v>
      </c>
      <c r="O13" s="19"/>
      <c r="P13" s="20"/>
    </row>
    <row r="14" spans="1:16" ht="26.25">
      <c r="A14" s="43">
        <v>9</v>
      </c>
      <c r="B14" s="14" t="s">
        <v>68</v>
      </c>
      <c r="C14" s="15" t="s">
        <v>69</v>
      </c>
      <c r="D14" s="22" t="s">
        <v>118</v>
      </c>
      <c r="E14" s="95">
        <v>103485</v>
      </c>
      <c r="F14" s="16"/>
      <c r="G14" s="17"/>
      <c r="H14" s="17"/>
      <c r="I14" s="16"/>
      <c r="J14" s="16"/>
      <c r="K14" s="16"/>
      <c r="L14" s="16"/>
      <c r="M14" s="16"/>
      <c r="N14" s="18">
        <f t="shared" si="0"/>
        <v>103485</v>
      </c>
      <c r="O14" s="19"/>
      <c r="P14" s="20"/>
    </row>
    <row r="15" spans="1:16" ht="20.25" customHeight="1">
      <c r="A15" s="42">
        <v>10</v>
      </c>
      <c r="B15" s="14"/>
      <c r="C15" s="15"/>
      <c r="D15" s="134" t="s">
        <v>119</v>
      </c>
      <c r="E15" s="95">
        <v>106423</v>
      </c>
      <c r="F15" s="16"/>
      <c r="G15" s="17">
        <v>26802</v>
      </c>
      <c r="H15" s="17"/>
      <c r="I15" s="16"/>
      <c r="J15" s="16"/>
      <c r="K15" s="16"/>
      <c r="L15" s="16"/>
      <c r="M15" s="59"/>
      <c r="N15" s="18">
        <f t="shared" si="0"/>
        <v>133225</v>
      </c>
      <c r="O15" s="19"/>
      <c r="P15" s="20"/>
    </row>
    <row r="16" spans="1:16" ht="19.5" customHeight="1">
      <c r="A16" s="42">
        <v>11</v>
      </c>
      <c r="B16" s="14" t="s">
        <v>71</v>
      </c>
      <c r="C16" s="15" t="s">
        <v>72</v>
      </c>
      <c r="D16" s="22" t="s">
        <v>118</v>
      </c>
      <c r="E16" s="95"/>
      <c r="F16" s="16"/>
      <c r="G16" s="17"/>
      <c r="H16" s="17"/>
      <c r="I16" s="16"/>
      <c r="J16" s="16"/>
      <c r="K16" s="16"/>
      <c r="L16" s="16"/>
      <c r="M16" s="60">
        <v>75000</v>
      </c>
      <c r="N16" s="18">
        <f t="shared" si="0"/>
        <v>75000</v>
      </c>
      <c r="O16" s="19"/>
      <c r="P16" s="20"/>
    </row>
    <row r="17" spans="1:16" ht="19.5" customHeight="1">
      <c r="A17" s="42">
        <v>12</v>
      </c>
      <c r="B17" s="14"/>
      <c r="C17" s="15"/>
      <c r="D17" s="134" t="s">
        <v>119</v>
      </c>
      <c r="E17" s="175"/>
      <c r="F17" s="16"/>
      <c r="G17" s="17"/>
      <c r="H17" s="17"/>
      <c r="I17" s="16"/>
      <c r="J17" s="16"/>
      <c r="K17" s="16"/>
      <c r="L17" s="16"/>
      <c r="M17" s="60">
        <v>80068</v>
      </c>
      <c r="N17" s="18">
        <f t="shared" si="0"/>
        <v>80068</v>
      </c>
      <c r="O17" s="19"/>
      <c r="P17" s="20"/>
    </row>
    <row r="18" spans="1:16" ht="19.5" customHeight="1">
      <c r="A18" s="43">
        <v>13</v>
      </c>
      <c r="B18" s="21" t="s">
        <v>91</v>
      </c>
      <c r="C18" s="22" t="s">
        <v>92</v>
      </c>
      <c r="D18" s="22" t="s">
        <v>118</v>
      </c>
      <c r="E18" s="176"/>
      <c r="F18" s="86"/>
      <c r="G18" s="87"/>
      <c r="H18" s="87"/>
      <c r="I18" s="86"/>
      <c r="J18" s="86"/>
      <c r="K18" s="86"/>
      <c r="L18" s="86"/>
      <c r="M18" s="177"/>
      <c r="N18" s="11">
        <f t="shared" si="0"/>
        <v>0</v>
      </c>
      <c r="O18" s="12"/>
      <c r="P18" s="13"/>
    </row>
    <row r="19" spans="1:16" ht="19.5" customHeight="1">
      <c r="A19" s="42">
        <v>14</v>
      </c>
      <c r="B19" s="21"/>
      <c r="C19" s="22"/>
      <c r="D19" s="134" t="s">
        <v>119</v>
      </c>
      <c r="E19" s="176"/>
      <c r="F19" s="86"/>
      <c r="G19" s="87"/>
      <c r="H19" s="87"/>
      <c r="I19" s="86"/>
      <c r="J19" s="86"/>
      <c r="K19" s="86"/>
      <c r="L19" s="86"/>
      <c r="M19" s="177"/>
      <c r="N19" s="11">
        <f t="shared" si="0"/>
        <v>0</v>
      </c>
      <c r="O19" s="12"/>
      <c r="P19" s="13"/>
    </row>
    <row r="20" spans="1:16" ht="19.5" customHeight="1">
      <c r="A20" s="42">
        <v>15</v>
      </c>
      <c r="B20" s="21" t="s">
        <v>89</v>
      </c>
      <c r="C20" s="22" t="s">
        <v>90</v>
      </c>
      <c r="D20" s="22" t="s">
        <v>118</v>
      </c>
      <c r="E20" s="95"/>
      <c r="F20" s="16">
        <v>2337</v>
      </c>
      <c r="G20" s="17"/>
      <c r="H20" s="17"/>
      <c r="I20" s="16"/>
      <c r="J20" s="16"/>
      <c r="K20" s="16"/>
      <c r="L20" s="16"/>
      <c r="M20" s="16"/>
      <c r="N20" s="18">
        <f t="shared" si="0"/>
        <v>2337</v>
      </c>
      <c r="O20" s="19"/>
      <c r="P20" s="20"/>
    </row>
    <row r="21" spans="1:16" ht="19.5" customHeight="1">
      <c r="A21" s="42">
        <v>16</v>
      </c>
      <c r="B21" s="21"/>
      <c r="C21" s="22"/>
      <c r="D21" s="134" t="s">
        <v>119</v>
      </c>
      <c r="E21" s="95"/>
      <c r="F21" s="16">
        <v>9340</v>
      </c>
      <c r="G21" s="17"/>
      <c r="H21" s="17"/>
      <c r="I21" s="16"/>
      <c r="J21" s="16"/>
      <c r="K21" s="16"/>
      <c r="L21" s="16"/>
      <c r="M21" s="16"/>
      <c r="N21" s="18">
        <f t="shared" si="0"/>
        <v>9340</v>
      </c>
      <c r="O21" s="19"/>
      <c r="P21" s="20"/>
    </row>
    <row r="22" spans="1:16" ht="19.5" customHeight="1">
      <c r="A22" s="43">
        <v>17</v>
      </c>
      <c r="B22" s="14" t="s">
        <v>56</v>
      </c>
      <c r="C22" s="15" t="s">
        <v>57</v>
      </c>
      <c r="D22" s="22" t="s">
        <v>118</v>
      </c>
      <c r="E22" s="95"/>
      <c r="F22" s="16"/>
      <c r="G22" s="17"/>
      <c r="H22" s="16"/>
      <c r="I22" s="16"/>
      <c r="J22" s="16"/>
      <c r="K22" s="16"/>
      <c r="L22" s="16"/>
      <c r="M22" s="16"/>
      <c r="N22" s="18">
        <f t="shared" si="0"/>
        <v>0</v>
      </c>
      <c r="O22" s="19"/>
      <c r="P22" s="20"/>
    </row>
    <row r="23" spans="1:16" ht="19.5" customHeight="1">
      <c r="A23" s="42">
        <v>18</v>
      </c>
      <c r="B23" s="14"/>
      <c r="C23" s="15"/>
      <c r="D23" s="134" t="s">
        <v>119</v>
      </c>
      <c r="E23" s="95"/>
      <c r="F23" s="16"/>
      <c r="G23" s="17"/>
      <c r="H23" s="16"/>
      <c r="I23" s="16"/>
      <c r="J23" s="16"/>
      <c r="K23" s="16"/>
      <c r="L23" s="16"/>
      <c r="M23" s="16"/>
      <c r="N23" s="18">
        <f t="shared" si="0"/>
        <v>0</v>
      </c>
      <c r="O23" s="19"/>
      <c r="P23" s="20"/>
    </row>
    <row r="24" spans="1:16" ht="19.5" customHeight="1">
      <c r="A24" s="42">
        <v>19</v>
      </c>
      <c r="B24" s="14" t="s">
        <v>65</v>
      </c>
      <c r="C24" s="15" t="s">
        <v>2</v>
      </c>
      <c r="D24" s="22" t="s">
        <v>118</v>
      </c>
      <c r="E24" s="95"/>
      <c r="F24" s="16"/>
      <c r="G24" s="17"/>
      <c r="H24" s="16"/>
      <c r="I24" s="16"/>
      <c r="J24" s="16"/>
      <c r="K24" s="16"/>
      <c r="L24" s="16"/>
      <c r="M24" s="16"/>
      <c r="N24" s="18">
        <f t="shared" si="0"/>
        <v>0</v>
      </c>
      <c r="O24" s="19"/>
      <c r="P24" s="20"/>
    </row>
    <row r="25" spans="1:16" ht="19.5" customHeight="1">
      <c r="A25" s="42">
        <v>20</v>
      </c>
      <c r="B25" s="14"/>
      <c r="C25" s="15"/>
      <c r="D25" s="134" t="s">
        <v>119</v>
      </c>
      <c r="E25" s="95"/>
      <c r="F25" s="16"/>
      <c r="G25" s="17"/>
      <c r="H25" s="16"/>
      <c r="I25" s="16"/>
      <c r="J25" s="16"/>
      <c r="K25" s="16"/>
      <c r="L25" s="16"/>
      <c r="M25" s="16"/>
      <c r="N25" s="18">
        <f t="shared" si="0"/>
        <v>0</v>
      </c>
      <c r="O25" s="19"/>
      <c r="P25" s="20"/>
    </row>
    <row r="26" spans="1:16" ht="19.5" customHeight="1">
      <c r="A26" s="43">
        <v>21</v>
      </c>
      <c r="B26" s="14" t="s">
        <v>61</v>
      </c>
      <c r="C26" s="15" t="s">
        <v>62</v>
      </c>
      <c r="D26" s="22" t="s">
        <v>118</v>
      </c>
      <c r="E26" s="95"/>
      <c r="F26" s="16"/>
      <c r="G26" s="17"/>
      <c r="H26" s="16"/>
      <c r="I26" s="16"/>
      <c r="J26" s="16"/>
      <c r="K26" s="16"/>
      <c r="L26" s="16"/>
      <c r="M26" s="16"/>
      <c r="N26" s="18">
        <f t="shared" si="0"/>
        <v>0</v>
      </c>
      <c r="O26" s="19"/>
      <c r="P26" s="20"/>
    </row>
    <row r="27" spans="1:16" ht="19.5" customHeight="1">
      <c r="A27" s="43">
        <v>22</v>
      </c>
      <c r="B27" s="14"/>
      <c r="C27" s="15"/>
      <c r="D27" s="134" t="s">
        <v>119</v>
      </c>
      <c r="E27" s="95"/>
      <c r="F27" s="16"/>
      <c r="G27" s="17"/>
      <c r="H27" s="16"/>
      <c r="I27" s="16"/>
      <c r="J27" s="16"/>
      <c r="K27" s="16"/>
      <c r="L27" s="16"/>
      <c r="M27" s="16"/>
      <c r="N27" s="18">
        <f t="shared" si="0"/>
        <v>0</v>
      </c>
      <c r="O27" s="19"/>
      <c r="P27" s="20"/>
    </row>
    <row r="28" spans="1:16" ht="19.5" customHeight="1">
      <c r="A28" s="43">
        <v>23</v>
      </c>
      <c r="B28" s="14" t="s">
        <v>66</v>
      </c>
      <c r="C28" s="15" t="s">
        <v>67</v>
      </c>
      <c r="D28" s="22" t="s">
        <v>118</v>
      </c>
      <c r="E28" s="95"/>
      <c r="F28" s="16"/>
      <c r="G28" s="17"/>
      <c r="H28" s="16"/>
      <c r="I28" s="16"/>
      <c r="J28" s="16"/>
      <c r="K28" s="16"/>
      <c r="L28" s="16">
        <v>294</v>
      </c>
      <c r="M28" s="16"/>
      <c r="N28" s="18">
        <f t="shared" si="0"/>
        <v>294</v>
      </c>
      <c r="O28" s="19"/>
      <c r="P28" s="20"/>
    </row>
    <row r="29" spans="1:16" ht="19.5" customHeight="1">
      <c r="A29" s="42">
        <v>24</v>
      </c>
      <c r="B29" s="14"/>
      <c r="C29" s="15"/>
      <c r="D29" s="134" t="s">
        <v>119</v>
      </c>
      <c r="E29" s="95"/>
      <c r="F29" s="16">
        <v>740</v>
      </c>
      <c r="G29" s="17"/>
      <c r="H29" s="16"/>
      <c r="I29" s="16"/>
      <c r="J29" s="16"/>
      <c r="K29" s="16"/>
      <c r="L29" s="16">
        <v>294</v>
      </c>
      <c r="M29" s="16"/>
      <c r="N29" s="18">
        <f t="shared" si="0"/>
        <v>1034</v>
      </c>
      <c r="O29" s="19"/>
      <c r="P29" s="20"/>
    </row>
    <row r="30" spans="1:16" ht="19.5" customHeight="1">
      <c r="A30" s="42">
        <v>25</v>
      </c>
      <c r="B30" s="14" t="s">
        <v>98</v>
      </c>
      <c r="C30" s="15" t="s">
        <v>99</v>
      </c>
      <c r="D30" s="22" t="s">
        <v>118</v>
      </c>
      <c r="E30" s="95"/>
      <c r="F30" s="16"/>
      <c r="G30" s="17"/>
      <c r="H30" s="16"/>
      <c r="I30" s="16"/>
      <c r="J30" s="16"/>
      <c r="K30" s="16"/>
      <c r="L30" s="16"/>
      <c r="M30" s="16"/>
      <c r="N30" s="18">
        <f t="shared" si="0"/>
        <v>0</v>
      </c>
      <c r="O30" s="19"/>
      <c r="P30" s="20"/>
    </row>
    <row r="31" spans="1:16" ht="19.5" customHeight="1">
      <c r="A31" s="42">
        <v>26</v>
      </c>
      <c r="B31" s="14"/>
      <c r="C31" s="15"/>
      <c r="D31" s="134" t="s">
        <v>119</v>
      </c>
      <c r="E31" s="95"/>
      <c r="F31" s="16"/>
      <c r="G31" s="17"/>
      <c r="H31" s="16"/>
      <c r="I31" s="16"/>
      <c r="J31" s="16"/>
      <c r="K31" s="16"/>
      <c r="L31" s="16"/>
      <c r="M31" s="16"/>
      <c r="N31" s="18">
        <f t="shared" si="0"/>
        <v>0</v>
      </c>
      <c r="O31" s="19"/>
      <c r="P31" s="20"/>
    </row>
    <row r="32" spans="1:16" ht="19.5" customHeight="1">
      <c r="A32" s="42">
        <v>27</v>
      </c>
      <c r="B32" s="14" t="s">
        <v>73</v>
      </c>
      <c r="C32" s="15" t="s">
        <v>74</v>
      </c>
      <c r="D32" s="22" t="s">
        <v>118</v>
      </c>
      <c r="E32" s="95"/>
      <c r="F32" s="16">
        <v>3967</v>
      </c>
      <c r="G32" s="17"/>
      <c r="H32" s="16"/>
      <c r="I32" s="16"/>
      <c r="J32" s="16"/>
      <c r="K32" s="16"/>
      <c r="L32" s="16"/>
      <c r="M32" s="16"/>
      <c r="N32" s="18">
        <f t="shared" si="0"/>
        <v>3967</v>
      </c>
      <c r="O32" s="19"/>
      <c r="P32" s="20"/>
    </row>
    <row r="33" spans="1:16" ht="19.5" customHeight="1">
      <c r="A33" s="42">
        <v>28</v>
      </c>
      <c r="B33" s="14"/>
      <c r="C33" s="15"/>
      <c r="D33" s="134" t="s">
        <v>119</v>
      </c>
      <c r="E33" s="95"/>
      <c r="F33" s="16">
        <v>4187</v>
      </c>
      <c r="G33" s="17"/>
      <c r="H33" s="16"/>
      <c r="I33" s="16"/>
      <c r="J33" s="16"/>
      <c r="K33" s="16"/>
      <c r="L33" s="16"/>
      <c r="M33" s="16"/>
      <c r="N33" s="18">
        <f t="shared" si="0"/>
        <v>4187</v>
      </c>
      <c r="O33" s="19"/>
      <c r="P33" s="20"/>
    </row>
    <row r="34" spans="1:16" ht="19.5" customHeight="1">
      <c r="A34" s="43">
        <v>29</v>
      </c>
      <c r="B34" s="14" t="s">
        <v>75</v>
      </c>
      <c r="C34" s="15" t="s">
        <v>76</v>
      </c>
      <c r="D34" s="22" t="s">
        <v>118</v>
      </c>
      <c r="E34" s="95"/>
      <c r="F34" s="16">
        <v>90</v>
      </c>
      <c r="G34" s="17"/>
      <c r="H34" s="16"/>
      <c r="I34" s="16"/>
      <c r="J34" s="16"/>
      <c r="K34" s="16"/>
      <c r="L34" s="16"/>
      <c r="M34" s="16"/>
      <c r="N34" s="18">
        <f t="shared" si="0"/>
        <v>90</v>
      </c>
      <c r="O34" s="19"/>
      <c r="P34" s="20"/>
    </row>
    <row r="35" spans="1:16" ht="19.5" customHeight="1">
      <c r="A35" s="42">
        <v>30</v>
      </c>
      <c r="B35" s="14"/>
      <c r="C35" s="15"/>
      <c r="D35" s="134" t="s">
        <v>119</v>
      </c>
      <c r="E35" s="95"/>
      <c r="F35" s="16">
        <v>90</v>
      </c>
      <c r="G35" s="17"/>
      <c r="H35" s="16"/>
      <c r="I35" s="16"/>
      <c r="J35" s="16"/>
      <c r="K35" s="16"/>
      <c r="L35" s="16"/>
      <c r="M35" s="16"/>
      <c r="N35" s="18">
        <f t="shared" si="0"/>
        <v>90</v>
      </c>
      <c r="O35" s="19"/>
      <c r="P35" s="20"/>
    </row>
    <row r="36" spans="1:16" ht="19.5" customHeight="1">
      <c r="A36" s="42">
        <v>31</v>
      </c>
      <c r="B36" s="14" t="s">
        <v>58</v>
      </c>
      <c r="C36" s="15" t="s">
        <v>59</v>
      </c>
      <c r="D36" s="22" t="s">
        <v>118</v>
      </c>
      <c r="E36" s="95"/>
      <c r="F36" s="16"/>
      <c r="G36" s="17"/>
      <c r="H36" s="16"/>
      <c r="I36" s="16">
        <v>667</v>
      </c>
      <c r="J36" s="16"/>
      <c r="K36" s="16"/>
      <c r="L36" s="16"/>
      <c r="M36" s="16"/>
      <c r="N36" s="18">
        <f t="shared" si="0"/>
        <v>667</v>
      </c>
      <c r="O36" s="19"/>
      <c r="P36" s="20"/>
    </row>
    <row r="37" spans="1:16" ht="19.5" customHeight="1" thickBot="1">
      <c r="A37" s="42">
        <v>32</v>
      </c>
      <c r="B37" s="14"/>
      <c r="C37" s="97"/>
      <c r="D37" s="134" t="s">
        <v>119</v>
      </c>
      <c r="E37" s="175"/>
      <c r="F37" s="16"/>
      <c r="G37" s="17"/>
      <c r="H37" s="178"/>
      <c r="I37" s="178">
        <v>1552</v>
      </c>
      <c r="J37" s="178"/>
      <c r="K37" s="178"/>
      <c r="L37" s="178"/>
      <c r="M37" s="60"/>
      <c r="N37" s="18">
        <f t="shared" si="0"/>
        <v>1552</v>
      </c>
      <c r="O37" s="19"/>
      <c r="P37" s="20"/>
    </row>
    <row r="38" spans="1:16" ht="19.5" customHeight="1">
      <c r="A38" s="136"/>
      <c r="B38" s="137"/>
      <c r="C38" s="138"/>
      <c r="D38" s="139"/>
      <c r="E38" s="140"/>
      <c r="F38" s="140"/>
      <c r="G38" s="141"/>
      <c r="H38" s="19"/>
      <c r="I38" s="19"/>
      <c r="J38" s="19"/>
      <c r="K38" s="19"/>
      <c r="L38" s="19"/>
      <c r="M38" s="140"/>
      <c r="N38" s="142"/>
      <c r="O38" s="19"/>
      <c r="P38" s="20"/>
    </row>
    <row r="39" spans="1:16" ht="19.5" customHeight="1">
      <c r="A39" s="143"/>
      <c r="B39" s="92"/>
      <c r="C39" s="144"/>
      <c r="D39" s="145"/>
      <c r="E39" s="19"/>
      <c r="F39" s="19"/>
      <c r="G39" s="110"/>
      <c r="H39" t="s">
        <v>21</v>
      </c>
      <c r="K39" s="206" t="s">
        <v>23</v>
      </c>
      <c r="L39" s="206"/>
      <c r="M39" s="19"/>
      <c r="N39" s="146"/>
      <c r="O39" s="19"/>
      <c r="P39" s="20"/>
    </row>
    <row r="40" spans="1:16" ht="19.5" customHeight="1">
      <c r="A40" s="143"/>
      <c r="B40" s="92"/>
      <c r="C40" s="144"/>
      <c r="D40" s="145"/>
      <c r="E40" s="19"/>
      <c r="F40" s="19"/>
      <c r="G40" s="110"/>
      <c r="H40" t="s">
        <v>22</v>
      </c>
      <c r="K40" s="206" t="s">
        <v>24</v>
      </c>
      <c r="L40" s="206"/>
      <c r="M40" s="19"/>
      <c r="N40" s="146"/>
      <c r="O40" s="19"/>
      <c r="P40" s="20"/>
    </row>
    <row r="41" spans="1:16" ht="19.5" customHeight="1">
      <c r="A41" s="207" t="s">
        <v>132</v>
      </c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</row>
    <row r="42" spans="1:16" ht="19.5" customHeight="1">
      <c r="A42" s="206" t="s">
        <v>116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"/>
      <c r="M42" s="19"/>
      <c r="N42" s="146"/>
      <c r="O42" s="19"/>
      <c r="P42" s="20"/>
    </row>
    <row r="43" spans="1:16" ht="19.5" customHeight="1" thickBot="1">
      <c r="A43" s="143"/>
      <c r="B43" s="92"/>
      <c r="C43" s="144"/>
      <c r="D43" s="145"/>
      <c r="E43" s="19"/>
      <c r="F43" s="213" t="s">
        <v>42</v>
      </c>
      <c r="G43" s="213"/>
      <c r="K43" s="2"/>
      <c r="L43" s="2"/>
      <c r="M43" s="19"/>
      <c r="N43" s="20" t="s">
        <v>124</v>
      </c>
      <c r="O43" s="19"/>
      <c r="P43" s="20"/>
    </row>
    <row r="44" spans="1:16" ht="102.75" customHeight="1" thickBot="1">
      <c r="A44" s="149"/>
      <c r="B44" s="150" t="s">
        <v>43</v>
      </c>
      <c r="C44" s="151" t="s">
        <v>44</v>
      </c>
      <c r="D44" s="151"/>
      <c r="E44" s="152" t="s">
        <v>45</v>
      </c>
      <c r="F44" s="152" t="s">
        <v>46</v>
      </c>
      <c r="G44" s="153" t="s">
        <v>47</v>
      </c>
      <c r="H44" s="153" t="s">
        <v>5</v>
      </c>
      <c r="I44" s="154" t="s">
        <v>48</v>
      </c>
      <c r="J44" s="152" t="s">
        <v>49</v>
      </c>
      <c r="K44" s="152" t="s">
        <v>50</v>
      </c>
      <c r="L44" s="154" t="s">
        <v>51</v>
      </c>
      <c r="M44" s="152" t="s">
        <v>6</v>
      </c>
      <c r="N44" s="155" t="s">
        <v>0</v>
      </c>
      <c r="O44" s="19"/>
      <c r="P44" s="20"/>
    </row>
    <row r="45" spans="1:16" ht="18" customHeight="1" thickBot="1">
      <c r="A45" s="149"/>
      <c r="B45" s="156" t="s">
        <v>9</v>
      </c>
      <c r="C45" s="157" t="s">
        <v>10</v>
      </c>
      <c r="D45" s="158" t="s">
        <v>11</v>
      </c>
      <c r="E45" s="158" t="s">
        <v>12</v>
      </c>
      <c r="F45" s="159" t="s">
        <v>13</v>
      </c>
      <c r="G45" s="157" t="s">
        <v>14</v>
      </c>
      <c r="H45" s="157" t="s">
        <v>15</v>
      </c>
      <c r="I45" s="157" t="s">
        <v>16</v>
      </c>
      <c r="J45" s="157" t="s">
        <v>17</v>
      </c>
      <c r="K45" s="157" t="s">
        <v>18</v>
      </c>
      <c r="L45" s="157" t="s">
        <v>19</v>
      </c>
      <c r="M45" s="157" t="s">
        <v>20</v>
      </c>
      <c r="N45" s="160" t="s">
        <v>36</v>
      </c>
      <c r="O45" s="19"/>
      <c r="P45" s="20"/>
    </row>
    <row r="46" spans="1:16" ht="19.5" customHeight="1">
      <c r="A46" s="42">
        <v>33</v>
      </c>
      <c r="B46" s="147" t="s">
        <v>93</v>
      </c>
      <c r="C46" s="98" t="s">
        <v>94</v>
      </c>
      <c r="D46" s="80" t="s">
        <v>118</v>
      </c>
      <c r="E46" s="96"/>
      <c r="F46" s="46"/>
      <c r="G46" s="47"/>
      <c r="H46" s="46"/>
      <c r="I46" s="46"/>
      <c r="J46" s="46"/>
      <c r="K46" s="46"/>
      <c r="L46" s="46"/>
      <c r="M46" s="46"/>
      <c r="N46" s="148">
        <f t="shared" si="0"/>
        <v>0</v>
      </c>
      <c r="O46" s="19"/>
      <c r="P46" s="20"/>
    </row>
    <row r="47" spans="1:16" ht="19.5" customHeight="1">
      <c r="A47" s="43">
        <v>34</v>
      </c>
      <c r="B47" s="83"/>
      <c r="C47" s="79"/>
      <c r="D47" s="134" t="s">
        <v>119</v>
      </c>
      <c r="E47" s="99"/>
      <c r="F47" s="23"/>
      <c r="G47" s="24"/>
      <c r="H47" s="23"/>
      <c r="I47" s="23"/>
      <c r="J47" s="23"/>
      <c r="K47" s="23"/>
      <c r="L47" s="23"/>
      <c r="M47" s="23"/>
      <c r="N47" s="25">
        <f t="shared" si="0"/>
        <v>0</v>
      </c>
      <c r="O47" s="19"/>
      <c r="P47" s="20"/>
    </row>
    <row r="48" spans="1:16" ht="26.25">
      <c r="A48" s="43">
        <v>35</v>
      </c>
      <c r="B48" s="83" t="s">
        <v>95</v>
      </c>
      <c r="C48" s="22" t="s">
        <v>96</v>
      </c>
      <c r="D48" s="22" t="s">
        <v>118</v>
      </c>
      <c r="E48" s="99"/>
      <c r="F48" s="23"/>
      <c r="G48" s="24"/>
      <c r="H48" s="23"/>
      <c r="I48" s="23">
        <v>400</v>
      </c>
      <c r="J48" s="23"/>
      <c r="K48" s="23"/>
      <c r="L48" s="23"/>
      <c r="M48" s="23"/>
      <c r="N48" s="18">
        <f t="shared" si="0"/>
        <v>400</v>
      </c>
      <c r="O48" s="19"/>
      <c r="P48" s="20"/>
    </row>
    <row r="49" spans="1:16" ht="19.5" customHeight="1">
      <c r="A49" s="43">
        <v>36</v>
      </c>
      <c r="B49" s="83"/>
      <c r="C49" s="98"/>
      <c r="D49" s="134" t="s">
        <v>119</v>
      </c>
      <c r="E49" s="99"/>
      <c r="F49" s="23"/>
      <c r="G49" s="24"/>
      <c r="H49" s="23"/>
      <c r="I49" s="23">
        <v>994</v>
      </c>
      <c r="J49" s="23"/>
      <c r="K49" s="23"/>
      <c r="L49" s="23"/>
      <c r="M49" s="100"/>
      <c r="N49" s="18">
        <f t="shared" si="0"/>
        <v>994</v>
      </c>
      <c r="O49" s="19"/>
      <c r="P49" s="20"/>
    </row>
    <row r="50" spans="1:16" ht="17.25" customHeight="1">
      <c r="A50" s="43">
        <v>37</v>
      </c>
      <c r="B50" s="83" t="s">
        <v>104</v>
      </c>
      <c r="C50" s="22" t="s">
        <v>110</v>
      </c>
      <c r="D50" s="22" t="s">
        <v>118</v>
      </c>
      <c r="E50" s="132"/>
      <c r="F50" s="86"/>
      <c r="G50" s="87"/>
      <c r="H50" s="87"/>
      <c r="I50" s="86"/>
      <c r="J50" s="86"/>
      <c r="K50" s="86"/>
      <c r="L50" s="86"/>
      <c r="M50" s="90"/>
      <c r="N50" s="18">
        <f t="shared" si="0"/>
        <v>0</v>
      </c>
      <c r="O50" s="12"/>
      <c r="P50" s="13"/>
    </row>
    <row r="51" spans="1:16" ht="15">
      <c r="A51" s="43">
        <v>38</v>
      </c>
      <c r="B51" s="83"/>
      <c r="C51" s="22"/>
      <c r="D51" s="134" t="s">
        <v>119</v>
      </c>
      <c r="E51" s="132"/>
      <c r="F51" s="86"/>
      <c r="G51" s="87"/>
      <c r="H51" s="87"/>
      <c r="I51" s="86"/>
      <c r="J51" s="86"/>
      <c r="K51" s="86"/>
      <c r="L51" s="86"/>
      <c r="M51" s="90"/>
      <c r="N51" s="18">
        <f t="shared" si="0"/>
        <v>0</v>
      </c>
      <c r="O51" s="12"/>
      <c r="P51" s="13"/>
    </row>
    <row r="52" spans="1:16" ht="19.5" customHeight="1">
      <c r="A52" s="43">
        <v>39</v>
      </c>
      <c r="B52" s="84" t="s">
        <v>105</v>
      </c>
      <c r="C52" s="15" t="s">
        <v>108</v>
      </c>
      <c r="D52" s="22" t="s">
        <v>118</v>
      </c>
      <c r="E52" s="132"/>
      <c r="F52" s="86"/>
      <c r="G52" s="87"/>
      <c r="H52" s="87"/>
      <c r="I52" s="86">
        <v>2931</v>
      </c>
      <c r="J52" s="86"/>
      <c r="K52" s="86"/>
      <c r="L52" s="86"/>
      <c r="M52" s="90"/>
      <c r="N52" s="18">
        <f t="shared" si="0"/>
        <v>2931</v>
      </c>
      <c r="O52" s="12"/>
      <c r="P52" s="13"/>
    </row>
    <row r="53" spans="1:16" ht="19.5" customHeight="1">
      <c r="A53" s="43">
        <v>40</v>
      </c>
      <c r="B53" s="84"/>
      <c r="C53" s="15"/>
      <c r="D53" s="134" t="s">
        <v>119</v>
      </c>
      <c r="E53" s="132"/>
      <c r="F53" s="86"/>
      <c r="G53" s="87"/>
      <c r="H53" s="87"/>
      <c r="I53" s="86">
        <v>2931</v>
      </c>
      <c r="J53" s="86"/>
      <c r="K53" s="86"/>
      <c r="L53" s="86"/>
      <c r="M53" s="90"/>
      <c r="N53" s="18">
        <f t="shared" si="0"/>
        <v>2931</v>
      </c>
      <c r="O53" s="12"/>
      <c r="P53" s="13"/>
    </row>
    <row r="54" spans="1:16" ht="19.5" customHeight="1">
      <c r="A54" s="43">
        <v>41</v>
      </c>
      <c r="B54" s="84" t="s">
        <v>77</v>
      </c>
      <c r="C54" s="15" t="s">
        <v>78</v>
      </c>
      <c r="D54" s="22" t="s">
        <v>118</v>
      </c>
      <c r="E54" s="132"/>
      <c r="F54" s="86"/>
      <c r="G54" s="87"/>
      <c r="H54" s="87"/>
      <c r="I54" s="86"/>
      <c r="J54" s="86"/>
      <c r="K54" s="86"/>
      <c r="L54" s="86"/>
      <c r="M54" s="90"/>
      <c r="N54" s="18">
        <f t="shared" si="0"/>
        <v>0</v>
      </c>
      <c r="O54" s="12"/>
      <c r="P54" s="13"/>
    </row>
    <row r="55" spans="1:16" ht="19.5" customHeight="1">
      <c r="A55" s="43">
        <v>42</v>
      </c>
      <c r="B55" s="84"/>
      <c r="C55" s="15"/>
      <c r="D55" s="134" t="s">
        <v>119</v>
      </c>
      <c r="E55" s="132"/>
      <c r="F55" s="86"/>
      <c r="G55" s="87"/>
      <c r="H55" s="87"/>
      <c r="I55" s="86"/>
      <c r="J55" s="86"/>
      <c r="K55" s="86"/>
      <c r="L55" s="86"/>
      <c r="M55" s="90"/>
      <c r="N55" s="18">
        <f t="shared" si="0"/>
        <v>0</v>
      </c>
      <c r="O55" s="12"/>
      <c r="P55" s="13"/>
    </row>
    <row r="56" spans="1:16" ht="19.5" customHeight="1">
      <c r="A56" s="43">
        <v>43</v>
      </c>
      <c r="B56" s="84" t="s">
        <v>79</v>
      </c>
      <c r="C56" s="15" t="s">
        <v>80</v>
      </c>
      <c r="D56" s="22" t="s">
        <v>118</v>
      </c>
      <c r="E56" s="132"/>
      <c r="F56" s="86"/>
      <c r="G56" s="87"/>
      <c r="H56" s="87"/>
      <c r="I56" s="86"/>
      <c r="J56" s="86"/>
      <c r="K56" s="86"/>
      <c r="L56" s="86"/>
      <c r="M56" s="90"/>
      <c r="N56" s="18">
        <f t="shared" si="0"/>
        <v>0</v>
      </c>
      <c r="O56" s="12"/>
      <c r="P56" s="13"/>
    </row>
    <row r="57" spans="1:16" ht="19.5" customHeight="1">
      <c r="A57" s="43">
        <v>44</v>
      </c>
      <c r="B57" s="84"/>
      <c r="C57" s="15"/>
      <c r="D57" s="134" t="s">
        <v>119</v>
      </c>
      <c r="E57" s="132"/>
      <c r="F57" s="86"/>
      <c r="G57" s="87"/>
      <c r="H57" s="87"/>
      <c r="I57" s="86"/>
      <c r="J57" s="86"/>
      <c r="K57" s="86"/>
      <c r="L57" s="86"/>
      <c r="M57" s="90"/>
      <c r="N57" s="18">
        <f t="shared" si="0"/>
        <v>0</v>
      </c>
      <c r="O57" s="12"/>
      <c r="P57" s="13"/>
    </row>
    <row r="58" spans="1:16" ht="19.5" customHeight="1">
      <c r="A58" s="43">
        <v>45</v>
      </c>
      <c r="B58" s="83" t="s">
        <v>87</v>
      </c>
      <c r="C58" s="22" t="s">
        <v>3</v>
      </c>
      <c r="D58" s="22" t="s">
        <v>118</v>
      </c>
      <c r="E58" s="132"/>
      <c r="F58" s="86"/>
      <c r="G58" s="87"/>
      <c r="H58" s="87"/>
      <c r="I58" s="86">
        <v>3175</v>
      </c>
      <c r="J58" s="86"/>
      <c r="K58" s="86"/>
      <c r="L58" s="86"/>
      <c r="M58" s="90"/>
      <c r="N58" s="18">
        <f t="shared" si="0"/>
        <v>3175</v>
      </c>
      <c r="O58" s="12"/>
      <c r="P58" s="13"/>
    </row>
    <row r="59" spans="1:16" ht="19.5" customHeight="1">
      <c r="A59" s="101">
        <v>46</v>
      </c>
      <c r="B59" s="83"/>
      <c r="C59" s="22"/>
      <c r="D59" s="134" t="s">
        <v>119</v>
      </c>
      <c r="E59" s="132"/>
      <c r="F59" s="86"/>
      <c r="G59" s="87"/>
      <c r="H59" s="87"/>
      <c r="I59" s="86">
        <v>3581</v>
      </c>
      <c r="J59" s="86"/>
      <c r="K59" s="86"/>
      <c r="L59" s="86"/>
      <c r="M59" s="90"/>
      <c r="N59" s="18">
        <f t="shared" si="0"/>
        <v>3581</v>
      </c>
      <c r="O59" s="12"/>
      <c r="P59" s="13"/>
    </row>
    <row r="60" spans="1:16" ht="19.5" customHeight="1" thickBot="1">
      <c r="A60" s="85">
        <v>47</v>
      </c>
      <c r="B60" s="83" t="s">
        <v>81</v>
      </c>
      <c r="C60" s="22" t="s">
        <v>82</v>
      </c>
      <c r="D60" s="22" t="s">
        <v>118</v>
      </c>
      <c r="E60" s="132"/>
      <c r="F60" s="86"/>
      <c r="G60" s="87"/>
      <c r="H60" s="87"/>
      <c r="I60" s="86"/>
      <c r="J60" s="86"/>
      <c r="K60" s="86"/>
      <c r="L60" s="86"/>
      <c r="M60" s="90"/>
      <c r="N60" s="18">
        <f t="shared" si="0"/>
        <v>0</v>
      </c>
      <c r="O60" s="12"/>
      <c r="P60" s="13"/>
    </row>
    <row r="61" spans="1:16" ht="19.5" customHeight="1">
      <c r="A61" s="102">
        <v>48</v>
      </c>
      <c r="B61" s="77"/>
      <c r="C61" s="79"/>
      <c r="D61" s="134" t="s">
        <v>119</v>
      </c>
      <c r="E61" s="133"/>
      <c r="F61" s="103"/>
      <c r="G61" s="104"/>
      <c r="H61" s="104"/>
      <c r="I61" s="103"/>
      <c r="J61" s="103"/>
      <c r="K61" s="103"/>
      <c r="L61" s="103"/>
      <c r="M61" s="105"/>
      <c r="N61" s="18">
        <f t="shared" si="0"/>
        <v>0</v>
      </c>
      <c r="O61" s="12"/>
      <c r="P61" s="13"/>
    </row>
    <row r="62" spans="1:16" ht="19.5" customHeight="1">
      <c r="A62" s="42">
        <v>49</v>
      </c>
      <c r="B62" s="77" t="s">
        <v>109</v>
      </c>
      <c r="C62" s="79" t="s">
        <v>88</v>
      </c>
      <c r="D62" s="22" t="s">
        <v>118</v>
      </c>
      <c r="E62" s="133"/>
      <c r="F62" s="103"/>
      <c r="G62" s="104"/>
      <c r="H62" s="104"/>
      <c r="I62" s="103"/>
      <c r="J62" s="103"/>
      <c r="K62" s="103"/>
      <c r="L62" s="103"/>
      <c r="M62" s="105"/>
      <c r="N62" s="25">
        <f t="shared" si="0"/>
        <v>0</v>
      </c>
      <c r="O62" s="12"/>
      <c r="P62" s="13"/>
    </row>
    <row r="63" spans="1:16" ht="19.5" customHeight="1" thickBot="1">
      <c r="A63" s="102">
        <v>50</v>
      </c>
      <c r="B63" s="126"/>
      <c r="C63" s="128"/>
      <c r="D63" s="135" t="s">
        <v>119</v>
      </c>
      <c r="E63" s="129"/>
      <c r="F63" s="88"/>
      <c r="G63" s="89"/>
      <c r="H63" s="89"/>
      <c r="I63" s="88"/>
      <c r="J63" s="88"/>
      <c r="K63" s="88"/>
      <c r="L63" s="88"/>
      <c r="M63" s="91"/>
      <c r="N63" s="25">
        <f t="shared" si="0"/>
        <v>0</v>
      </c>
      <c r="O63" s="12"/>
      <c r="P63" s="13"/>
    </row>
    <row r="64" spans="1:16" s="28" customFormat="1" ht="17.25" customHeight="1" thickBot="1">
      <c r="A64" s="127">
        <v>51</v>
      </c>
      <c r="B64" s="209"/>
      <c r="C64" s="211" t="s">
        <v>7</v>
      </c>
      <c r="D64" s="130" t="s">
        <v>118</v>
      </c>
      <c r="E64" s="26">
        <f>SUM(E7+E9+E11+E13+E15+E17+E19+E21+E23+E25+E27+E29+E31+E33+E35+E37+E47+E49+E51+E53+E55+E57+E59+E61+E63)</f>
        <v>106423</v>
      </c>
      <c r="F64" s="26">
        <f>SUM(F20+F32+F34)</f>
        <v>6394</v>
      </c>
      <c r="G64" s="26">
        <f>SUM(G7+G9+G11+G13+G15+G17+G19+G21+G23+G25+G27+G29+G31+G33+G35+G37+G47+G49+G51+G53+G55+G57+G59+G61+G63)</f>
        <v>26802</v>
      </c>
      <c r="H64" s="26">
        <f>SUM(H8)</f>
        <v>38500</v>
      </c>
      <c r="I64" s="26">
        <f aca="true" t="shared" si="1" ref="I64:N65">SUM(I6+I8+I10+I12+I14+I16+I18+I20+I22+I24+I26+I28+I30+I32+I34+I36+I46+I48+I50+I52+I54+I56+I58+I60+I62)</f>
        <v>17019</v>
      </c>
      <c r="J64" s="26">
        <f t="shared" si="1"/>
        <v>80</v>
      </c>
      <c r="K64" s="26">
        <f t="shared" si="1"/>
        <v>0</v>
      </c>
      <c r="L64" s="26">
        <f t="shared" si="1"/>
        <v>294</v>
      </c>
      <c r="M64" s="26">
        <f t="shared" si="1"/>
        <v>75000</v>
      </c>
      <c r="N64" s="179">
        <f t="shared" si="1"/>
        <v>240772</v>
      </c>
      <c r="O64" s="27"/>
      <c r="P64" s="13"/>
    </row>
    <row r="65" spans="1:16" ht="23.25" customHeight="1" thickBot="1">
      <c r="A65" s="106">
        <v>52</v>
      </c>
      <c r="B65" s="210"/>
      <c r="C65" s="212"/>
      <c r="D65" s="180" t="s">
        <v>119</v>
      </c>
      <c r="E65" s="181">
        <f>SUM(E7+E9+E11+E13+E15+E17+E19+E21+E23+E25+E27+E29+E31+E33+E35+E37+E47+E49+E51+E53+E55+E57+E59+E61+E63)</f>
        <v>106423</v>
      </c>
      <c r="F65" s="181">
        <f>SUM(F7+F9+F11+F13+F15+F17+F19+F21+F23+F25+F27+F29+F31+F33+F35+F37+F47+F49+F51+F53+F55+F57+F59+F61+F63)</f>
        <v>14357</v>
      </c>
      <c r="G65" s="181">
        <f>SUM(G7+G9+G11+G13+G15+G17+G19+G21+G23+G25+G27+G29+G31+G33+G35+G37+G47+G49+G51+G53+G55+G57+G59+G61+G63)</f>
        <v>26802</v>
      </c>
      <c r="H65" s="181">
        <f>SUM(H7+H9+H11+H13+H15+H17+H19+H21+H23+H25+H27+H29+H31+H33+H35+H37+H47+H49+H51+H53+H55+H57+H59+H61+H63)</f>
        <v>38608</v>
      </c>
      <c r="I65" s="181">
        <f t="shared" si="1"/>
        <v>19404</v>
      </c>
      <c r="J65" s="181">
        <f t="shared" si="1"/>
        <v>614</v>
      </c>
      <c r="K65" s="181">
        <f t="shared" si="1"/>
        <v>0</v>
      </c>
      <c r="L65" s="181">
        <f t="shared" si="1"/>
        <v>294</v>
      </c>
      <c r="M65" s="181">
        <f t="shared" si="1"/>
        <v>80068</v>
      </c>
      <c r="N65" s="181">
        <f t="shared" si="1"/>
        <v>286570</v>
      </c>
      <c r="O65" s="12"/>
      <c r="P65" s="13"/>
    </row>
    <row r="68" spans="8:12" ht="15">
      <c r="H68" t="s">
        <v>21</v>
      </c>
      <c r="K68" s="206" t="s">
        <v>23</v>
      </c>
      <c r="L68" s="206"/>
    </row>
    <row r="69" spans="8:12" ht="15">
      <c r="H69" t="s">
        <v>22</v>
      </c>
      <c r="K69" s="206" t="s">
        <v>24</v>
      </c>
      <c r="L69" s="206"/>
    </row>
  </sheetData>
  <sheetProtection/>
  <mergeCells count="12">
    <mergeCell ref="A42:K42"/>
    <mergeCell ref="F43:G43"/>
    <mergeCell ref="K69:L69"/>
    <mergeCell ref="C2:M2"/>
    <mergeCell ref="A1:P1"/>
    <mergeCell ref="G3:I3"/>
    <mergeCell ref="K68:L68"/>
    <mergeCell ref="B64:B65"/>
    <mergeCell ref="C64:C65"/>
    <mergeCell ref="K40:L40"/>
    <mergeCell ref="K39:L39"/>
    <mergeCell ref="A41:P41"/>
  </mergeCells>
  <printOptions/>
  <pageMargins left="0.7" right="0.7" top="0.75" bottom="0.75" header="0.3" footer="0.3"/>
  <pageSetup horizontalDpi="300" verticalDpi="300" orientation="landscape" paperSize="9" scale="50" r:id="rId1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78"/>
  <sheetViews>
    <sheetView zoomScalePageLayoutView="0" workbookViewId="0" topLeftCell="A55">
      <selection activeCell="A1" sqref="A1:R1"/>
    </sheetView>
  </sheetViews>
  <sheetFormatPr defaultColWidth="9.140625" defaultRowHeight="15"/>
  <cols>
    <col min="1" max="1" width="4.421875" style="0" customWidth="1"/>
    <col min="3" max="3" width="48.57421875" style="0" customWidth="1"/>
    <col min="4" max="4" width="10.7109375" style="0" customWidth="1"/>
    <col min="5" max="5" width="10.7109375" style="0" bestFit="1" customWidth="1"/>
    <col min="6" max="6" width="9.7109375" style="0" bestFit="1" customWidth="1"/>
    <col min="7" max="7" width="10.7109375" style="0" bestFit="1" customWidth="1"/>
    <col min="8" max="8" width="11.7109375" style="0" bestFit="1" customWidth="1"/>
    <col min="9" max="9" width="10.7109375" style="0" customWidth="1"/>
    <col min="10" max="10" width="10.7109375" style="0" bestFit="1" customWidth="1"/>
    <col min="11" max="11" width="11.00390625" style="0" customWidth="1"/>
    <col min="13" max="14" width="9.421875" style="0" bestFit="1" customWidth="1"/>
    <col min="15" max="15" width="10.57421875" style="0" customWidth="1"/>
    <col min="16" max="17" width="10.7109375" style="0" bestFit="1" customWidth="1"/>
    <col min="18" max="18" width="9.28125" style="0" bestFit="1" customWidth="1"/>
  </cols>
  <sheetData>
    <row r="1" spans="1:18" ht="17.25">
      <c r="A1" s="216" t="s">
        <v>131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</row>
    <row r="2" spans="1:18" ht="18.75">
      <c r="A2" s="1"/>
      <c r="B2" s="48"/>
      <c r="C2" s="214" t="s">
        <v>115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12"/>
      <c r="Q2" s="12"/>
      <c r="R2" s="13" t="s">
        <v>125</v>
      </c>
    </row>
    <row r="3" spans="1:18" ht="18.75" thickBot="1">
      <c r="A3" s="1"/>
      <c r="B3" s="215" t="s">
        <v>25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R3" s="49" t="s">
        <v>8</v>
      </c>
    </row>
    <row r="4" spans="1:18" ht="178.5" customHeight="1">
      <c r="A4" s="50"/>
      <c r="B4" s="45" t="s">
        <v>43</v>
      </c>
      <c r="C4" s="3" t="s">
        <v>44</v>
      </c>
      <c r="D4" s="3"/>
      <c r="E4" s="4" t="s">
        <v>26</v>
      </c>
      <c r="F4" s="4" t="s">
        <v>27</v>
      </c>
      <c r="G4" s="5" t="s">
        <v>28</v>
      </c>
      <c r="H4" s="5" t="s">
        <v>52</v>
      </c>
      <c r="I4" s="4" t="s">
        <v>53</v>
      </c>
      <c r="J4" s="4" t="s">
        <v>54</v>
      </c>
      <c r="K4" s="4" t="s">
        <v>55</v>
      </c>
      <c r="L4" s="4" t="s">
        <v>29</v>
      </c>
      <c r="M4" s="4" t="s">
        <v>30</v>
      </c>
      <c r="N4" s="6" t="s">
        <v>31</v>
      </c>
      <c r="O4" s="4" t="s">
        <v>32</v>
      </c>
      <c r="P4" s="4" t="s">
        <v>33</v>
      </c>
      <c r="Q4" s="51" t="s">
        <v>34</v>
      </c>
      <c r="R4" s="7" t="s">
        <v>35</v>
      </c>
    </row>
    <row r="5" spans="1:18" ht="15.75" thickBot="1">
      <c r="A5" s="52"/>
      <c r="B5" s="53" t="s">
        <v>9</v>
      </c>
      <c r="C5" s="54" t="s">
        <v>10</v>
      </c>
      <c r="D5" s="54" t="s">
        <v>11</v>
      </c>
      <c r="E5" s="54" t="s">
        <v>12</v>
      </c>
      <c r="F5" s="54" t="s">
        <v>13</v>
      </c>
      <c r="G5" s="55" t="s">
        <v>14</v>
      </c>
      <c r="H5" s="54" t="s">
        <v>15</v>
      </c>
      <c r="I5" s="54" t="s">
        <v>16</v>
      </c>
      <c r="J5" s="54" t="s">
        <v>17</v>
      </c>
      <c r="K5" s="54" t="s">
        <v>18</v>
      </c>
      <c r="L5" s="54" t="s">
        <v>19</v>
      </c>
      <c r="M5" s="54" t="s">
        <v>20</v>
      </c>
      <c r="N5" s="54" t="s">
        <v>36</v>
      </c>
      <c r="O5" s="54" t="s">
        <v>37</v>
      </c>
      <c r="P5" s="56" t="s">
        <v>38</v>
      </c>
      <c r="Q5" s="56" t="s">
        <v>117</v>
      </c>
      <c r="R5" s="56" t="s">
        <v>120</v>
      </c>
    </row>
    <row r="6" spans="1:18" s="74" customFormat="1" ht="19.5" customHeight="1">
      <c r="A6" s="42" t="s">
        <v>1</v>
      </c>
      <c r="B6" s="81" t="s">
        <v>63</v>
      </c>
      <c r="C6" s="112" t="s">
        <v>64</v>
      </c>
      <c r="D6" s="122" t="s">
        <v>118</v>
      </c>
      <c r="E6" s="192">
        <v>8547</v>
      </c>
      <c r="F6" s="193">
        <v>2330</v>
      </c>
      <c r="G6" s="194">
        <v>2266</v>
      </c>
      <c r="H6" s="193"/>
      <c r="I6" s="193"/>
      <c r="J6" s="193">
        <v>1537</v>
      </c>
      <c r="K6" s="195"/>
      <c r="L6" s="195"/>
      <c r="M6" s="195"/>
      <c r="N6" s="195"/>
      <c r="O6" s="195"/>
      <c r="P6" s="195">
        <v>14230</v>
      </c>
      <c r="Q6" s="200"/>
      <c r="R6" s="171">
        <f aca="true" t="shared" si="0" ref="R6:R37">SUM(E6:Q6)</f>
        <v>28910</v>
      </c>
    </row>
    <row r="7" spans="1:18" s="74" customFormat="1" ht="19.5" customHeight="1">
      <c r="A7" s="42">
        <v>2</v>
      </c>
      <c r="B7" s="81"/>
      <c r="C7" s="112"/>
      <c r="D7" s="22" t="s">
        <v>119</v>
      </c>
      <c r="E7" s="196">
        <v>8611</v>
      </c>
      <c r="F7" s="197">
        <v>2348</v>
      </c>
      <c r="G7" s="198">
        <v>2295</v>
      </c>
      <c r="H7" s="197"/>
      <c r="I7" s="197"/>
      <c r="J7" s="197">
        <v>1690</v>
      </c>
      <c r="K7" s="199"/>
      <c r="L7" s="199"/>
      <c r="M7" s="199"/>
      <c r="N7" s="199"/>
      <c r="O7" s="199"/>
      <c r="P7" s="199">
        <v>31706</v>
      </c>
      <c r="Q7" s="201"/>
      <c r="R7" s="171">
        <f t="shared" si="0"/>
        <v>46650</v>
      </c>
    </row>
    <row r="8" spans="1:18" ht="25.5">
      <c r="A8" s="42">
        <v>3</v>
      </c>
      <c r="B8" s="31" t="s">
        <v>70</v>
      </c>
      <c r="C8" s="113" t="s">
        <v>112</v>
      </c>
      <c r="D8" s="22" t="s">
        <v>118</v>
      </c>
      <c r="E8" s="120"/>
      <c r="F8" s="33"/>
      <c r="G8" s="34"/>
      <c r="H8" s="34"/>
      <c r="I8" s="33"/>
      <c r="J8" s="33"/>
      <c r="K8" s="33"/>
      <c r="L8" s="33"/>
      <c r="M8" s="33"/>
      <c r="N8" s="57"/>
      <c r="O8" s="57"/>
      <c r="P8" s="170"/>
      <c r="Q8" s="60"/>
      <c r="R8" s="171">
        <f t="shared" si="0"/>
        <v>0</v>
      </c>
    </row>
    <row r="9" spans="1:18" ht="23.25" customHeight="1">
      <c r="A9" s="42">
        <v>4</v>
      </c>
      <c r="B9" s="92"/>
      <c r="C9" s="114"/>
      <c r="D9" s="22" t="s">
        <v>119</v>
      </c>
      <c r="E9" s="120"/>
      <c r="F9" s="33"/>
      <c r="G9" s="34"/>
      <c r="H9" s="34"/>
      <c r="I9" s="33"/>
      <c r="J9" s="33"/>
      <c r="K9" s="33"/>
      <c r="L9" s="33"/>
      <c r="M9" s="33"/>
      <c r="N9" s="57"/>
      <c r="O9" s="57"/>
      <c r="P9" s="172"/>
      <c r="Q9" s="19"/>
      <c r="R9" s="82">
        <f t="shared" si="0"/>
        <v>0</v>
      </c>
    </row>
    <row r="10" spans="1:18" ht="19.5" customHeight="1">
      <c r="A10" s="42">
        <v>5</v>
      </c>
      <c r="B10" s="83" t="s">
        <v>100</v>
      </c>
      <c r="C10" s="115" t="s">
        <v>4</v>
      </c>
      <c r="D10" s="22" t="s">
        <v>118</v>
      </c>
      <c r="E10" s="109">
        <v>666</v>
      </c>
      <c r="F10" s="16">
        <v>180</v>
      </c>
      <c r="G10" s="17">
        <v>686</v>
      </c>
      <c r="H10" s="17"/>
      <c r="I10" s="16"/>
      <c r="J10" s="16">
        <v>2032</v>
      </c>
      <c r="K10" s="16">
        <v>4119</v>
      </c>
      <c r="L10" s="16"/>
      <c r="M10" s="16"/>
      <c r="N10" s="16"/>
      <c r="O10" s="16"/>
      <c r="P10" s="59"/>
      <c r="Q10" s="60"/>
      <c r="R10" s="82">
        <f t="shared" si="0"/>
        <v>7683</v>
      </c>
    </row>
    <row r="11" spans="1:18" ht="19.5" customHeight="1">
      <c r="A11" s="42">
        <v>6</v>
      </c>
      <c r="B11" s="77"/>
      <c r="C11" s="115"/>
      <c r="D11" s="22" t="s">
        <v>119</v>
      </c>
      <c r="E11" s="109">
        <v>666</v>
      </c>
      <c r="F11" s="16">
        <v>180</v>
      </c>
      <c r="G11" s="17">
        <v>686</v>
      </c>
      <c r="H11" s="17"/>
      <c r="I11" s="16"/>
      <c r="J11" s="16">
        <v>603</v>
      </c>
      <c r="K11" s="16">
        <v>4119</v>
      </c>
      <c r="L11" s="16"/>
      <c r="M11" s="16"/>
      <c r="N11" s="16"/>
      <c r="O11" s="23"/>
      <c r="P11" s="59"/>
      <c r="Q11" s="60"/>
      <c r="R11" s="82">
        <f t="shared" si="0"/>
        <v>6254</v>
      </c>
    </row>
    <row r="12" spans="1:18" ht="27.75" customHeight="1">
      <c r="A12" s="42">
        <v>7</v>
      </c>
      <c r="B12" s="14" t="s">
        <v>60</v>
      </c>
      <c r="C12" s="116" t="s">
        <v>97</v>
      </c>
      <c r="D12" s="22" t="s">
        <v>118</v>
      </c>
      <c r="E12" s="109"/>
      <c r="F12" s="16"/>
      <c r="G12" s="17">
        <v>2998</v>
      </c>
      <c r="H12" s="17"/>
      <c r="I12" s="16"/>
      <c r="J12" s="16">
        <v>900</v>
      </c>
      <c r="K12" s="16">
        <v>24597</v>
      </c>
      <c r="L12" s="16"/>
      <c r="M12" s="16"/>
      <c r="N12" s="16"/>
      <c r="O12" s="23"/>
      <c r="P12" s="59"/>
      <c r="Q12" s="60"/>
      <c r="R12" s="82">
        <f t="shared" si="0"/>
        <v>28495</v>
      </c>
    </row>
    <row r="13" spans="1:18" ht="23.25" customHeight="1">
      <c r="A13" s="42">
        <v>8</v>
      </c>
      <c r="B13" s="14"/>
      <c r="C13" s="116"/>
      <c r="D13" s="22" t="s">
        <v>119</v>
      </c>
      <c r="E13" s="109"/>
      <c r="F13" s="16"/>
      <c r="G13" s="17">
        <v>3254</v>
      </c>
      <c r="H13" s="17"/>
      <c r="I13" s="16"/>
      <c r="J13" s="16">
        <v>1247</v>
      </c>
      <c r="K13" s="16">
        <v>24597</v>
      </c>
      <c r="L13" s="16"/>
      <c r="M13" s="16"/>
      <c r="N13" s="16"/>
      <c r="O13" s="23"/>
      <c r="P13" s="59"/>
      <c r="Q13" s="60"/>
      <c r="R13" s="82">
        <f t="shared" si="0"/>
        <v>29098</v>
      </c>
    </row>
    <row r="14" spans="1:18" ht="26.25">
      <c r="A14" s="43">
        <v>9</v>
      </c>
      <c r="B14" s="14" t="s">
        <v>68</v>
      </c>
      <c r="C14" s="116" t="s">
        <v>69</v>
      </c>
      <c r="D14" s="22" t="s">
        <v>118</v>
      </c>
      <c r="E14" s="109"/>
      <c r="F14" s="16"/>
      <c r="G14" s="17"/>
      <c r="H14" s="17"/>
      <c r="I14" s="16"/>
      <c r="J14" s="16"/>
      <c r="K14" s="16"/>
      <c r="L14" s="16"/>
      <c r="M14" s="16"/>
      <c r="N14" s="16"/>
      <c r="O14" s="23"/>
      <c r="P14" s="59"/>
      <c r="Q14" s="60">
        <v>3742</v>
      </c>
      <c r="R14" s="82">
        <f t="shared" si="0"/>
        <v>3742</v>
      </c>
    </row>
    <row r="15" spans="1:18" ht="19.5" customHeight="1">
      <c r="A15" s="42">
        <v>10</v>
      </c>
      <c r="B15" s="14"/>
      <c r="C15" s="116"/>
      <c r="D15" s="22" t="s">
        <v>119</v>
      </c>
      <c r="E15" s="109"/>
      <c r="F15" s="16"/>
      <c r="G15" s="17"/>
      <c r="H15" s="17"/>
      <c r="I15" s="16"/>
      <c r="J15" s="16"/>
      <c r="K15" s="16"/>
      <c r="L15" s="16"/>
      <c r="M15" s="16"/>
      <c r="N15" s="16"/>
      <c r="O15" s="23"/>
      <c r="P15" s="59"/>
      <c r="Q15" s="60">
        <v>3742</v>
      </c>
      <c r="R15" s="82">
        <f t="shared" si="0"/>
        <v>3742</v>
      </c>
    </row>
    <row r="16" spans="1:18" ht="19.5" customHeight="1">
      <c r="A16" s="42">
        <v>11</v>
      </c>
      <c r="B16" s="14" t="s">
        <v>71</v>
      </c>
      <c r="C16" s="116" t="s">
        <v>72</v>
      </c>
      <c r="D16" s="22" t="s">
        <v>118</v>
      </c>
      <c r="E16" s="109"/>
      <c r="F16" s="16"/>
      <c r="G16" s="17"/>
      <c r="H16" s="17"/>
      <c r="I16" s="16">
        <v>75361</v>
      </c>
      <c r="J16" s="16"/>
      <c r="K16" s="16"/>
      <c r="L16" s="16"/>
      <c r="M16" s="16"/>
      <c r="N16" s="16"/>
      <c r="O16" s="16"/>
      <c r="P16" s="59"/>
      <c r="Q16" s="60"/>
      <c r="R16" s="82">
        <f t="shared" si="0"/>
        <v>75361</v>
      </c>
    </row>
    <row r="17" spans="1:18" ht="19.5" customHeight="1">
      <c r="A17" s="42">
        <v>12</v>
      </c>
      <c r="B17" s="14"/>
      <c r="C17" s="116"/>
      <c r="D17" s="22" t="s">
        <v>119</v>
      </c>
      <c r="E17" s="109"/>
      <c r="F17" s="16"/>
      <c r="G17" s="17"/>
      <c r="H17" s="17"/>
      <c r="I17" s="16">
        <v>77104</v>
      </c>
      <c r="J17" s="16"/>
      <c r="K17" s="16"/>
      <c r="L17" s="16"/>
      <c r="M17" s="16"/>
      <c r="N17" s="16"/>
      <c r="O17" s="16"/>
      <c r="P17" s="59"/>
      <c r="Q17" s="60"/>
      <c r="R17" s="82">
        <f t="shared" si="0"/>
        <v>77104</v>
      </c>
    </row>
    <row r="18" spans="1:18" ht="19.5" customHeight="1">
      <c r="A18" s="43">
        <v>13</v>
      </c>
      <c r="B18" s="21" t="s">
        <v>91</v>
      </c>
      <c r="C18" s="117" t="s">
        <v>92</v>
      </c>
      <c r="D18" s="22" t="s">
        <v>118</v>
      </c>
      <c r="E18" s="109"/>
      <c r="F18" s="16"/>
      <c r="G18" s="17"/>
      <c r="H18" s="17"/>
      <c r="I18" s="16"/>
      <c r="J18" s="16"/>
      <c r="K18" s="16"/>
      <c r="L18" s="16"/>
      <c r="M18" s="16"/>
      <c r="N18" s="16"/>
      <c r="O18" s="16"/>
      <c r="P18" s="59"/>
      <c r="Q18" s="60"/>
      <c r="R18" s="82">
        <f t="shared" si="0"/>
        <v>0</v>
      </c>
    </row>
    <row r="19" spans="1:18" ht="19.5" customHeight="1">
      <c r="A19" s="42">
        <v>14</v>
      </c>
      <c r="B19" s="21"/>
      <c r="C19" s="117"/>
      <c r="D19" s="22" t="s">
        <v>119</v>
      </c>
      <c r="E19" s="169"/>
      <c r="F19" s="16"/>
      <c r="G19" s="17"/>
      <c r="H19" s="17"/>
      <c r="I19" s="16"/>
      <c r="J19" s="16"/>
      <c r="K19" s="16"/>
      <c r="L19" s="16"/>
      <c r="M19" s="16"/>
      <c r="N19" s="16"/>
      <c r="O19" s="16"/>
      <c r="P19" s="16"/>
      <c r="Q19" s="60"/>
      <c r="R19" s="82">
        <f t="shared" si="0"/>
        <v>0</v>
      </c>
    </row>
    <row r="20" spans="1:18" ht="19.5" customHeight="1">
      <c r="A20" s="42">
        <v>15</v>
      </c>
      <c r="B20" s="21" t="s">
        <v>89</v>
      </c>
      <c r="C20" s="117" t="s">
        <v>90</v>
      </c>
      <c r="D20" s="22" t="s">
        <v>118</v>
      </c>
      <c r="E20" s="169">
        <v>2850</v>
      </c>
      <c r="F20" s="16">
        <v>385</v>
      </c>
      <c r="G20" s="17"/>
      <c r="H20" s="17"/>
      <c r="I20" s="16"/>
      <c r="J20" s="16"/>
      <c r="K20" s="16"/>
      <c r="L20" s="16"/>
      <c r="M20" s="16"/>
      <c r="N20" s="16"/>
      <c r="O20" s="16"/>
      <c r="P20" s="16"/>
      <c r="Q20" s="60"/>
      <c r="R20" s="82">
        <f t="shared" si="0"/>
        <v>3235</v>
      </c>
    </row>
    <row r="21" spans="1:18" ht="19.5" customHeight="1">
      <c r="A21" s="42">
        <v>16</v>
      </c>
      <c r="B21" s="21"/>
      <c r="C21" s="117"/>
      <c r="D21" s="22" t="s">
        <v>119</v>
      </c>
      <c r="E21" s="169">
        <v>8164</v>
      </c>
      <c r="F21" s="16">
        <v>1103</v>
      </c>
      <c r="G21" s="17">
        <v>443</v>
      </c>
      <c r="H21" s="17"/>
      <c r="I21" s="16"/>
      <c r="J21" s="16">
        <v>528</v>
      </c>
      <c r="K21" s="16"/>
      <c r="L21" s="16"/>
      <c r="M21" s="16"/>
      <c r="N21" s="16"/>
      <c r="O21" s="16"/>
      <c r="P21" s="16"/>
      <c r="Q21" s="60"/>
      <c r="R21" s="82">
        <f t="shared" si="0"/>
        <v>10238</v>
      </c>
    </row>
    <row r="22" spans="1:18" ht="19.5" customHeight="1">
      <c r="A22" s="43">
        <v>17</v>
      </c>
      <c r="B22" s="14" t="s">
        <v>56</v>
      </c>
      <c r="C22" s="116" t="s">
        <v>57</v>
      </c>
      <c r="D22" s="22" t="s">
        <v>118</v>
      </c>
      <c r="E22" s="169"/>
      <c r="F22" s="16"/>
      <c r="G22" s="17">
        <v>2710</v>
      </c>
      <c r="H22" s="17"/>
      <c r="I22" s="16"/>
      <c r="J22" s="16"/>
      <c r="K22" s="16">
        <v>19591</v>
      </c>
      <c r="L22" s="16"/>
      <c r="M22" s="16"/>
      <c r="N22" s="16"/>
      <c r="O22" s="16"/>
      <c r="P22" s="16"/>
      <c r="Q22" s="60"/>
      <c r="R22" s="82">
        <f t="shared" si="0"/>
        <v>22301</v>
      </c>
    </row>
    <row r="23" spans="1:18" ht="19.5" customHeight="1">
      <c r="A23" s="42">
        <v>18</v>
      </c>
      <c r="B23" s="14"/>
      <c r="C23" s="116"/>
      <c r="D23" s="22" t="s">
        <v>119</v>
      </c>
      <c r="E23" s="169"/>
      <c r="F23" s="172"/>
      <c r="G23" s="17">
        <v>2710</v>
      </c>
      <c r="H23" s="17"/>
      <c r="I23" s="172"/>
      <c r="J23" s="172"/>
      <c r="K23" s="172">
        <v>31557</v>
      </c>
      <c r="L23" s="172"/>
      <c r="M23" s="172"/>
      <c r="N23" s="172"/>
      <c r="O23" s="172"/>
      <c r="P23" s="172"/>
      <c r="Q23" s="75"/>
      <c r="R23" s="82">
        <f t="shared" si="0"/>
        <v>34267</v>
      </c>
    </row>
    <row r="24" spans="1:18" ht="19.5" customHeight="1">
      <c r="A24" s="42">
        <v>19</v>
      </c>
      <c r="B24" s="14" t="s">
        <v>65</v>
      </c>
      <c r="C24" s="116" t="s">
        <v>2</v>
      </c>
      <c r="D24" s="22" t="s">
        <v>118</v>
      </c>
      <c r="E24" s="169"/>
      <c r="F24" s="172"/>
      <c r="G24" s="17">
        <v>3712</v>
      </c>
      <c r="H24" s="17"/>
      <c r="I24" s="172"/>
      <c r="J24" s="172"/>
      <c r="K24" s="172"/>
      <c r="L24" s="172"/>
      <c r="M24" s="172"/>
      <c r="N24" s="172"/>
      <c r="O24" s="172"/>
      <c r="P24" s="172"/>
      <c r="Q24" s="75"/>
      <c r="R24" s="82">
        <f t="shared" si="0"/>
        <v>3712</v>
      </c>
    </row>
    <row r="25" spans="1:18" ht="19.5" customHeight="1">
      <c r="A25" s="42">
        <v>20</v>
      </c>
      <c r="B25" s="14"/>
      <c r="C25" s="116"/>
      <c r="D25" s="22" t="s">
        <v>119</v>
      </c>
      <c r="E25" s="108"/>
      <c r="F25" s="46"/>
      <c r="G25" s="47">
        <v>3712</v>
      </c>
      <c r="H25" s="47"/>
      <c r="I25" s="46"/>
      <c r="J25" s="46"/>
      <c r="K25" s="46"/>
      <c r="L25" s="46"/>
      <c r="M25" s="46"/>
      <c r="N25" s="46"/>
      <c r="O25" s="46"/>
      <c r="P25" s="61"/>
      <c r="Q25" s="75"/>
      <c r="R25" s="82">
        <f t="shared" si="0"/>
        <v>3712</v>
      </c>
    </row>
    <row r="26" spans="1:18" ht="19.5" customHeight="1">
      <c r="A26" s="43">
        <v>21</v>
      </c>
      <c r="B26" s="14" t="s">
        <v>61</v>
      </c>
      <c r="C26" s="116" t="s">
        <v>62</v>
      </c>
      <c r="D26" s="22" t="s">
        <v>118</v>
      </c>
      <c r="E26" s="109">
        <v>1231</v>
      </c>
      <c r="F26" s="16">
        <v>337</v>
      </c>
      <c r="G26" s="17">
        <v>3131</v>
      </c>
      <c r="H26" s="17"/>
      <c r="I26" s="16"/>
      <c r="J26" s="16"/>
      <c r="K26" s="16"/>
      <c r="L26" s="16"/>
      <c r="M26" s="16"/>
      <c r="N26" s="16"/>
      <c r="O26" s="16"/>
      <c r="P26" s="59"/>
      <c r="Q26" s="60"/>
      <c r="R26" s="82">
        <f t="shared" si="0"/>
        <v>4699</v>
      </c>
    </row>
    <row r="27" spans="1:18" ht="19.5" customHeight="1">
      <c r="A27" s="43">
        <v>22</v>
      </c>
      <c r="B27" s="14"/>
      <c r="C27" s="116"/>
      <c r="D27" s="22" t="s">
        <v>119</v>
      </c>
      <c r="E27" s="109">
        <v>1341</v>
      </c>
      <c r="F27" s="16">
        <v>367</v>
      </c>
      <c r="G27" s="17">
        <v>3131</v>
      </c>
      <c r="H27" s="17"/>
      <c r="I27" s="16"/>
      <c r="J27" s="16">
        <v>630</v>
      </c>
      <c r="K27" s="16"/>
      <c r="L27" s="16"/>
      <c r="M27" s="16"/>
      <c r="N27" s="16"/>
      <c r="O27" s="16"/>
      <c r="P27" s="59"/>
      <c r="Q27" s="60"/>
      <c r="R27" s="82">
        <f t="shared" si="0"/>
        <v>5469</v>
      </c>
    </row>
    <row r="28" spans="1:18" ht="19.5" customHeight="1">
      <c r="A28" s="43">
        <v>23</v>
      </c>
      <c r="B28" s="14" t="s">
        <v>66</v>
      </c>
      <c r="C28" s="116" t="s">
        <v>67</v>
      </c>
      <c r="D28" s="22" t="s">
        <v>118</v>
      </c>
      <c r="E28" s="109">
        <v>1054</v>
      </c>
      <c r="F28" s="16">
        <v>315</v>
      </c>
      <c r="G28" s="17">
        <v>11820</v>
      </c>
      <c r="H28" s="17"/>
      <c r="I28" s="16"/>
      <c r="J28" s="16">
        <v>8000</v>
      </c>
      <c r="K28" s="16"/>
      <c r="L28" s="16"/>
      <c r="M28" s="16"/>
      <c r="N28" s="16"/>
      <c r="O28" s="16"/>
      <c r="P28" s="59"/>
      <c r="Q28" s="60"/>
      <c r="R28" s="82">
        <f t="shared" si="0"/>
        <v>21189</v>
      </c>
    </row>
    <row r="29" spans="1:18" ht="19.5" customHeight="1">
      <c r="A29" s="42">
        <v>24</v>
      </c>
      <c r="B29" s="14"/>
      <c r="C29" s="116"/>
      <c r="D29" s="22" t="s">
        <v>119</v>
      </c>
      <c r="E29" s="109">
        <v>1837</v>
      </c>
      <c r="F29" s="16">
        <v>526</v>
      </c>
      <c r="G29" s="17">
        <v>11820</v>
      </c>
      <c r="H29" s="17"/>
      <c r="I29" s="16"/>
      <c r="J29" s="16">
        <v>10340</v>
      </c>
      <c r="K29" s="16"/>
      <c r="L29" s="16"/>
      <c r="M29" s="16"/>
      <c r="N29" s="16"/>
      <c r="O29" s="16"/>
      <c r="P29" s="59"/>
      <c r="Q29" s="60"/>
      <c r="R29" s="82">
        <f t="shared" si="0"/>
        <v>24523</v>
      </c>
    </row>
    <row r="30" spans="1:18" ht="19.5" customHeight="1">
      <c r="A30" s="42">
        <v>25</v>
      </c>
      <c r="B30" s="14" t="s">
        <v>98</v>
      </c>
      <c r="C30" s="116" t="s">
        <v>99</v>
      </c>
      <c r="D30" s="22" t="s">
        <v>118</v>
      </c>
      <c r="E30" s="109"/>
      <c r="F30" s="16"/>
      <c r="G30" s="17">
        <v>429</v>
      </c>
      <c r="H30" s="17"/>
      <c r="I30" s="16"/>
      <c r="J30" s="16"/>
      <c r="K30" s="16"/>
      <c r="L30" s="16"/>
      <c r="M30" s="16"/>
      <c r="N30" s="16"/>
      <c r="O30" s="16"/>
      <c r="P30" s="59"/>
      <c r="Q30" s="60"/>
      <c r="R30" s="82">
        <f t="shared" si="0"/>
        <v>429</v>
      </c>
    </row>
    <row r="31" spans="1:18" ht="19.5" customHeight="1">
      <c r="A31" s="42">
        <v>26</v>
      </c>
      <c r="B31" s="14"/>
      <c r="C31" s="116"/>
      <c r="D31" s="22" t="s">
        <v>119</v>
      </c>
      <c r="E31" s="109"/>
      <c r="F31" s="16"/>
      <c r="G31" s="17">
        <v>429</v>
      </c>
      <c r="H31" s="17"/>
      <c r="I31" s="16"/>
      <c r="J31" s="16"/>
      <c r="K31" s="16"/>
      <c r="L31" s="16"/>
      <c r="M31" s="16"/>
      <c r="N31" s="16"/>
      <c r="O31" s="16"/>
      <c r="P31" s="59"/>
      <c r="Q31" s="60"/>
      <c r="R31" s="82">
        <f t="shared" si="0"/>
        <v>429</v>
      </c>
    </row>
    <row r="32" spans="1:18" ht="19.5" customHeight="1">
      <c r="A32" s="42">
        <v>27</v>
      </c>
      <c r="B32" s="14" t="s">
        <v>73</v>
      </c>
      <c r="C32" s="116" t="s">
        <v>74</v>
      </c>
      <c r="D32" s="22" t="s">
        <v>118</v>
      </c>
      <c r="E32" s="109">
        <v>3328</v>
      </c>
      <c r="F32" s="16">
        <v>876</v>
      </c>
      <c r="G32" s="17">
        <v>1128</v>
      </c>
      <c r="H32" s="16"/>
      <c r="I32" s="16"/>
      <c r="J32" s="16"/>
      <c r="K32" s="16"/>
      <c r="L32" s="16"/>
      <c r="M32" s="16"/>
      <c r="N32" s="16"/>
      <c r="O32" s="16"/>
      <c r="P32" s="59"/>
      <c r="Q32" s="60"/>
      <c r="R32" s="82">
        <f t="shared" si="0"/>
        <v>5332</v>
      </c>
    </row>
    <row r="33" spans="1:18" ht="19.5" customHeight="1">
      <c r="A33" s="42">
        <v>28</v>
      </c>
      <c r="B33" s="14"/>
      <c r="C33" s="116"/>
      <c r="D33" s="22" t="s">
        <v>119</v>
      </c>
      <c r="E33" s="109">
        <v>3328</v>
      </c>
      <c r="F33" s="16">
        <v>876</v>
      </c>
      <c r="G33" s="17">
        <v>1128</v>
      </c>
      <c r="H33" s="16"/>
      <c r="I33" s="16"/>
      <c r="J33" s="16">
        <v>150</v>
      </c>
      <c r="K33" s="16"/>
      <c r="L33" s="16"/>
      <c r="M33" s="16"/>
      <c r="N33" s="16"/>
      <c r="O33" s="16"/>
      <c r="P33" s="59"/>
      <c r="Q33" s="60"/>
      <c r="R33" s="82">
        <f t="shared" si="0"/>
        <v>5482</v>
      </c>
    </row>
    <row r="34" spans="1:18" ht="19.5" customHeight="1">
      <c r="A34" s="43">
        <v>29</v>
      </c>
      <c r="B34" s="14" t="s">
        <v>75</v>
      </c>
      <c r="C34" s="116" t="s">
        <v>76</v>
      </c>
      <c r="D34" s="22" t="s">
        <v>118</v>
      </c>
      <c r="E34" s="109">
        <v>30</v>
      </c>
      <c r="F34" s="16">
        <v>8</v>
      </c>
      <c r="G34" s="17">
        <v>219</v>
      </c>
      <c r="H34" s="16"/>
      <c r="I34" s="16">
        <v>45</v>
      </c>
      <c r="J34" s="16"/>
      <c r="K34" s="16"/>
      <c r="L34" s="16"/>
      <c r="M34" s="16"/>
      <c r="N34" s="16"/>
      <c r="O34" s="16"/>
      <c r="P34" s="59"/>
      <c r="Q34" s="60"/>
      <c r="R34" s="82">
        <f t="shared" si="0"/>
        <v>302</v>
      </c>
    </row>
    <row r="35" spans="1:18" ht="19.5" customHeight="1">
      <c r="A35" s="42">
        <v>30</v>
      </c>
      <c r="B35" s="14"/>
      <c r="C35" s="116"/>
      <c r="D35" s="22" t="s">
        <v>119</v>
      </c>
      <c r="E35" s="109">
        <v>30</v>
      </c>
      <c r="F35" s="16">
        <v>8</v>
      </c>
      <c r="G35" s="17">
        <v>219</v>
      </c>
      <c r="H35" s="16"/>
      <c r="I35" s="16">
        <v>45</v>
      </c>
      <c r="J35" s="16"/>
      <c r="K35" s="16"/>
      <c r="L35" s="16"/>
      <c r="M35" s="16"/>
      <c r="N35" s="16"/>
      <c r="O35" s="16"/>
      <c r="P35" s="59"/>
      <c r="Q35" s="60"/>
      <c r="R35" s="82">
        <f t="shared" si="0"/>
        <v>302</v>
      </c>
    </row>
    <row r="36" spans="1:18" ht="19.5" customHeight="1">
      <c r="A36" s="42">
        <v>31</v>
      </c>
      <c r="B36" s="14" t="s">
        <v>58</v>
      </c>
      <c r="C36" s="116" t="s">
        <v>111</v>
      </c>
      <c r="D36" s="22" t="s">
        <v>118</v>
      </c>
      <c r="E36" s="109"/>
      <c r="F36" s="16"/>
      <c r="G36" s="17">
        <v>1461</v>
      </c>
      <c r="H36" s="16"/>
      <c r="I36" s="16"/>
      <c r="J36" s="16"/>
      <c r="K36" s="16"/>
      <c r="L36" s="16"/>
      <c r="M36" s="16"/>
      <c r="N36" s="16"/>
      <c r="O36" s="16"/>
      <c r="P36" s="59"/>
      <c r="Q36" s="60"/>
      <c r="R36" s="82">
        <f t="shared" si="0"/>
        <v>1461</v>
      </c>
    </row>
    <row r="37" spans="1:18" ht="19.5" customHeight="1" thickBot="1">
      <c r="A37" s="102">
        <v>32</v>
      </c>
      <c r="B37" s="161"/>
      <c r="C37" s="118"/>
      <c r="D37" s="79" t="s">
        <v>119</v>
      </c>
      <c r="E37" s="162"/>
      <c r="F37" s="23"/>
      <c r="G37" s="24">
        <v>1461</v>
      </c>
      <c r="H37" s="23"/>
      <c r="I37" s="23"/>
      <c r="J37" s="23">
        <v>115</v>
      </c>
      <c r="K37" s="23"/>
      <c r="L37" s="23"/>
      <c r="M37" s="23"/>
      <c r="N37" s="23"/>
      <c r="O37" s="23"/>
      <c r="P37" s="100"/>
      <c r="Q37" s="163"/>
      <c r="R37" s="82">
        <f t="shared" si="0"/>
        <v>1576</v>
      </c>
    </row>
    <row r="38" spans="1:18" ht="19.5" customHeight="1">
      <c r="A38" s="136"/>
      <c r="B38" s="137"/>
      <c r="C38" s="138"/>
      <c r="D38" s="166"/>
      <c r="E38" s="167"/>
      <c r="F38" s="140"/>
      <c r="G38" s="141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68"/>
    </row>
    <row r="39" spans="1:18" ht="19.5" customHeight="1">
      <c r="A39" s="143"/>
      <c r="B39" s="92"/>
      <c r="C39" s="144"/>
      <c r="D39" s="107"/>
      <c r="E39" s="121"/>
      <c r="F39" s="19"/>
      <c r="G39" s="110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9.5" customHeight="1">
      <c r="A40" s="143"/>
      <c r="B40" s="92"/>
      <c r="C40" s="144"/>
      <c r="D40" s="107"/>
      <c r="E40" s="121"/>
      <c r="F40" s="19"/>
      <c r="G40" s="73" t="s">
        <v>40</v>
      </c>
      <c r="H40" s="73"/>
      <c r="K40" s="73" t="s">
        <v>41</v>
      </c>
      <c r="L40" s="73"/>
      <c r="M40" s="19"/>
      <c r="N40" s="19"/>
      <c r="O40" s="19"/>
      <c r="P40" s="19"/>
      <c r="Q40" s="19"/>
      <c r="R40" s="20"/>
    </row>
    <row r="41" spans="1:18" ht="19.5" customHeight="1">
      <c r="A41" s="216" t="s">
        <v>131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</row>
    <row r="42" spans="1:18" ht="19.5" customHeight="1">
      <c r="A42" s="143"/>
      <c r="B42" s="92"/>
      <c r="C42" s="214" t="s">
        <v>115</v>
      </c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19"/>
      <c r="Q42" s="19"/>
      <c r="R42" s="20"/>
    </row>
    <row r="43" spans="1:18" ht="19.5" customHeight="1" thickBot="1">
      <c r="A43" s="143"/>
      <c r="B43" s="215" t="s">
        <v>25</v>
      </c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19"/>
      <c r="R43" s="20" t="s">
        <v>126</v>
      </c>
    </row>
    <row r="44" spans="1:18" ht="105" customHeight="1" thickBot="1">
      <c r="A44" s="149"/>
      <c r="B44" s="150" t="s">
        <v>43</v>
      </c>
      <c r="C44" s="151" t="s">
        <v>44</v>
      </c>
      <c r="D44" s="151"/>
      <c r="E44" s="152" t="s">
        <v>26</v>
      </c>
      <c r="F44" s="152" t="s">
        <v>27</v>
      </c>
      <c r="G44" s="153" t="s">
        <v>28</v>
      </c>
      <c r="H44" s="153" t="s">
        <v>52</v>
      </c>
      <c r="I44" s="152" t="s">
        <v>53</v>
      </c>
      <c r="J44" s="152" t="s">
        <v>54</v>
      </c>
      <c r="K44" s="152" t="s">
        <v>55</v>
      </c>
      <c r="L44" s="152" t="s">
        <v>29</v>
      </c>
      <c r="M44" s="152" t="s">
        <v>30</v>
      </c>
      <c r="N44" s="154" t="s">
        <v>31</v>
      </c>
      <c r="O44" s="152" t="s">
        <v>32</v>
      </c>
      <c r="P44" s="152" t="s">
        <v>33</v>
      </c>
      <c r="Q44" s="164" t="s">
        <v>34</v>
      </c>
      <c r="R44" s="155" t="s">
        <v>35</v>
      </c>
    </row>
    <row r="45" spans="1:18" ht="19.5" customHeight="1" thickBot="1">
      <c r="A45" s="149"/>
      <c r="B45" s="156" t="s">
        <v>9</v>
      </c>
      <c r="C45" s="157" t="s">
        <v>10</v>
      </c>
      <c r="D45" s="157" t="s">
        <v>11</v>
      </c>
      <c r="E45" s="157" t="s">
        <v>12</v>
      </c>
      <c r="F45" s="157" t="s">
        <v>13</v>
      </c>
      <c r="G45" s="165" t="s">
        <v>14</v>
      </c>
      <c r="H45" s="157" t="s">
        <v>15</v>
      </c>
      <c r="I45" s="157" t="s">
        <v>16</v>
      </c>
      <c r="J45" s="157" t="s">
        <v>17</v>
      </c>
      <c r="K45" s="157" t="s">
        <v>18</v>
      </c>
      <c r="L45" s="157" t="s">
        <v>19</v>
      </c>
      <c r="M45" s="157" t="s">
        <v>20</v>
      </c>
      <c r="N45" s="157" t="s">
        <v>36</v>
      </c>
      <c r="O45" s="157" t="s">
        <v>37</v>
      </c>
      <c r="P45" s="160" t="s">
        <v>38</v>
      </c>
      <c r="Q45" s="160" t="s">
        <v>117</v>
      </c>
      <c r="R45" s="160" t="s">
        <v>120</v>
      </c>
    </row>
    <row r="46" spans="1:18" ht="19.5" customHeight="1">
      <c r="A46" s="42">
        <v>33</v>
      </c>
      <c r="B46" s="147" t="s">
        <v>93</v>
      </c>
      <c r="C46" s="119" t="s">
        <v>94</v>
      </c>
      <c r="D46" s="80" t="s">
        <v>118</v>
      </c>
      <c r="E46" s="120"/>
      <c r="F46" s="33"/>
      <c r="G46" s="34">
        <v>480</v>
      </c>
      <c r="H46" s="33"/>
      <c r="I46" s="33"/>
      <c r="J46" s="33"/>
      <c r="K46" s="33"/>
      <c r="L46" s="33"/>
      <c r="M46" s="33"/>
      <c r="N46" s="33"/>
      <c r="O46" s="33"/>
      <c r="P46" s="76"/>
      <c r="Q46" s="75"/>
      <c r="R46" s="58">
        <f aca="true" t="shared" si="1" ref="R46:R73">SUM(E46:Q46)</f>
        <v>480</v>
      </c>
    </row>
    <row r="47" spans="1:18" ht="19.5" customHeight="1">
      <c r="A47" s="42">
        <v>34</v>
      </c>
      <c r="B47" s="83"/>
      <c r="C47" s="115"/>
      <c r="D47" s="22" t="s">
        <v>119</v>
      </c>
      <c r="E47" s="109"/>
      <c r="F47" s="16"/>
      <c r="G47" s="17">
        <v>480</v>
      </c>
      <c r="H47" s="16"/>
      <c r="I47" s="16"/>
      <c r="J47" s="16"/>
      <c r="K47" s="16"/>
      <c r="L47" s="16"/>
      <c r="M47" s="16"/>
      <c r="N47" s="16"/>
      <c r="O47" s="16"/>
      <c r="P47" s="59"/>
      <c r="Q47" s="60"/>
      <c r="R47" s="58">
        <f t="shared" si="1"/>
        <v>480</v>
      </c>
    </row>
    <row r="48" spans="1:18" ht="28.5" customHeight="1">
      <c r="A48" s="42">
        <v>35</v>
      </c>
      <c r="B48" s="83" t="s">
        <v>95</v>
      </c>
      <c r="C48" s="117" t="s">
        <v>96</v>
      </c>
      <c r="D48" s="22" t="s">
        <v>118</v>
      </c>
      <c r="E48" s="109">
        <v>1760</v>
      </c>
      <c r="F48" s="16">
        <v>480</v>
      </c>
      <c r="G48" s="17">
        <v>3400</v>
      </c>
      <c r="H48" s="16"/>
      <c r="I48" s="16"/>
      <c r="J48" s="16"/>
      <c r="K48" s="16"/>
      <c r="L48" s="16"/>
      <c r="M48" s="16"/>
      <c r="N48" s="16"/>
      <c r="O48" s="16"/>
      <c r="P48" s="59"/>
      <c r="Q48" s="60"/>
      <c r="R48" s="58">
        <f t="shared" si="1"/>
        <v>5640</v>
      </c>
    </row>
    <row r="49" spans="1:18" ht="22.5" customHeight="1">
      <c r="A49" s="42">
        <v>36</v>
      </c>
      <c r="B49" s="78"/>
      <c r="C49" s="119"/>
      <c r="D49" s="22" t="s">
        <v>119</v>
      </c>
      <c r="E49" s="109">
        <v>1760</v>
      </c>
      <c r="F49" s="16">
        <v>480</v>
      </c>
      <c r="G49" s="17">
        <v>3994</v>
      </c>
      <c r="H49" s="16"/>
      <c r="I49" s="16"/>
      <c r="J49" s="16"/>
      <c r="K49" s="16"/>
      <c r="L49" s="16"/>
      <c r="M49" s="16"/>
      <c r="N49" s="16"/>
      <c r="O49" s="16"/>
      <c r="P49" s="59"/>
      <c r="Q49" s="60"/>
      <c r="R49" s="58">
        <f t="shared" si="1"/>
        <v>6234</v>
      </c>
    </row>
    <row r="50" spans="1:18" ht="19.5" customHeight="1">
      <c r="A50" s="42">
        <v>37</v>
      </c>
      <c r="B50" s="83" t="s">
        <v>104</v>
      </c>
      <c r="C50" s="22" t="s">
        <v>110</v>
      </c>
      <c r="D50" s="22" t="s">
        <v>118</v>
      </c>
      <c r="E50" s="109"/>
      <c r="F50" s="16"/>
      <c r="G50" s="17"/>
      <c r="H50" s="16">
        <v>330</v>
      </c>
      <c r="I50" s="16"/>
      <c r="J50" s="16"/>
      <c r="K50" s="16"/>
      <c r="L50" s="16"/>
      <c r="M50" s="16"/>
      <c r="N50" s="16"/>
      <c r="O50" s="16"/>
      <c r="P50" s="59"/>
      <c r="Q50" s="60"/>
      <c r="R50" s="58">
        <f t="shared" si="1"/>
        <v>330</v>
      </c>
    </row>
    <row r="51" spans="1:18" ht="19.5" customHeight="1">
      <c r="A51" s="42">
        <v>38</v>
      </c>
      <c r="B51" s="78"/>
      <c r="C51" s="119"/>
      <c r="D51" s="22" t="s">
        <v>119</v>
      </c>
      <c r="E51" s="109"/>
      <c r="F51" s="16"/>
      <c r="G51" s="17"/>
      <c r="H51" s="16">
        <v>330</v>
      </c>
      <c r="I51" s="16"/>
      <c r="J51" s="16"/>
      <c r="K51" s="16"/>
      <c r="L51" s="16"/>
      <c r="M51" s="16"/>
      <c r="N51" s="16"/>
      <c r="O51" s="16"/>
      <c r="P51" s="59"/>
      <c r="Q51" s="60"/>
      <c r="R51" s="58">
        <f t="shared" si="1"/>
        <v>330</v>
      </c>
    </row>
    <row r="52" spans="1:18" ht="19.5" customHeight="1">
      <c r="A52" s="43">
        <v>39</v>
      </c>
      <c r="B52" s="84" t="s">
        <v>105</v>
      </c>
      <c r="C52" s="116" t="s">
        <v>106</v>
      </c>
      <c r="D52" s="22" t="s">
        <v>118</v>
      </c>
      <c r="E52" s="109">
        <v>2116</v>
      </c>
      <c r="F52" s="16">
        <v>576</v>
      </c>
      <c r="G52" s="17">
        <v>7697</v>
      </c>
      <c r="H52" s="16"/>
      <c r="I52" s="16"/>
      <c r="J52" s="16"/>
      <c r="K52" s="16"/>
      <c r="L52" s="16"/>
      <c r="M52" s="16"/>
      <c r="N52" s="16"/>
      <c r="O52" s="16"/>
      <c r="P52" s="59"/>
      <c r="Q52" s="60"/>
      <c r="R52" s="58">
        <f t="shared" si="1"/>
        <v>10389</v>
      </c>
    </row>
    <row r="53" spans="1:18" ht="19.5" customHeight="1">
      <c r="A53" s="43">
        <v>40</v>
      </c>
      <c r="B53" s="84"/>
      <c r="C53" s="116"/>
      <c r="D53" s="22" t="s">
        <v>119</v>
      </c>
      <c r="E53" s="109">
        <v>2116</v>
      </c>
      <c r="F53" s="16">
        <v>576</v>
      </c>
      <c r="G53" s="17">
        <v>7697</v>
      </c>
      <c r="H53" s="16"/>
      <c r="I53" s="16"/>
      <c r="J53" s="16"/>
      <c r="K53" s="16"/>
      <c r="L53" s="16"/>
      <c r="M53" s="16"/>
      <c r="N53" s="16"/>
      <c r="O53" s="16"/>
      <c r="P53" s="59"/>
      <c r="Q53" s="60"/>
      <c r="R53" s="58">
        <f t="shared" si="1"/>
        <v>10389</v>
      </c>
    </row>
    <row r="54" spans="1:18" ht="19.5" customHeight="1">
      <c r="A54" s="43">
        <v>41</v>
      </c>
      <c r="B54" s="84" t="s">
        <v>114</v>
      </c>
      <c r="C54" s="116" t="s">
        <v>113</v>
      </c>
      <c r="D54" s="22" t="s">
        <v>118</v>
      </c>
      <c r="E54" s="109"/>
      <c r="F54" s="16"/>
      <c r="G54" s="17">
        <v>87</v>
      </c>
      <c r="H54" s="16"/>
      <c r="I54" s="16"/>
      <c r="J54" s="16"/>
      <c r="K54" s="16"/>
      <c r="L54" s="16"/>
      <c r="M54" s="16"/>
      <c r="N54" s="16"/>
      <c r="O54" s="16"/>
      <c r="P54" s="59"/>
      <c r="Q54" s="60"/>
      <c r="R54" s="58">
        <f t="shared" si="1"/>
        <v>87</v>
      </c>
    </row>
    <row r="55" spans="1:18" ht="19.5" customHeight="1">
      <c r="A55" s="43">
        <v>42</v>
      </c>
      <c r="B55" s="84"/>
      <c r="C55" s="116"/>
      <c r="D55" s="22" t="s">
        <v>119</v>
      </c>
      <c r="E55" s="109"/>
      <c r="F55" s="16"/>
      <c r="G55" s="17">
        <v>87</v>
      </c>
      <c r="H55" s="16"/>
      <c r="I55" s="16"/>
      <c r="J55" s="16"/>
      <c r="K55" s="16"/>
      <c r="L55" s="16"/>
      <c r="M55" s="16"/>
      <c r="N55" s="16"/>
      <c r="O55" s="16"/>
      <c r="P55" s="59"/>
      <c r="Q55" s="60"/>
      <c r="R55" s="58">
        <f t="shared" si="1"/>
        <v>87</v>
      </c>
    </row>
    <row r="56" spans="1:18" ht="19.5" customHeight="1">
      <c r="A56" s="43">
        <v>43</v>
      </c>
      <c r="B56" s="84" t="s">
        <v>102</v>
      </c>
      <c r="C56" s="117" t="s">
        <v>103</v>
      </c>
      <c r="D56" s="22" t="s">
        <v>118</v>
      </c>
      <c r="E56" s="109"/>
      <c r="F56" s="16"/>
      <c r="G56" s="17"/>
      <c r="H56" s="16"/>
      <c r="I56" s="16"/>
      <c r="J56" s="16"/>
      <c r="K56" s="16"/>
      <c r="L56" s="16">
        <v>3000</v>
      </c>
      <c r="M56" s="16"/>
      <c r="N56" s="16"/>
      <c r="O56" s="16"/>
      <c r="P56" s="59"/>
      <c r="Q56" s="60"/>
      <c r="R56" s="58">
        <f t="shared" si="1"/>
        <v>3000</v>
      </c>
    </row>
    <row r="57" spans="1:18" ht="19.5" customHeight="1">
      <c r="A57" s="43">
        <v>44</v>
      </c>
      <c r="B57" s="84"/>
      <c r="C57" s="117"/>
      <c r="D57" s="22" t="s">
        <v>119</v>
      </c>
      <c r="E57" s="109"/>
      <c r="F57" s="16"/>
      <c r="G57" s="17"/>
      <c r="H57" s="16"/>
      <c r="I57" s="16"/>
      <c r="J57" s="16"/>
      <c r="K57" s="16"/>
      <c r="L57" s="16">
        <v>3000</v>
      </c>
      <c r="M57" s="16"/>
      <c r="N57" s="16"/>
      <c r="O57" s="16"/>
      <c r="P57" s="59"/>
      <c r="Q57" s="60"/>
      <c r="R57" s="58">
        <f t="shared" si="1"/>
        <v>3000</v>
      </c>
    </row>
    <row r="58" spans="1:18" ht="19.5" customHeight="1">
      <c r="A58" s="43">
        <v>45</v>
      </c>
      <c r="B58" s="83" t="s">
        <v>85</v>
      </c>
      <c r="C58" s="117" t="s">
        <v>86</v>
      </c>
      <c r="D58" s="22" t="s">
        <v>118</v>
      </c>
      <c r="E58" s="109"/>
      <c r="F58" s="16"/>
      <c r="G58" s="17"/>
      <c r="H58" s="16"/>
      <c r="I58" s="16"/>
      <c r="J58" s="16"/>
      <c r="K58" s="16"/>
      <c r="L58" s="16"/>
      <c r="M58" s="16"/>
      <c r="N58" s="16"/>
      <c r="O58" s="16"/>
      <c r="P58" s="59"/>
      <c r="Q58" s="60"/>
      <c r="R58" s="58">
        <f t="shared" si="1"/>
        <v>0</v>
      </c>
    </row>
    <row r="59" spans="1:18" ht="19.5" customHeight="1">
      <c r="A59" s="43">
        <v>46</v>
      </c>
      <c r="B59" s="83"/>
      <c r="C59" s="117"/>
      <c r="D59" s="22" t="s">
        <v>119</v>
      </c>
      <c r="E59" s="109"/>
      <c r="F59" s="16"/>
      <c r="G59" s="17"/>
      <c r="H59" s="16"/>
      <c r="I59" s="16"/>
      <c r="J59" s="16"/>
      <c r="K59" s="16"/>
      <c r="L59" s="16"/>
      <c r="M59" s="16"/>
      <c r="N59" s="16"/>
      <c r="O59" s="16"/>
      <c r="P59" s="59"/>
      <c r="Q59" s="60"/>
      <c r="R59" s="58">
        <f t="shared" si="1"/>
        <v>0</v>
      </c>
    </row>
    <row r="60" spans="1:18" ht="19.5" customHeight="1">
      <c r="A60" s="43">
        <v>47</v>
      </c>
      <c r="B60" s="83" t="s">
        <v>83</v>
      </c>
      <c r="C60" s="117" t="s">
        <v>84</v>
      </c>
      <c r="D60" s="22" t="s">
        <v>118</v>
      </c>
      <c r="E60" s="109"/>
      <c r="F60" s="16"/>
      <c r="G60" s="17"/>
      <c r="H60" s="16"/>
      <c r="I60" s="16"/>
      <c r="J60" s="16"/>
      <c r="K60" s="16"/>
      <c r="L60" s="16"/>
      <c r="M60" s="16"/>
      <c r="N60" s="16"/>
      <c r="O60" s="16"/>
      <c r="P60" s="59"/>
      <c r="Q60" s="60"/>
      <c r="R60" s="58">
        <f t="shared" si="1"/>
        <v>0</v>
      </c>
    </row>
    <row r="61" spans="1:18" ht="19.5" customHeight="1">
      <c r="A61" s="43">
        <v>48</v>
      </c>
      <c r="B61" s="83"/>
      <c r="C61" s="117"/>
      <c r="D61" s="22" t="s">
        <v>119</v>
      </c>
      <c r="E61" s="109"/>
      <c r="F61" s="16"/>
      <c r="G61" s="17"/>
      <c r="H61" s="16"/>
      <c r="I61" s="16"/>
      <c r="J61" s="16"/>
      <c r="K61" s="16"/>
      <c r="L61" s="16"/>
      <c r="M61" s="16"/>
      <c r="N61" s="16"/>
      <c r="O61" s="16"/>
      <c r="P61" s="59"/>
      <c r="Q61" s="60"/>
      <c r="R61" s="58">
        <f t="shared" si="1"/>
        <v>0</v>
      </c>
    </row>
    <row r="62" spans="1:18" ht="19.5" customHeight="1">
      <c r="A62" s="43">
        <v>49</v>
      </c>
      <c r="B62" s="84" t="s">
        <v>77</v>
      </c>
      <c r="C62" s="116" t="s">
        <v>78</v>
      </c>
      <c r="D62" s="22" t="s">
        <v>118</v>
      </c>
      <c r="E62" s="109"/>
      <c r="F62" s="16"/>
      <c r="G62" s="17"/>
      <c r="H62" s="16"/>
      <c r="I62" s="16"/>
      <c r="J62" s="16"/>
      <c r="K62" s="16"/>
      <c r="L62" s="16"/>
      <c r="M62" s="16"/>
      <c r="N62" s="16"/>
      <c r="O62" s="16"/>
      <c r="P62" s="59"/>
      <c r="Q62" s="60"/>
      <c r="R62" s="58">
        <f t="shared" si="1"/>
        <v>0</v>
      </c>
    </row>
    <row r="63" spans="1:18" ht="19.5" customHeight="1">
      <c r="A63" s="43">
        <v>50</v>
      </c>
      <c r="B63" s="84"/>
      <c r="C63" s="116"/>
      <c r="D63" s="22" t="s">
        <v>119</v>
      </c>
      <c r="E63" s="109"/>
      <c r="F63" s="16"/>
      <c r="G63" s="17"/>
      <c r="H63" s="16"/>
      <c r="I63" s="16"/>
      <c r="J63" s="16"/>
      <c r="K63" s="16"/>
      <c r="L63" s="16"/>
      <c r="M63" s="16"/>
      <c r="N63" s="16"/>
      <c r="O63" s="16"/>
      <c r="P63" s="59"/>
      <c r="Q63" s="60"/>
      <c r="R63" s="58">
        <f t="shared" si="1"/>
        <v>0</v>
      </c>
    </row>
    <row r="64" spans="1:18" ht="19.5" customHeight="1">
      <c r="A64" s="43">
        <v>51</v>
      </c>
      <c r="B64" s="84" t="s">
        <v>79</v>
      </c>
      <c r="C64" s="116" t="s">
        <v>80</v>
      </c>
      <c r="D64" s="22" t="s">
        <v>118</v>
      </c>
      <c r="E64" s="109"/>
      <c r="F64" s="16"/>
      <c r="G64" s="17"/>
      <c r="H64" s="16"/>
      <c r="I64" s="16"/>
      <c r="J64" s="16"/>
      <c r="K64" s="16"/>
      <c r="L64" s="16"/>
      <c r="M64" s="16"/>
      <c r="N64" s="16"/>
      <c r="O64" s="16"/>
      <c r="P64" s="59"/>
      <c r="Q64" s="60"/>
      <c r="R64" s="58">
        <f t="shared" si="1"/>
        <v>0</v>
      </c>
    </row>
    <row r="65" spans="1:18" ht="19.5" customHeight="1">
      <c r="A65" s="43">
        <v>52</v>
      </c>
      <c r="B65" s="84"/>
      <c r="C65" s="116"/>
      <c r="D65" s="22" t="s">
        <v>119</v>
      </c>
      <c r="E65" s="109"/>
      <c r="F65" s="16"/>
      <c r="G65" s="17"/>
      <c r="H65" s="16"/>
      <c r="I65" s="16"/>
      <c r="J65" s="16"/>
      <c r="K65" s="16"/>
      <c r="L65" s="16"/>
      <c r="M65" s="16"/>
      <c r="N65" s="16"/>
      <c r="O65" s="16"/>
      <c r="P65" s="59"/>
      <c r="Q65" s="60"/>
      <c r="R65" s="58">
        <f t="shared" si="1"/>
        <v>0</v>
      </c>
    </row>
    <row r="66" spans="1:18" ht="19.5" customHeight="1">
      <c r="A66" s="43">
        <v>53</v>
      </c>
      <c r="B66" s="83" t="s">
        <v>87</v>
      </c>
      <c r="C66" s="117" t="s">
        <v>3</v>
      </c>
      <c r="D66" s="22" t="s">
        <v>118</v>
      </c>
      <c r="E66" s="109">
        <v>630</v>
      </c>
      <c r="F66" s="16">
        <v>170</v>
      </c>
      <c r="G66" s="17">
        <v>3955</v>
      </c>
      <c r="H66" s="17"/>
      <c r="I66" s="16"/>
      <c r="J66" s="16"/>
      <c r="K66" s="16"/>
      <c r="L66" s="16"/>
      <c r="M66" s="16"/>
      <c r="N66" s="16"/>
      <c r="O66" s="16"/>
      <c r="P66" s="59"/>
      <c r="Q66" s="60"/>
      <c r="R66" s="58">
        <f t="shared" si="1"/>
        <v>4755</v>
      </c>
    </row>
    <row r="67" spans="1:18" ht="19.5" customHeight="1">
      <c r="A67" s="43">
        <v>54</v>
      </c>
      <c r="B67" s="83"/>
      <c r="C67" s="117"/>
      <c r="D67" s="22" t="s">
        <v>119</v>
      </c>
      <c r="E67" s="109">
        <v>630</v>
      </c>
      <c r="F67" s="16">
        <v>170</v>
      </c>
      <c r="G67" s="17">
        <v>4781</v>
      </c>
      <c r="H67" s="17"/>
      <c r="I67" s="16"/>
      <c r="J67" s="16"/>
      <c r="K67" s="16"/>
      <c r="L67" s="16"/>
      <c r="M67" s="16"/>
      <c r="N67" s="16"/>
      <c r="O67" s="16"/>
      <c r="P67" s="59"/>
      <c r="Q67" s="60"/>
      <c r="R67" s="58">
        <f t="shared" si="1"/>
        <v>5581</v>
      </c>
    </row>
    <row r="68" spans="1:18" ht="19.5" customHeight="1">
      <c r="A68" s="43">
        <v>55</v>
      </c>
      <c r="B68" s="83" t="s">
        <v>81</v>
      </c>
      <c r="C68" s="117" t="s">
        <v>101</v>
      </c>
      <c r="D68" s="22" t="s">
        <v>118</v>
      </c>
      <c r="E68" s="109"/>
      <c r="F68" s="16"/>
      <c r="G68" s="17"/>
      <c r="H68" s="17">
        <v>4240</v>
      </c>
      <c r="I68" s="16"/>
      <c r="J68" s="16"/>
      <c r="K68" s="16"/>
      <c r="L68" s="16"/>
      <c r="M68" s="16"/>
      <c r="N68" s="16"/>
      <c r="O68" s="16"/>
      <c r="P68" s="59"/>
      <c r="Q68" s="60"/>
      <c r="R68" s="58">
        <f t="shared" si="1"/>
        <v>4240</v>
      </c>
    </row>
    <row r="69" spans="1:18" ht="19.5" customHeight="1">
      <c r="A69" s="42">
        <v>56</v>
      </c>
      <c r="B69" s="77"/>
      <c r="C69" s="112"/>
      <c r="D69" s="22" t="s">
        <v>119</v>
      </c>
      <c r="E69" s="109"/>
      <c r="F69" s="16"/>
      <c r="G69" s="17"/>
      <c r="H69" s="17">
        <v>4240</v>
      </c>
      <c r="I69" s="16"/>
      <c r="J69" s="16"/>
      <c r="K69" s="16"/>
      <c r="L69" s="16"/>
      <c r="M69" s="16"/>
      <c r="N69" s="16"/>
      <c r="O69" s="16"/>
      <c r="P69" s="59"/>
      <c r="Q69" s="60"/>
      <c r="R69" s="58">
        <f t="shared" si="1"/>
        <v>4240</v>
      </c>
    </row>
    <row r="70" spans="1:18" ht="19.5" customHeight="1">
      <c r="A70" s="42">
        <v>57</v>
      </c>
      <c r="B70" s="83" t="s">
        <v>109</v>
      </c>
      <c r="C70" s="112" t="s">
        <v>88</v>
      </c>
      <c r="D70" s="22" t="s">
        <v>118</v>
      </c>
      <c r="E70" s="109"/>
      <c r="F70" s="16"/>
      <c r="G70" s="17"/>
      <c r="H70" s="17"/>
      <c r="I70" s="16">
        <v>5000</v>
      </c>
      <c r="J70" s="16"/>
      <c r="K70" s="16"/>
      <c r="L70" s="16"/>
      <c r="M70" s="16"/>
      <c r="N70" s="16"/>
      <c r="O70" s="16"/>
      <c r="P70" s="59"/>
      <c r="Q70" s="60"/>
      <c r="R70" s="58">
        <f t="shared" si="1"/>
        <v>5000</v>
      </c>
    </row>
    <row r="71" spans="1:18" ht="19.5" customHeight="1">
      <c r="A71" s="182">
        <v>58</v>
      </c>
      <c r="B71" s="78"/>
      <c r="C71" s="107"/>
      <c r="D71" s="22" t="s">
        <v>119</v>
      </c>
      <c r="E71" s="183"/>
      <c r="F71" s="23"/>
      <c r="G71" s="24"/>
      <c r="H71" s="24"/>
      <c r="I71" s="23">
        <v>5000</v>
      </c>
      <c r="J71" s="23"/>
      <c r="K71" s="23"/>
      <c r="L71" s="23"/>
      <c r="M71" s="23"/>
      <c r="N71" s="23"/>
      <c r="O71" s="23"/>
      <c r="P71" s="23"/>
      <c r="Q71" s="100"/>
      <c r="R71" s="184">
        <f t="shared" si="1"/>
        <v>5000</v>
      </c>
    </row>
    <row r="72" spans="1:18" ht="19.5" customHeight="1">
      <c r="A72" s="182" t="s">
        <v>121</v>
      </c>
      <c r="B72" s="83" t="s">
        <v>127</v>
      </c>
      <c r="C72" s="22" t="s">
        <v>128</v>
      </c>
      <c r="D72" s="22" t="s">
        <v>118</v>
      </c>
      <c r="E72" s="169"/>
      <c r="F72" s="172"/>
      <c r="G72" s="17"/>
      <c r="H72" s="17"/>
      <c r="I72" s="172"/>
      <c r="J72" s="172"/>
      <c r="K72" s="172"/>
      <c r="L72" s="172"/>
      <c r="M72" s="172"/>
      <c r="N72" s="172"/>
      <c r="O72" s="172"/>
      <c r="P72" s="172"/>
      <c r="Q72" s="60"/>
      <c r="R72" s="184">
        <f t="shared" si="1"/>
        <v>0</v>
      </c>
    </row>
    <row r="73" spans="1:18" ht="19.5" customHeight="1" thickBot="1">
      <c r="A73" s="182" t="s">
        <v>122</v>
      </c>
      <c r="B73" s="202"/>
      <c r="C73" s="107"/>
      <c r="D73" s="98" t="s">
        <v>119</v>
      </c>
      <c r="E73" s="203"/>
      <c r="F73" s="178"/>
      <c r="G73" s="204"/>
      <c r="H73" s="204"/>
      <c r="I73" s="178">
        <v>2383</v>
      </c>
      <c r="J73" s="178"/>
      <c r="K73" s="178"/>
      <c r="L73" s="178"/>
      <c r="M73" s="178"/>
      <c r="N73" s="178"/>
      <c r="O73" s="178"/>
      <c r="P73" s="178"/>
      <c r="Q73" s="205"/>
      <c r="R73" s="184">
        <f t="shared" si="1"/>
        <v>2383</v>
      </c>
    </row>
    <row r="74" spans="1:19" s="28" customFormat="1" ht="19.5" customHeight="1" thickBot="1">
      <c r="A74" s="185" t="s">
        <v>129</v>
      </c>
      <c r="B74" s="186"/>
      <c r="C74" s="217" t="s">
        <v>39</v>
      </c>
      <c r="D74" s="187" t="s">
        <v>118</v>
      </c>
      <c r="E74" s="188">
        <f>SUM(E6+E8+E10+E12+E14+E16+E18+E20+E22+E22+E24+E26+E28+E30+E32+E34+E36+E46+E48+E50+E50+E52+E56+E58+E60+E62+E64+E66+E68+E70)</f>
        <v>22212</v>
      </c>
      <c r="F74" s="188">
        <f>SUM(F6+F8+F10+F12+F14+F16+F18+F20+F22+F22+F24+F26+F28+F30+F32+F34+F36+F46+F48+F50+F50+F52+F56+F58+F60+F62+F64+F66+F68+F70)</f>
        <v>5657</v>
      </c>
      <c r="G74" s="188">
        <f>SUM(G6+G8+G10+G12+G14+G16+G18+G20+G22+G24+G26+G28+G30+G32+G34+G36+G46+G48+G50+G50+G52+G54+G56+G58+G60+G62+G64+G66+G68+G70)</f>
        <v>46179</v>
      </c>
      <c r="H74" s="188">
        <f aca="true" t="shared" si="2" ref="H74:Q74">SUM(H6+H8+H10+H12+H14+H16+H18+H20+H22+H22+H24+H26+H28+H30+H32+H34+H36+H46+H48+H50+H52+H56+H58+H60+H62+H64+H66+H68+H70)</f>
        <v>4570</v>
      </c>
      <c r="I74" s="188">
        <f t="shared" si="2"/>
        <v>80406</v>
      </c>
      <c r="J74" s="188">
        <f t="shared" si="2"/>
        <v>12469</v>
      </c>
      <c r="K74" s="188">
        <f>SUM(K6+K8+K10+K12+K14+K16+K18+K20+K23+K24+K26+K28+K30+K32+K34+K36+K46+K48+K50+K52+K56+K58+K60+K62+K64+K66+K68+K70)</f>
        <v>60273</v>
      </c>
      <c r="L74" s="188">
        <f t="shared" si="2"/>
        <v>3000</v>
      </c>
      <c r="M74" s="188">
        <f t="shared" si="2"/>
        <v>0</v>
      </c>
      <c r="N74" s="188">
        <f t="shared" si="2"/>
        <v>0</v>
      </c>
      <c r="O74" s="188">
        <f t="shared" si="2"/>
        <v>0</v>
      </c>
      <c r="P74" s="188">
        <f t="shared" si="2"/>
        <v>14230</v>
      </c>
      <c r="Q74" s="188">
        <f t="shared" si="2"/>
        <v>3742</v>
      </c>
      <c r="R74" s="189">
        <f>SUM(R6+R8+R10+R12+R14+R16+R18+R20+R22+R24+R26+R28+R30+R32+R34+R36+R46+R48+R50+R52+R54+R56+R58+R60+R62+R64+R66+R68+R70)</f>
        <v>240772</v>
      </c>
      <c r="S74" s="62"/>
    </row>
    <row r="75" spans="1:21" s="28" customFormat="1" ht="21.75" customHeight="1" thickBot="1">
      <c r="A75" s="111" t="s">
        <v>130</v>
      </c>
      <c r="B75" s="124"/>
      <c r="C75" s="218"/>
      <c r="D75" s="123" t="s">
        <v>119</v>
      </c>
      <c r="E75" s="174">
        <f>SUM(E7+E9+E11+E13+E15+E17+E19+E21+E23+E25+E27+E29+E31+E33+E35+E37+E47+E49+E51+E53+E55+E57+E59+E61+E63+E65+E67+E69+E71+E73)</f>
        <v>28483</v>
      </c>
      <c r="F75" s="174">
        <f aca="true" t="shared" si="3" ref="F75:P75">SUM(F7+F9+F11+F13+F15+F17+F19+F21+F23+F25+F27+F29+F31+F33+F35+F37+F47+F49+F51+F53+F55+F57+F59+F61+F63+F65+F67+F69+F71+F73)</f>
        <v>6634</v>
      </c>
      <c r="G75" s="174">
        <f t="shared" si="3"/>
        <v>48327</v>
      </c>
      <c r="H75" s="174">
        <f t="shared" si="3"/>
        <v>4570</v>
      </c>
      <c r="I75" s="174">
        <f t="shared" si="3"/>
        <v>84532</v>
      </c>
      <c r="J75" s="174">
        <f t="shared" si="3"/>
        <v>15303</v>
      </c>
      <c r="K75" s="174">
        <f t="shared" si="3"/>
        <v>60273</v>
      </c>
      <c r="L75" s="174">
        <f t="shared" si="3"/>
        <v>3000</v>
      </c>
      <c r="M75" s="174">
        <f t="shared" si="3"/>
        <v>0</v>
      </c>
      <c r="N75" s="174">
        <f t="shared" si="3"/>
        <v>0</v>
      </c>
      <c r="O75" s="174">
        <f t="shared" si="3"/>
        <v>0</v>
      </c>
      <c r="P75" s="174">
        <f t="shared" si="3"/>
        <v>31706</v>
      </c>
      <c r="Q75" s="174">
        <f>SUM(Q7+Q9+Q11+Q13+Q15+Q17+Q19+Q21+Q23+Q25+Q27+Q29+Q31+Q33+Q35+Q37+Q47+Q49+Q51+Q53+Q55+Q57+Q59+Q61+Q63+Q65+Q67+Q69+Q71+Q73)</f>
        <v>3742</v>
      </c>
      <c r="R75" s="173">
        <f>SUM(R7+R9+R11+R13+R15+R17+R19+R21+R23+R25+R27+R29+R31+R33+R35+R37+R47+R49+R51+R53+R55+R57+R59+R61+R63+R65+R67+R69+R71+R73)</f>
        <v>286570</v>
      </c>
      <c r="S75" s="125"/>
      <c r="T75" s="125"/>
      <c r="U75" s="125"/>
    </row>
    <row r="76" spans="1:19" s="28" customFormat="1" ht="12.75" customHeight="1">
      <c r="A76" s="63"/>
      <c r="B76" s="64"/>
      <c r="C76" s="65"/>
      <c r="D76" s="65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20"/>
      <c r="S76" s="62"/>
    </row>
    <row r="77" spans="1:18" ht="15">
      <c r="A77" s="67"/>
      <c r="B77" s="68"/>
      <c r="E77" s="69"/>
      <c r="F77" s="69"/>
      <c r="G77" s="70"/>
      <c r="H77" s="70"/>
      <c r="J77" s="206"/>
      <c r="K77" s="206"/>
      <c r="L77" s="2"/>
      <c r="M77" s="2"/>
      <c r="R77" s="71"/>
    </row>
    <row r="78" spans="1:18" ht="15">
      <c r="A78" s="72"/>
      <c r="B78" s="68"/>
      <c r="G78" s="73" t="s">
        <v>40</v>
      </c>
      <c r="H78" s="73"/>
      <c r="K78" s="73" t="s">
        <v>41</v>
      </c>
      <c r="L78" s="73"/>
      <c r="R78" s="71"/>
    </row>
  </sheetData>
  <sheetProtection/>
  <mergeCells count="8">
    <mergeCell ref="C2:O2"/>
    <mergeCell ref="B3:P3"/>
    <mergeCell ref="J77:K77"/>
    <mergeCell ref="A1:R1"/>
    <mergeCell ref="C74:C75"/>
    <mergeCell ref="A41:R41"/>
    <mergeCell ref="C42:O42"/>
    <mergeCell ref="B43:P43"/>
  </mergeCells>
  <printOptions/>
  <pageMargins left="0.7" right="0.7" top="0.75" bottom="0.75" header="0.3" footer="0.3"/>
  <pageSetup horizontalDpi="600" verticalDpi="600" orientation="landscape" paperSize="9" scale="50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2016-06-17T14:43:03Z</cp:lastPrinted>
  <dcterms:created xsi:type="dcterms:W3CDTF">2012-02-01T19:03:49Z</dcterms:created>
  <dcterms:modified xsi:type="dcterms:W3CDTF">2016-10-06T10:16:10Z</dcterms:modified>
  <cp:category/>
  <cp:version/>
  <cp:contentType/>
  <cp:contentStatus/>
</cp:coreProperties>
</file>