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gyzo\Desktop\Hatályos rendeletek nyilvántartás\2019\Csókakő\13.2019 Csókakő 2019. évi költségvetés módosítás\"/>
    </mc:Choice>
  </mc:AlternateContent>
  <xr:revisionPtr revIDLastSave="0" documentId="13_ncr:1_{6CC467DE-2387-40B2-8A3E-867FB79E5228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1. melléklet" sheetId="1" r:id="rId1"/>
    <sheet name="Munka2" sheetId="2" r:id="rId2"/>
    <sheet name="Munka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8" i="1" l="1"/>
  <c r="C10" i="1"/>
  <c r="C15" i="1"/>
  <c r="C17" i="1"/>
  <c r="C8" i="1" l="1"/>
  <c r="C71" i="1"/>
  <c r="C69" i="1" s="1"/>
  <c r="C27" i="1"/>
  <c r="C62" i="1"/>
  <c r="C65" i="1"/>
  <c r="C56" i="1"/>
  <c r="C51" i="1"/>
  <c r="C25" i="1"/>
  <c r="C20" i="1"/>
  <c r="C59" i="1"/>
  <c r="C74" i="1" l="1"/>
  <c r="C19" i="1"/>
  <c r="C7" i="1" s="1"/>
  <c r="C64" i="1" s="1"/>
  <c r="C75" i="1" l="1"/>
</calcChain>
</file>

<file path=xl/sharedStrings.xml><?xml version="1.0" encoding="utf-8"?>
<sst xmlns="http://schemas.openxmlformats.org/spreadsheetml/2006/main" count="141" uniqueCount="124">
  <si>
    <t>Ssz.</t>
  </si>
  <si>
    <t>Bevételi forrás megnevezése</t>
  </si>
  <si>
    <t>I.</t>
  </si>
  <si>
    <t>MŰKÖDÉSI BEVÉTELEK</t>
  </si>
  <si>
    <t>1.</t>
  </si>
  <si>
    <t>Intézményi működési bevételek</t>
  </si>
  <si>
    <t xml:space="preserve">  Hatósági jögkörhöz köthető</t>
  </si>
  <si>
    <t xml:space="preserve">  Egyéb sajátos bevétel</t>
  </si>
  <si>
    <t>ÁFA bevételek- visszatérülések</t>
  </si>
  <si>
    <t>Hozam és kamatbevételek</t>
  </si>
  <si>
    <t>2.</t>
  </si>
  <si>
    <t>Helyi adók</t>
  </si>
  <si>
    <t>II.</t>
  </si>
  <si>
    <t>TÁMOGATÁSOK</t>
  </si>
  <si>
    <t>Önkormányzatok költségvetési támogatása</t>
  </si>
  <si>
    <t>III.</t>
  </si>
  <si>
    <t>FELHALMOZÁSI ÉS TŐKE JELLEGŰ BEVÉTELEK</t>
  </si>
  <si>
    <t>1.1</t>
  </si>
  <si>
    <t>1.2</t>
  </si>
  <si>
    <t>1.3</t>
  </si>
  <si>
    <t>1.4</t>
  </si>
  <si>
    <t>2.1</t>
  </si>
  <si>
    <t>2.1.1</t>
  </si>
  <si>
    <t>2.1.2</t>
  </si>
  <si>
    <t>2.2</t>
  </si>
  <si>
    <t>2.3</t>
  </si>
  <si>
    <t>1.5</t>
  </si>
  <si>
    <t>3.</t>
  </si>
  <si>
    <t>IV.</t>
  </si>
  <si>
    <t>TÁMOGATÁS ÉRTÉKŰ BEVÉTEL</t>
  </si>
  <si>
    <t>V.</t>
  </si>
  <si>
    <t>VÉGLEGESEN ÁTVETT PÉNZESZKÖZÖK</t>
  </si>
  <si>
    <t>VI.</t>
  </si>
  <si>
    <t>TÁMOGATÁSI KÖLCSÖNÖK VISSZATÉRÜLÉSE</t>
  </si>
  <si>
    <t>VII.</t>
  </si>
  <si>
    <t>PÉNZFORGALOM NÉLKÜLI BEVÉTELEK</t>
  </si>
  <si>
    <t>Előző évi pénzmaradvány</t>
  </si>
  <si>
    <t>VIII.</t>
  </si>
  <si>
    <t>ÉRTÉKPAPÍROK ÉRT. BEV.</t>
  </si>
  <si>
    <t>IX.</t>
  </si>
  <si>
    <t>KÖTVÉNY KIBOCSÁTÁS BEVÉTELE</t>
  </si>
  <si>
    <t>X.</t>
  </si>
  <si>
    <t>HITELEK</t>
  </si>
  <si>
    <t>Működési célú hitel felvétele</t>
  </si>
  <si>
    <t>Rövid lejáratú  hitel felvétele</t>
  </si>
  <si>
    <t>Hosszú lejáratú hitel felvétele</t>
  </si>
  <si>
    <t>BEVÉTELEK ÖSSZESEN:</t>
  </si>
  <si>
    <t>2.1.3</t>
  </si>
  <si>
    <t>1.7</t>
  </si>
  <si>
    <t>1.8</t>
  </si>
  <si>
    <t>1.9</t>
  </si>
  <si>
    <t>1.6</t>
  </si>
  <si>
    <t>1.10</t>
  </si>
  <si>
    <t>1.11</t>
  </si>
  <si>
    <t>1.12</t>
  </si>
  <si>
    <t>1.13</t>
  </si>
  <si>
    <t>1.14</t>
  </si>
  <si>
    <t>4.</t>
  </si>
  <si>
    <t>Pályázati támogatás</t>
  </si>
  <si>
    <t>Egyéb kapcsolódó kiegészítés</t>
  </si>
  <si>
    <t>Ft</t>
  </si>
  <si>
    <t>Közös Önkormányzati Hivatal működése</t>
  </si>
  <si>
    <t>1.15</t>
  </si>
  <si>
    <t>Kölcsön visszatérülés</t>
  </si>
  <si>
    <t>2.3.1</t>
  </si>
  <si>
    <t>Gépjárműadó</t>
  </si>
  <si>
    <t>Bírság, pótlék egyéb sajátos bev.</t>
  </si>
  <si>
    <t>Magánszemélyek kommunális adója</t>
  </si>
  <si>
    <t>Helyi iparüzési adó</t>
  </si>
  <si>
    <t>Idegenforgalmiadó</t>
  </si>
  <si>
    <t>Talajterhelési díj</t>
  </si>
  <si>
    <t>Önkorm. sajátos működési bevételei</t>
  </si>
  <si>
    <t>Zöldterület gazdálkodás</t>
  </si>
  <si>
    <t>Közvilágítás</t>
  </si>
  <si>
    <t>Köztemető fenntartás</t>
  </si>
  <si>
    <t>Egyéb önkormányzati feladatok</t>
  </si>
  <si>
    <t>Lakott külterülettel kapcsolatos feladatok támogatása</t>
  </si>
  <si>
    <t>Üdülőhelyi feladatok ellátása</t>
  </si>
  <si>
    <t>Önkormányzatok szociális feladatainak támogatása</t>
  </si>
  <si>
    <t>Család és gyermekjóléti szolgálat</t>
  </si>
  <si>
    <t>Gyermekétkeztetés üzemeltetési támogatás</t>
  </si>
  <si>
    <t>Finanszírozás szempontjából elismert dolgozók bértámogatása - gyermekétkeztetés</t>
  </si>
  <si>
    <t>Közutak fenntartása</t>
  </si>
  <si>
    <t>Nyilvános könyvtári és közművelődési feladatok támogatása</t>
  </si>
  <si>
    <t>1.16</t>
  </si>
  <si>
    <t>Önkormányzatok egyes köznevelési feladatainak támogatása</t>
  </si>
  <si>
    <t>Szociális étkeztetés</t>
  </si>
  <si>
    <t>Házi segítségnyújtás</t>
  </si>
  <si>
    <t>Falugondnoki szolgálat</t>
  </si>
  <si>
    <t>1.17</t>
  </si>
  <si>
    <t>1.18</t>
  </si>
  <si>
    <t>1.19</t>
  </si>
  <si>
    <t>Egyéb működési célú pénzeszköz átvétel áht-n kívülről</t>
  </si>
  <si>
    <t>Felhalmozási célú pénzeszköz átvétel áht-n kívülről</t>
  </si>
  <si>
    <t>FINANSZÍROZÁSI BEVÉTELEK</t>
  </si>
  <si>
    <t>KÖLTSÉGVETÉSI BEVÉTELEK</t>
  </si>
  <si>
    <t>1.2.1</t>
  </si>
  <si>
    <t>1.2.2</t>
  </si>
  <si>
    <t>1.2.3</t>
  </si>
  <si>
    <t>1.2.4</t>
  </si>
  <si>
    <t>Kiszáml.term.és szolg. ÁFÁ-ja</t>
  </si>
  <si>
    <t>1.3.1</t>
  </si>
  <si>
    <t>1.4.1</t>
  </si>
  <si>
    <t>Egyéb áht.kívül szárm. kamat.</t>
  </si>
  <si>
    <t>Támogatásért. felh. bevételei</t>
  </si>
  <si>
    <t>Támogatásértékű műk. bevétel</t>
  </si>
  <si>
    <t>Önk. sajátos felhalm. és tőke bev.</t>
  </si>
  <si>
    <t>Tárgyi eszk.imm. javak ért.</t>
  </si>
  <si>
    <t>Pénzügyi befekt. bevételei</t>
  </si>
  <si>
    <t>Felhalm. célú hitel felvétele</t>
  </si>
  <si>
    <t>Polgármesteri illetmény támogatása</t>
  </si>
  <si>
    <t>Tulajdonosi bevételek</t>
  </si>
  <si>
    <t>Közvetített szolgáltatások ellenérték</t>
  </si>
  <si>
    <t>Intézményi étkeztetési térítési díjak</t>
  </si>
  <si>
    <t>Egyéb működési bevétel</t>
  </si>
  <si>
    <t>1.20</t>
  </si>
  <si>
    <t>Egyéb működési célú támogatások bevételei államháztartáson belülről</t>
  </si>
  <si>
    <t>1.21</t>
  </si>
  <si>
    <t>Működési célú támogatások és kiegészítő támogatások</t>
  </si>
  <si>
    <t>1.22</t>
  </si>
  <si>
    <t xml:space="preserve">Elszámolásból származó bevételek </t>
  </si>
  <si>
    <t xml:space="preserve">
Csókakő Községi Önkormányzat
2019. évi bevételei forrásonként</t>
  </si>
  <si>
    <t>1. melléklet a 7/2019. (II.14.) önkormányzati rendelethez</t>
  </si>
  <si>
    <t>1. melléklet a 13/2019. (IX.25.)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</si>
</sst>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/>
    <xf numFmtId="0" fontId="4" fillId="0" borderId="0" xfId="0" applyFont="1"/>
    <xf numFmtId="0" fontId="5" fillId="0" borderId="1" xfId="0" applyFont="1" applyBorder="1" applyAlignment="1">
      <alignment horizontal="left" vertical="center" wrapText="1"/>
    </xf>
    <xf numFmtId="0" fontId="6" fillId="0" borderId="0" xfId="0" applyFont="1"/>
    <xf numFmtId="3" fontId="0" fillId="0" borderId="0" xfId="0" applyNumberFormat="1"/>
    <xf numFmtId="0" fontId="0" fillId="0" borderId="0" xfId="0" applyAlignment="1">
      <alignment horizontal="left"/>
    </xf>
    <xf numFmtId="0" fontId="0" fillId="0" borderId="1" xfId="0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 indent="2"/>
    </xf>
    <xf numFmtId="0" fontId="5" fillId="0" borderId="0" xfId="0" applyFont="1"/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left" vertical="center" wrapText="1"/>
    </xf>
    <xf numFmtId="3" fontId="2" fillId="4" borderId="6" xfId="0" applyNumberFormat="1" applyFont="1" applyFill="1" applyBorder="1" applyAlignment="1">
      <alignment horizontal="right" vertical="center" wrapText="1"/>
    </xf>
    <xf numFmtId="0" fontId="2" fillId="3" borderId="5" xfId="0" applyFont="1" applyFill="1" applyBorder="1" applyAlignment="1">
      <alignment horizontal="left" vertical="center" wrapText="1"/>
    </xf>
    <xf numFmtId="3" fontId="4" fillId="3" borderId="6" xfId="0" applyNumberFormat="1" applyFont="1" applyFill="1" applyBorder="1" applyAlignment="1">
      <alignment horizontal="right" vertical="center" wrapText="1"/>
    </xf>
    <xf numFmtId="49" fontId="0" fillId="0" borderId="5" xfId="0" applyNumberFormat="1" applyBorder="1" applyAlignment="1">
      <alignment horizontal="lef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0" fillId="0" borderId="5" xfId="0" applyNumberFormat="1" applyFill="1" applyBorder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vertical="center" wrapText="1"/>
    </xf>
    <xf numFmtId="49" fontId="5" fillId="0" borderId="5" xfId="0" applyNumberFormat="1" applyFont="1" applyFill="1" applyBorder="1" applyAlignment="1">
      <alignment horizontal="left" vertical="center" wrapText="1"/>
    </xf>
    <xf numFmtId="3" fontId="2" fillId="3" borderId="6" xfId="0" applyNumberFormat="1" applyFont="1" applyFill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left" vertical="center" wrapText="1"/>
    </xf>
    <xf numFmtId="49" fontId="2" fillId="4" borderId="5" xfId="0" applyNumberFormat="1" applyFont="1" applyFill="1" applyBorder="1" applyAlignment="1">
      <alignment horizontal="left" vertical="center" wrapText="1"/>
    </xf>
    <xf numFmtId="49" fontId="4" fillId="3" borderId="5" xfId="0" applyNumberFormat="1" applyFont="1" applyFill="1" applyBorder="1" applyAlignment="1">
      <alignment horizontal="left" vertical="center" wrapText="1"/>
    </xf>
    <xf numFmtId="49" fontId="0" fillId="3" borderId="5" xfId="0" applyNumberFormat="1" applyFill="1" applyBorder="1" applyAlignment="1">
      <alignment horizontal="left" vertical="center" wrapText="1"/>
    </xf>
    <xf numFmtId="49" fontId="2" fillId="2" borderId="7" xfId="0" applyNumberFormat="1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3" fontId="2" fillId="2" borderId="9" xfId="0" applyNumberFormat="1" applyFont="1" applyFill="1" applyBorder="1" applyAlignment="1">
      <alignment horizontal="right" vertical="center" wrapText="1"/>
    </xf>
    <xf numFmtId="0" fontId="0" fillId="0" borderId="0" xfId="0"/>
    <xf numFmtId="49" fontId="7" fillId="0" borderId="5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3" fontId="7" fillId="0" borderId="6" xfId="0" applyNumberFormat="1" applyFont="1" applyBorder="1" applyAlignment="1">
      <alignment horizontal="right" vertical="center" wrapText="1"/>
    </xf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/>
    <xf numFmtId="0" fontId="0" fillId="0" borderId="10" xfId="0" applyBorder="1"/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5"/>
  <sheetViews>
    <sheetView tabSelected="1" workbookViewId="0">
      <selection activeCell="G9" sqref="G9"/>
    </sheetView>
  </sheetViews>
  <sheetFormatPr defaultRowHeight="13.2" x14ac:dyDescent="0.25"/>
  <cols>
    <col min="1" max="1" width="5.109375" style="8" bestFit="1" customWidth="1"/>
    <col min="2" max="2" width="74.109375" customWidth="1"/>
    <col min="3" max="3" width="12.88671875" style="6" customWidth="1"/>
    <col min="7" max="7" width="11.109375" bestFit="1" customWidth="1"/>
  </cols>
  <sheetData>
    <row r="1" spans="1:4" s="43" customFormat="1" x14ac:dyDescent="0.25">
      <c r="A1" s="8"/>
      <c r="B1" s="47" t="s">
        <v>123</v>
      </c>
      <c r="C1" s="48"/>
    </row>
    <row r="2" spans="1:4" s="43" customFormat="1" x14ac:dyDescent="0.25">
      <c r="A2" s="49" t="s">
        <v>122</v>
      </c>
      <c r="B2" s="49"/>
      <c r="C2" s="49"/>
    </row>
    <row r="3" spans="1:4" ht="12.75" customHeight="1" x14ac:dyDescent="0.25">
      <c r="A3" s="44" t="s">
        <v>121</v>
      </c>
      <c r="B3" s="45"/>
      <c r="C3" s="45"/>
      <c r="D3" s="13"/>
    </row>
    <row r="4" spans="1:4" ht="6.75" customHeight="1" x14ac:dyDescent="0.25">
      <c r="A4" s="45"/>
      <c r="B4" s="45"/>
      <c r="C4" s="45"/>
      <c r="D4" s="13"/>
    </row>
    <row r="5" spans="1:4" ht="33" customHeight="1" thickBot="1" x14ac:dyDescent="0.3">
      <c r="A5" s="46"/>
      <c r="B5" s="46"/>
      <c r="C5" s="46"/>
      <c r="D5" s="13"/>
    </row>
    <row r="6" spans="1:4" ht="20.100000000000001" customHeight="1" x14ac:dyDescent="0.25">
      <c r="A6" s="17" t="s">
        <v>0</v>
      </c>
      <c r="B6" s="18" t="s">
        <v>1</v>
      </c>
      <c r="C6" s="19" t="s">
        <v>60</v>
      </c>
    </row>
    <row r="7" spans="1:4" ht="24" customHeight="1" x14ac:dyDescent="0.25">
      <c r="A7" s="20" t="s">
        <v>2</v>
      </c>
      <c r="B7" s="16" t="s">
        <v>3</v>
      </c>
      <c r="C7" s="21">
        <f>SUM(C8+C19)</f>
        <v>50371804</v>
      </c>
    </row>
    <row r="8" spans="1:4" ht="24" customHeight="1" x14ac:dyDescent="0.25">
      <c r="A8" s="22" t="s">
        <v>4</v>
      </c>
      <c r="B8" s="15" t="s">
        <v>5</v>
      </c>
      <c r="C8" s="23">
        <f>SUM(C9+C10+C15+C17)</f>
        <v>17696804</v>
      </c>
    </row>
    <row r="9" spans="1:4" ht="24" customHeight="1" x14ac:dyDescent="0.25">
      <c r="A9" s="24" t="s">
        <v>17</v>
      </c>
      <c r="B9" s="1" t="s">
        <v>6</v>
      </c>
      <c r="C9" s="25">
        <v>0</v>
      </c>
    </row>
    <row r="10" spans="1:4" ht="24" customHeight="1" x14ac:dyDescent="0.25">
      <c r="A10" s="24" t="s">
        <v>18</v>
      </c>
      <c r="B10" s="2" t="s">
        <v>7</v>
      </c>
      <c r="C10" s="25">
        <f>SUM(C11:C14)</f>
        <v>13795804</v>
      </c>
    </row>
    <row r="11" spans="1:4" ht="24" customHeight="1" x14ac:dyDescent="0.25">
      <c r="A11" s="26" t="s">
        <v>96</v>
      </c>
      <c r="B11" s="11" t="s">
        <v>112</v>
      </c>
      <c r="C11" s="25">
        <v>1835804</v>
      </c>
    </row>
    <row r="12" spans="1:4" ht="24" customHeight="1" x14ac:dyDescent="0.25">
      <c r="A12" s="26" t="s">
        <v>97</v>
      </c>
      <c r="B12" s="11" t="s">
        <v>111</v>
      </c>
      <c r="C12" s="25">
        <v>5160000</v>
      </c>
    </row>
    <row r="13" spans="1:4" ht="24" customHeight="1" x14ac:dyDescent="0.25">
      <c r="A13" s="26" t="s">
        <v>98</v>
      </c>
      <c r="B13" s="11" t="s">
        <v>113</v>
      </c>
      <c r="C13" s="25">
        <v>6600000</v>
      </c>
    </row>
    <row r="14" spans="1:4" ht="24" customHeight="1" x14ac:dyDescent="0.25">
      <c r="A14" s="26" t="s">
        <v>99</v>
      </c>
      <c r="B14" s="11" t="s">
        <v>114</v>
      </c>
      <c r="C14" s="25">
        <v>200000</v>
      </c>
    </row>
    <row r="15" spans="1:4" ht="24" customHeight="1" x14ac:dyDescent="0.25">
      <c r="A15" s="24" t="s">
        <v>19</v>
      </c>
      <c r="B15" s="2" t="s">
        <v>8</v>
      </c>
      <c r="C15" s="25">
        <f>C16</f>
        <v>3900000</v>
      </c>
    </row>
    <row r="16" spans="1:4" ht="24" customHeight="1" x14ac:dyDescent="0.25">
      <c r="A16" s="26" t="s">
        <v>101</v>
      </c>
      <c r="B16" s="11" t="s">
        <v>100</v>
      </c>
      <c r="C16" s="25">
        <v>3900000</v>
      </c>
    </row>
    <row r="17" spans="1:3" ht="24" customHeight="1" x14ac:dyDescent="0.25">
      <c r="A17" s="24" t="s">
        <v>20</v>
      </c>
      <c r="B17" s="1" t="s">
        <v>9</v>
      </c>
      <c r="C17" s="25">
        <f>C18</f>
        <v>1000</v>
      </c>
    </row>
    <row r="18" spans="1:3" ht="24" customHeight="1" x14ac:dyDescent="0.25">
      <c r="A18" s="26" t="s">
        <v>102</v>
      </c>
      <c r="B18" s="11" t="s">
        <v>103</v>
      </c>
      <c r="C18" s="25">
        <v>1000</v>
      </c>
    </row>
    <row r="19" spans="1:3" ht="24" customHeight="1" x14ac:dyDescent="0.25">
      <c r="A19" s="22" t="s">
        <v>10</v>
      </c>
      <c r="B19" s="15" t="s">
        <v>71</v>
      </c>
      <c r="C19" s="23">
        <f>SUM(C20+C24+C25)</f>
        <v>32675000</v>
      </c>
    </row>
    <row r="20" spans="1:3" ht="24" customHeight="1" x14ac:dyDescent="0.25">
      <c r="A20" s="27" t="s">
        <v>21</v>
      </c>
      <c r="B20" s="9" t="s">
        <v>11</v>
      </c>
      <c r="C20" s="28">
        <f>SUM(C23+C22+C21)</f>
        <v>28625000</v>
      </c>
    </row>
    <row r="21" spans="1:3" ht="24" customHeight="1" x14ac:dyDescent="0.25">
      <c r="A21" s="24" t="s">
        <v>22</v>
      </c>
      <c r="B21" s="11" t="s">
        <v>67</v>
      </c>
      <c r="C21" s="25">
        <v>13600000</v>
      </c>
    </row>
    <row r="22" spans="1:3" ht="24" customHeight="1" x14ac:dyDescent="0.25">
      <c r="A22" s="24" t="s">
        <v>23</v>
      </c>
      <c r="B22" s="11" t="s">
        <v>68</v>
      </c>
      <c r="C22" s="25">
        <v>15000000</v>
      </c>
    </row>
    <row r="23" spans="1:3" ht="24" customHeight="1" x14ac:dyDescent="0.25">
      <c r="A23" s="24" t="s">
        <v>47</v>
      </c>
      <c r="B23" s="11" t="s">
        <v>69</v>
      </c>
      <c r="C23" s="25">
        <v>25000</v>
      </c>
    </row>
    <row r="24" spans="1:3" ht="24" customHeight="1" x14ac:dyDescent="0.25">
      <c r="A24" s="29" t="s">
        <v>24</v>
      </c>
      <c r="B24" s="10" t="s">
        <v>65</v>
      </c>
      <c r="C24" s="28">
        <v>4000000</v>
      </c>
    </row>
    <row r="25" spans="1:3" ht="24" customHeight="1" x14ac:dyDescent="0.25">
      <c r="A25" s="27" t="s">
        <v>25</v>
      </c>
      <c r="B25" s="10" t="s">
        <v>66</v>
      </c>
      <c r="C25" s="28">
        <f>SUM(C26)</f>
        <v>50000</v>
      </c>
    </row>
    <row r="26" spans="1:3" ht="24" customHeight="1" x14ac:dyDescent="0.25">
      <c r="A26" s="26" t="s">
        <v>64</v>
      </c>
      <c r="B26" s="11" t="s">
        <v>70</v>
      </c>
      <c r="C26" s="25">
        <v>50000</v>
      </c>
    </row>
    <row r="27" spans="1:3" ht="24" customHeight="1" x14ac:dyDescent="0.25">
      <c r="A27" s="20" t="s">
        <v>12</v>
      </c>
      <c r="B27" s="16" t="s">
        <v>13</v>
      </c>
      <c r="C27" s="21">
        <f>SUM(C28)</f>
        <v>219675047</v>
      </c>
    </row>
    <row r="28" spans="1:3" s="3" customFormat="1" ht="24" customHeight="1" x14ac:dyDescent="0.25">
      <c r="A28" s="22" t="s">
        <v>4</v>
      </c>
      <c r="B28" s="14" t="s">
        <v>14</v>
      </c>
      <c r="C28" s="30">
        <f>SUM(C29:C50)</f>
        <v>219675047</v>
      </c>
    </row>
    <row r="29" spans="1:3" ht="24" customHeight="1" x14ac:dyDescent="0.25">
      <c r="A29" s="24" t="s">
        <v>17</v>
      </c>
      <c r="B29" s="5" t="s">
        <v>61</v>
      </c>
      <c r="C29" s="31">
        <v>43189400</v>
      </c>
    </row>
    <row r="30" spans="1:3" ht="24" customHeight="1" x14ac:dyDescent="0.25">
      <c r="A30" s="24" t="s">
        <v>18</v>
      </c>
      <c r="B30" s="5" t="s">
        <v>85</v>
      </c>
      <c r="C30" s="25">
        <v>75078750</v>
      </c>
    </row>
    <row r="31" spans="1:3" ht="24" customHeight="1" x14ac:dyDescent="0.25">
      <c r="A31" s="24" t="s">
        <v>19</v>
      </c>
      <c r="B31" s="5" t="s">
        <v>86</v>
      </c>
      <c r="C31" s="25">
        <v>2253152</v>
      </c>
    </row>
    <row r="32" spans="1:3" ht="24" customHeight="1" x14ac:dyDescent="0.25">
      <c r="A32" s="24" t="s">
        <v>20</v>
      </c>
      <c r="B32" s="5" t="s">
        <v>87</v>
      </c>
      <c r="C32" s="25">
        <v>1287000</v>
      </c>
    </row>
    <row r="33" spans="1:3" ht="24" customHeight="1" x14ac:dyDescent="0.25">
      <c r="A33" s="24" t="s">
        <v>26</v>
      </c>
      <c r="B33" s="5" t="s">
        <v>88</v>
      </c>
      <c r="C33" s="25">
        <v>3100000</v>
      </c>
    </row>
    <row r="34" spans="1:3" ht="24" customHeight="1" x14ac:dyDescent="0.25">
      <c r="A34" s="24" t="s">
        <v>51</v>
      </c>
      <c r="B34" s="5" t="s">
        <v>72</v>
      </c>
      <c r="C34" s="25">
        <v>3683960</v>
      </c>
    </row>
    <row r="35" spans="1:3" ht="24" customHeight="1" x14ac:dyDescent="0.25">
      <c r="A35" s="24" t="s">
        <v>48</v>
      </c>
      <c r="B35" s="5" t="s">
        <v>73</v>
      </c>
      <c r="C35" s="25">
        <v>6240000</v>
      </c>
    </row>
    <row r="36" spans="1:3" ht="24" customHeight="1" x14ac:dyDescent="0.25">
      <c r="A36" s="24" t="s">
        <v>49</v>
      </c>
      <c r="B36" s="5" t="s">
        <v>74</v>
      </c>
      <c r="C36" s="25">
        <v>100000</v>
      </c>
    </row>
    <row r="37" spans="1:3" ht="24" customHeight="1" x14ac:dyDescent="0.25">
      <c r="A37" s="24" t="s">
        <v>50</v>
      </c>
      <c r="B37" s="5" t="s">
        <v>82</v>
      </c>
      <c r="C37" s="25">
        <v>3336900</v>
      </c>
    </row>
    <row r="38" spans="1:3" ht="24" customHeight="1" x14ac:dyDescent="0.25">
      <c r="A38" s="24" t="s">
        <v>52</v>
      </c>
      <c r="B38" s="5" t="s">
        <v>75</v>
      </c>
      <c r="C38" s="25">
        <v>6000000</v>
      </c>
    </row>
    <row r="39" spans="1:3" ht="24" customHeight="1" x14ac:dyDescent="0.25">
      <c r="A39" s="24" t="s">
        <v>53</v>
      </c>
      <c r="B39" s="5" t="s">
        <v>79</v>
      </c>
      <c r="C39" s="25">
        <v>3400000</v>
      </c>
    </row>
    <row r="40" spans="1:3" ht="24" customHeight="1" x14ac:dyDescent="0.25">
      <c r="A40" s="24" t="s">
        <v>54</v>
      </c>
      <c r="B40" s="5" t="s">
        <v>80</v>
      </c>
      <c r="C40" s="25">
        <v>11005022</v>
      </c>
    </row>
    <row r="41" spans="1:3" ht="24" customHeight="1" x14ac:dyDescent="0.25">
      <c r="A41" s="24" t="s">
        <v>55</v>
      </c>
      <c r="B41" s="5" t="s">
        <v>81</v>
      </c>
      <c r="C41" s="25">
        <v>11932000</v>
      </c>
    </row>
    <row r="42" spans="1:3" ht="24" customHeight="1" x14ac:dyDescent="0.25">
      <c r="A42" s="24" t="s">
        <v>56</v>
      </c>
      <c r="B42" s="5" t="s">
        <v>59</v>
      </c>
      <c r="C42" s="25">
        <v>28433967</v>
      </c>
    </row>
    <row r="43" spans="1:3" ht="24" customHeight="1" x14ac:dyDescent="0.25">
      <c r="A43" s="24" t="s">
        <v>62</v>
      </c>
      <c r="B43" s="5" t="s">
        <v>78</v>
      </c>
      <c r="C43" s="25">
        <v>6329000</v>
      </c>
    </row>
    <row r="44" spans="1:3" ht="24" customHeight="1" x14ac:dyDescent="0.25">
      <c r="A44" s="24" t="s">
        <v>84</v>
      </c>
      <c r="B44" s="5" t="s">
        <v>83</v>
      </c>
      <c r="C44" s="25">
        <v>1800000</v>
      </c>
    </row>
    <row r="45" spans="1:3" ht="24" customHeight="1" x14ac:dyDescent="0.25">
      <c r="A45" s="24" t="s">
        <v>89</v>
      </c>
      <c r="B45" s="5" t="s">
        <v>76</v>
      </c>
      <c r="C45" s="25">
        <v>107100</v>
      </c>
    </row>
    <row r="46" spans="1:3" ht="24" customHeight="1" x14ac:dyDescent="0.25">
      <c r="A46" s="24" t="s">
        <v>90</v>
      </c>
      <c r="B46" s="5" t="s">
        <v>110</v>
      </c>
      <c r="C46" s="25">
        <v>1120500</v>
      </c>
    </row>
    <row r="47" spans="1:3" ht="24" customHeight="1" x14ac:dyDescent="0.25">
      <c r="A47" s="24" t="s">
        <v>91</v>
      </c>
      <c r="B47" s="5" t="s">
        <v>77</v>
      </c>
      <c r="C47" s="25">
        <v>70100</v>
      </c>
    </row>
    <row r="48" spans="1:3" s="39" customFormat="1" ht="24" customHeight="1" x14ac:dyDescent="0.25">
      <c r="A48" s="40" t="s">
        <v>115</v>
      </c>
      <c r="B48" s="41" t="s">
        <v>116</v>
      </c>
      <c r="C48" s="42">
        <v>2819554</v>
      </c>
    </row>
    <row r="49" spans="1:7" s="39" customFormat="1" ht="24" customHeight="1" x14ac:dyDescent="0.25">
      <c r="A49" s="40" t="s">
        <v>117</v>
      </c>
      <c r="B49" s="41" t="s">
        <v>118</v>
      </c>
      <c r="C49" s="42">
        <v>7544000</v>
      </c>
    </row>
    <row r="50" spans="1:7" s="39" customFormat="1" ht="24" customHeight="1" x14ac:dyDescent="0.25">
      <c r="A50" s="40" t="s">
        <v>119</v>
      </c>
      <c r="B50" s="41" t="s">
        <v>120</v>
      </c>
      <c r="C50" s="42">
        <v>844642</v>
      </c>
    </row>
    <row r="51" spans="1:7" ht="24" customHeight="1" x14ac:dyDescent="0.25">
      <c r="A51" s="20" t="s">
        <v>15</v>
      </c>
      <c r="B51" s="16" t="s">
        <v>16</v>
      </c>
      <c r="C51" s="21">
        <f>SUM(C52:C55)</f>
        <v>0</v>
      </c>
    </row>
    <row r="52" spans="1:7" ht="24" customHeight="1" x14ac:dyDescent="0.25">
      <c r="A52" s="32" t="s">
        <v>4</v>
      </c>
      <c r="B52" s="5" t="s">
        <v>58</v>
      </c>
      <c r="C52" s="25">
        <v>0</v>
      </c>
    </row>
    <row r="53" spans="1:7" ht="24" customHeight="1" x14ac:dyDescent="0.25">
      <c r="A53" s="32" t="s">
        <v>10</v>
      </c>
      <c r="B53" s="1" t="s">
        <v>107</v>
      </c>
      <c r="C53" s="25">
        <v>0</v>
      </c>
    </row>
    <row r="54" spans="1:7" ht="24" customHeight="1" x14ac:dyDescent="0.25">
      <c r="A54" s="32" t="s">
        <v>27</v>
      </c>
      <c r="B54" s="1" t="s">
        <v>106</v>
      </c>
      <c r="C54" s="25">
        <v>0</v>
      </c>
    </row>
    <row r="55" spans="1:7" ht="24" customHeight="1" x14ac:dyDescent="0.25">
      <c r="A55" s="32" t="s">
        <v>57</v>
      </c>
      <c r="B55" s="1" t="s">
        <v>108</v>
      </c>
      <c r="C55" s="25">
        <v>0</v>
      </c>
    </row>
    <row r="56" spans="1:7" ht="24" customHeight="1" x14ac:dyDescent="0.25">
      <c r="A56" s="20" t="s">
        <v>28</v>
      </c>
      <c r="B56" s="16" t="s">
        <v>29</v>
      </c>
      <c r="C56" s="21">
        <f>SUM(C57:C58)</f>
        <v>0</v>
      </c>
    </row>
    <row r="57" spans="1:7" ht="24" customHeight="1" x14ac:dyDescent="0.25">
      <c r="A57" s="24" t="s">
        <v>4</v>
      </c>
      <c r="B57" s="5" t="s">
        <v>105</v>
      </c>
      <c r="C57" s="25">
        <v>0</v>
      </c>
    </row>
    <row r="58" spans="1:7" ht="24" customHeight="1" x14ac:dyDescent="0.25">
      <c r="A58" s="24" t="s">
        <v>10</v>
      </c>
      <c r="B58" s="5" t="s">
        <v>104</v>
      </c>
      <c r="C58" s="25">
        <v>0</v>
      </c>
    </row>
    <row r="59" spans="1:7" s="3" customFormat="1" ht="24" customHeight="1" x14ac:dyDescent="0.25">
      <c r="A59" s="33" t="s">
        <v>30</v>
      </c>
      <c r="B59" s="16" t="s">
        <v>31</v>
      </c>
      <c r="C59" s="21">
        <f>SUM(C60+C61)</f>
        <v>2800000</v>
      </c>
    </row>
    <row r="60" spans="1:7" ht="24" customHeight="1" x14ac:dyDescent="0.25">
      <c r="A60" s="24" t="s">
        <v>4</v>
      </c>
      <c r="B60" s="5" t="s">
        <v>92</v>
      </c>
      <c r="C60" s="25">
        <v>2800000</v>
      </c>
    </row>
    <row r="61" spans="1:7" ht="24" customHeight="1" x14ac:dyDescent="0.25">
      <c r="A61" s="24" t="s">
        <v>10</v>
      </c>
      <c r="B61" s="5" t="s">
        <v>93</v>
      </c>
      <c r="C61" s="25">
        <v>0</v>
      </c>
    </row>
    <row r="62" spans="1:7" ht="24" customHeight="1" x14ac:dyDescent="0.25">
      <c r="A62" s="33" t="s">
        <v>32</v>
      </c>
      <c r="B62" s="16" t="s">
        <v>33</v>
      </c>
      <c r="C62" s="21">
        <f>C63</f>
        <v>0</v>
      </c>
    </row>
    <row r="63" spans="1:7" ht="24" customHeight="1" x14ac:dyDescent="0.25">
      <c r="A63" s="26" t="s">
        <v>4</v>
      </c>
      <c r="B63" s="5" t="s">
        <v>63</v>
      </c>
      <c r="C63" s="25">
        <v>0</v>
      </c>
      <c r="G63" s="12"/>
    </row>
    <row r="64" spans="1:7" s="4" customFormat="1" ht="24" customHeight="1" x14ac:dyDescent="0.25">
      <c r="A64" s="34"/>
      <c r="B64" s="15" t="s">
        <v>95</v>
      </c>
      <c r="C64" s="23">
        <f>C62+C59+C56+C51+C27+C7</f>
        <v>272846851</v>
      </c>
    </row>
    <row r="65" spans="1:7" s="3" customFormat="1" ht="24" customHeight="1" x14ac:dyDescent="0.25">
      <c r="A65" s="33" t="s">
        <v>34</v>
      </c>
      <c r="B65" s="16" t="s">
        <v>35</v>
      </c>
      <c r="C65" s="21">
        <f>C66</f>
        <v>128650806</v>
      </c>
    </row>
    <row r="66" spans="1:7" ht="24" customHeight="1" x14ac:dyDescent="0.25">
      <c r="A66" s="40" t="s">
        <v>4</v>
      </c>
      <c r="B66" s="41" t="s">
        <v>36</v>
      </c>
      <c r="C66" s="42">
        <v>128650806</v>
      </c>
    </row>
    <row r="67" spans="1:7" ht="24" customHeight="1" x14ac:dyDescent="0.25">
      <c r="A67" s="33" t="s">
        <v>37</v>
      </c>
      <c r="B67" s="16" t="s">
        <v>38</v>
      </c>
      <c r="C67" s="21">
        <v>0</v>
      </c>
    </row>
    <row r="68" spans="1:7" ht="24" customHeight="1" x14ac:dyDescent="0.25">
      <c r="A68" s="33" t="s">
        <v>39</v>
      </c>
      <c r="B68" s="16" t="s">
        <v>40</v>
      </c>
      <c r="C68" s="21">
        <v>0</v>
      </c>
    </row>
    <row r="69" spans="1:7" ht="24" customHeight="1" x14ac:dyDescent="0.25">
      <c r="A69" s="33" t="s">
        <v>41</v>
      </c>
      <c r="B69" s="16" t="s">
        <v>42</v>
      </c>
      <c r="C69" s="21">
        <f>C70+C71</f>
        <v>0</v>
      </c>
    </row>
    <row r="70" spans="1:7" ht="24" customHeight="1" x14ac:dyDescent="0.25">
      <c r="A70" s="24" t="s">
        <v>4</v>
      </c>
      <c r="B70" s="1" t="s">
        <v>43</v>
      </c>
      <c r="C70" s="25">
        <v>0</v>
      </c>
    </row>
    <row r="71" spans="1:7" ht="24" customHeight="1" x14ac:dyDescent="0.25">
      <c r="A71" s="24" t="s">
        <v>10</v>
      </c>
      <c r="B71" s="1" t="s">
        <v>109</v>
      </c>
      <c r="C71" s="25">
        <f>C72+C73</f>
        <v>0</v>
      </c>
      <c r="G71" s="7"/>
    </row>
    <row r="72" spans="1:7" ht="24" customHeight="1" x14ac:dyDescent="0.25">
      <c r="A72" s="24" t="s">
        <v>21</v>
      </c>
      <c r="B72" s="1" t="s">
        <v>44</v>
      </c>
      <c r="C72" s="25">
        <v>0</v>
      </c>
    </row>
    <row r="73" spans="1:7" ht="24" customHeight="1" x14ac:dyDescent="0.25">
      <c r="A73" s="24" t="s">
        <v>24</v>
      </c>
      <c r="B73" s="1" t="s">
        <v>45</v>
      </c>
      <c r="C73" s="25">
        <v>0</v>
      </c>
    </row>
    <row r="74" spans="1:7" ht="24" customHeight="1" x14ac:dyDescent="0.25">
      <c r="A74" s="35"/>
      <c r="B74" s="14" t="s">
        <v>94</v>
      </c>
      <c r="C74" s="30">
        <f>C65+C67+C68+C69</f>
        <v>128650806</v>
      </c>
    </row>
    <row r="75" spans="1:7" ht="24" customHeight="1" thickBot="1" x14ac:dyDescent="0.3">
      <c r="A75" s="36"/>
      <c r="B75" s="37" t="s">
        <v>46</v>
      </c>
      <c r="C75" s="38">
        <f>SUM(C69+C65+C63+C59+C56+C51+C27+C7)</f>
        <v>401497657</v>
      </c>
    </row>
  </sheetData>
  <mergeCells count="3">
    <mergeCell ref="A3:C5"/>
    <mergeCell ref="B1:C1"/>
    <mergeCell ref="A2:C2"/>
  </mergeCells>
  <phoneticPr fontId="1" type="noConversion"/>
  <printOptions horizontalCentered="1"/>
  <pageMargins left="0.74803149606299213" right="0.74803149606299213" top="0.39370078740157483" bottom="0.39370078740157483" header="0.51181102362204722" footer="0.51181102362204722"/>
  <pageSetup paperSize="9" scale="4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1. melléklet</vt:lpstr>
      <vt:lpstr>Munka2</vt:lpstr>
      <vt:lpstr>Munka3</vt:lpstr>
    </vt:vector>
  </TitlesOfParts>
  <Company>Csákberény Községi Önkormányzat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Karger Judit</dc:creator>
  <cp:lastModifiedBy>Jegyzo</cp:lastModifiedBy>
  <cp:lastPrinted>2019-09-23T09:10:28Z</cp:lastPrinted>
  <dcterms:created xsi:type="dcterms:W3CDTF">2012-03-19T08:38:24Z</dcterms:created>
  <dcterms:modified xsi:type="dcterms:W3CDTF">2019-09-23T09:10:31Z</dcterms:modified>
</cp:coreProperties>
</file>