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2.mell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<sst xmlns="http://schemas.openxmlformats.org/spreadsheetml/2006/main" count="99" uniqueCount="99">
  <si>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Megnevezés</t>
  </si>
  <si>
    <t>Törvény szerinti illetmények, munkabérek (K1101)</t>
  </si>
  <si>
    <t>Foglalkoztatottak egyéb személyi juttatásai (K1113)</t>
  </si>
  <si>
    <t>Választott tisztségviselők juttatásai (K121)</t>
  </si>
  <si>
    <t>Munkavégzésre irányuló egyéb jogviszonyban nem saját foglalkoztatottnak fizetett juttatások (K122)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</si>
  <si>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</si>
  <si>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</si>
  <si>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</si>
  <si>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</si>
  <si>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</si>
  <si>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Bérleti és lízing díjak (K333)</t>
  </si>
  <si>
    <t>Karbantartási, kisjavítási szolgáltatások (K334)</t>
  </si>
  <si>
    <t>Szakmai tevékenységet segítő szolgáltatások  (K336)</t>
  </si>
  <si>
    <t>Egyéb szolgáltatások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</si>
  <si>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</si>
  <si>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</si>
  <si>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</si>
  <si>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</si>
  <si>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Egyéb dologi kiadások (K355)</t>
  </si>
  <si>
    <t>Egyéb nem intézményi ellátások (K48)</t>
  </si>
  <si>
    <t>Egyéb működési célú támogatások államháztartáson belülre (K506)</t>
  </si>
  <si>
    <t>Egyéb működési célú támogatások államháztartáson kívülre (K512)</t>
  </si>
  <si>
    <t>Tartalékok (K513)</t>
  </si>
  <si>
    <t>Ingatlanok beszerzése, létesítése (K62)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</si>
  <si>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</si>
  <si>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</si>
  <si>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</si>
  <si>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</si>
  <si>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</si>
  <si>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</si>
  <si>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</si>
  <si>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</si>
  <si>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Egyéb működési célú támogatások bevételei államháztartáson belülről (B16)</t>
  </si>
  <si>
    <t>Vagyoni tipusú adók  (B34)</t>
  </si>
  <si>
    <t>Értékesítési és forgalmi adók  (B351)</t>
  </si>
  <si>
    <t>Gépjárműadók (B354)</t>
  </si>
  <si>
    <t>Egyéb közhatalmi bevételek  (B36)</t>
  </si>
  <si>
    <t>Szolgáltatások ellenértéke (B402)</t>
  </si>
  <si>
    <t>Tulajdonosi bevételek (B404)</t>
  </si>
  <si>
    <t>Kiszámlázott általános forgalmi adó (B406)</t>
  </si>
  <si>
    <t>Központi, irányító szervi támogatások folyósítása (K915)</t>
  </si>
  <si>
    <t>A</t>
  </si>
  <si>
    <t>B</t>
  </si>
  <si>
    <t>C</t>
  </si>
  <si>
    <t>D</t>
  </si>
  <si>
    <t>KIADÁSOK MINDÖSSZESEN</t>
  </si>
  <si>
    <t>Előző év költségvetési maradványának igénybevétele (B8131)</t>
  </si>
  <si>
    <t>BEVÉTEL MINDÖSSZESEN</t>
  </si>
  <si>
    <t>önként vállalt feladat</t>
  </si>
  <si>
    <t>kötelező feladat</t>
  </si>
  <si>
    <t>létszám:</t>
  </si>
  <si>
    <t>"</t>
  </si>
  <si>
    <t xml:space="preserve">előirányzat </t>
  </si>
  <si>
    <t>adatok forintban</t>
  </si>
  <si>
    <t>A helyi önkormányzatok előző évi elszámolásából származó kiadások ( K5021)</t>
  </si>
  <si>
    <t>Informatikai eszközök beszerzése,  létesítése ( K63)</t>
  </si>
  <si>
    <t>Egyéb tárgyi eszközök felújítása ( K73)</t>
  </si>
  <si>
    <t>Béren kívüli juttatások (K1107)</t>
  </si>
  <si>
    <t>Foglalkoztatottak személyi juttatásai (K11)</t>
  </si>
  <si>
    <t>Külső személyi juttatások (K12)</t>
  </si>
  <si>
    <t>Személyi juttatások (K1)</t>
  </si>
  <si>
    <t>Kommunikációs szolgáltatások (K32)</t>
  </si>
  <si>
    <t>Készletbeszerzés (K31)</t>
  </si>
  <si>
    <t>Szolgáltatási kiadások (K33)</t>
  </si>
  <si>
    <t>Különféle befizetések és egyéb dologi kiadások (K35)</t>
  </si>
  <si>
    <t>Kiküldetések, reklám- és propagandakiadások (K34)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</si>
  <si>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</si>
  <si>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</si>
  <si>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</si>
  <si>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</si>
  <si>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</si>
  <si>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Államháztartáson belüli megelőlegezés (K914)</t>
  </si>
  <si>
    <t>Belföldi finanszírozás kiadásai (K91)</t>
  </si>
  <si>
    <t>Finanszírozási kiadások (K9)</t>
  </si>
  <si>
    <t>Felhalmozási célú támogatások államháztartáson belülről (B2)</t>
  </si>
  <si>
    <t>Működési célú támogatások államháztartáson belülről (B1)</t>
  </si>
  <si>
    <t>Önkormányzatok működési támogatásai (B11)</t>
  </si>
  <si>
    <t>Termékek és szolgáltatások adói (B35)</t>
  </si>
  <si>
    <t>Közhatalmi bevételek (B3)</t>
  </si>
  <si>
    <t>Működési bevételek (B4)</t>
  </si>
  <si>
    <t>Költségvetési bevételek (B1-B7)</t>
  </si>
  <si>
    <t>Belföldi finanszírozás bevételei (B81)</t>
  </si>
  <si>
    <t>Finanszírozási bevételek (B8)</t>
  </si>
  <si>
    <t>Családi támogatások (K42)</t>
  </si>
  <si>
    <t>Közlkedési költségtérítés (K1109)</t>
  </si>
  <si>
    <t>Munkaadókat terhelő járulékok és szociális hozzájárulási adó (K2)</t>
  </si>
  <si>
    <t>Vásárolt élelmezés ( K332)</t>
  </si>
  <si>
    <t>Mük.c.költségv.kieg.támogatás (B115)</t>
  </si>
  <si>
    <t>Felhalm.célú önkormányzati támogatások (B21)</t>
  </si>
  <si>
    <t>Egyéb költségtérítés (K1110)</t>
  </si>
  <si>
    <t>Egyéb működési bevételek (B411)</t>
  </si>
  <si>
    <t>Egyéb külső személyi juttatások (K123)</t>
  </si>
  <si>
    <t>Kunadacs Község Önkormányzata költségvetési kiadások és bevételek 2020. évi terv</t>
  </si>
  <si>
    <t>Kamaatkiadások (K353)</t>
  </si>
  <si>
    <t>Egyéb felhalmozási célú támogatások államházatartáson belülre (K84)</t>
  </si>
  <si>
    <t>Egyéb felhalmozási célú kiadások (K8)</t>
  </si>
  <si>
    <t>"2.melléklet a 3/2020. (II.13.) önkormányzati rendelethez</t>
  </si>
  <si>
    <t>Céljuttatás, projektprémium (K1103)</t>
  </si>
  <si>
    <t>2. melléklet a 10/2020. (VIII.17.)önkormányzati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</si>
</sst>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#,##0_);\-#,##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1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0" borderId="7" applyNumberFormat="0" applyFon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16" borderId="10" xfId="0" applyFont="1" applyFill="1" applyBorder="1" applyAlignment="1">
      <alignment horizontal="center" vertical="top" wrapText="1"/>
    </xf>
    <xf numFmtId="0" fontId="5" fillId="1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16" borderId="10" xfId="0" applyFont="1" applyFill="1" applyBorder="1" applyAlignment="1">
      <alignment horizontal="right" vertical="center" wrapText="1"/>
    </xf>
    <xf numFmtId="0" fontId="4" fillId="29" borderId="10" xfId="0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5" fillId="29" borderId="10" xfId="0" applyNumberFormat="1" applyFont="1" applyFill="1" applyBorder="1" applyAlignment="1">
      <alignment horizontal="right" vertical="center"/>
    </xf>
    <xf numFmtId="0" fontId="5" fillId="29" borderId="10" xfId="0" applyFont="1" applyFill="1" applyBorder="1" applyAlignment="1">
      <alignment horizontal="right" vertical="center"/>
    </xf>
    <xf numFmtId="3" fontId="4" fillId="29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5" fillId="16" borderId="11" xfId="0" applyFont="1" applyFill="1" applyBorder="1" applyAlignment="1">
      <alignment horizontal="center" vertical="top" wrapText="1"/>
    </xf>
    <xf numFmtId="0" fontId="5" fillId="16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9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4.375" style="1" customWidth="1"/>
    <col min="2" max="2" width="48.875" style="1" customWidth="1"/>
    <col min="3" max="3" width="13.875" style="7" customWidth="1"/>
    <col min="4" max="4" width="13.625" style="4" customWidth="1"/>
    <col min="5" max="5" width="13.25390625" style="1" customWidth="1"/>
    <col min="6" max="16384" width="9.125" style="1" customWidth="1"/>
  </cols>
  <sheetData>
    <row r="1" spans="1:5" ht="18" customHeight="1">
      <c r="A1" s="35" t="s">
        <v>98</v>
      </c>
      <c r="B1" s="35"/>
      <c r="C1" s="35"/>
      <c r="D1" s="35"/>
      <c r="E1" s="35"/>
    </row>
    <row r="2" spans="1:5" ht="18" customHeight="1">
      <c r="A2" s="4"/>
      <c r="B2" s="35" t="s">
        <v>96</v>
      </c>
      <c r="C2" s="35"/>
      <c r="D2" s="35"/>
      <c r="E2" s="35"/>
    </row>
    <row r="3" spans="1:5" ht="15.75" customHeight="1">
      <c r="A3" s="4"/>
      <c r="B3" s="4"/>
      <c r="C3" s="4"/>
      <c r="E3" s="4" t="s">
        <v>53</v>
      </c>
    </row>
    <row r="4" spans="1:5" ht="23.25" customHeight="1">
      <c r="A4" s="33" t="s">
        <v>92</v>
      </c>
      <c r="B4" s="34"/>
      <c r="C4" s="34"/>
      <c r="D4" s="34"/>
      <c r="E4" s="34"/>
    </row>
    <row r="5" spans="1:5" ht="61.5" customHeight="1">
      <c r="A5" s="3"/>
      <c r="B5" s="3" t="s">
        <v>0</v>
      </c>
      <c r="C5" s="10" t="s">
        <v>48</v>
      </c>
      <c r="D5" s="6" t="s">
        <v>49</v>
      </c>
      <c r="E5" s="5" t="s">
        <v>52</v>
      </c>
    </row>
    <row r="6" spans="1:5" ht="15.75">
      <c r="A6" s="2"/>
      <c r="B6" s="2" t="s">
        <v>41</v>
      </c>
      <c r="C6" s="8" t="s">
        <v>43</v>
      </c>
      <c r="D6" s="9" t="s">
        <v>44</v>
      </c>
      <c r="E6" s="5" t="s">
        <v>42</v>
      </c>
    </row>
    <row r="7" spans="1:5" ht="12.75">
      <c r="A7" s="12">
        <v>1</v>
      </c>
      <c r="B7" s="13" t="s">
        <v>1</v>
      </c>
      <c r="C7" s="14">
        <v>6069000</v>
      </c>
      <c r="D7" s="14">
        <v>33345000</v>
      </c>
      <c r="E7" s="15">
        <f>C7+D7</f>
        <v>39414000</v>
      </c>
    </row>
    <row r="8" spans="1:6" ht="12.75">
      <c r="A8" s="12">
        <v>2</v>
      </c>
      <c r="B8" s="13" t="s">
        <v>97</v>
      </c>
      <c r="C8" s="14">
        <v>730000</v>
      </c>
      <c r="D8" s="14">
        <v>0</v>
      </c>
      <c r="E8" s="15">
        <f>C8+D8</f>
        <v>730000</v>
      </c>
      <c r="F8" s="32"/>
    </row>
    <row r="9" spans="1:5" ht="12.75">
      <c r="A9" s="12">
        <v>3</v>
      </c>
      <c r="B9" s="13" t="s">
        <v>57</v>
      </c>
      <c r="C9" s="14">
        <v>0</v>
      </c>
      <c r="D9" s="14">
        <f>E9-C9</f>
        <v>0</v>
      </c>
      <c r="E9" s="15">
        <v>0</v>
      </c>
    </row>
    <row r="10" spans="1:5" ht="12.75">
      <c r="A10" s="12">
        <v>4</v>
      </c>
      <c r="B10" s="13" t="s">
        <v>84</v>
      </c>
      <c r="C10" s="14">
        <v>0</v>
      </c>
      <c r="D10" s="14">
        <v>659000</v>
      </c>
      <c r="E10" s="15">
        <f>C10+D10</f>
        <v>659000</v>
      </c>
    </row>
    <row r="11" spans="1:5" ht="12.75">
      <c r="A11" s="12">
        <v>5</v>
      </c>
      <c r="B11" s="13" t="s">
        <v>89</v>
      </c>
      <c r="C11" s="14">
        <v>18000</v>
      </c>
      <c r="D11" s="14">
        <v>108000</v>
      </c>
      <c r="E11" s="15">
        <f>C11+D11</f>
        <v>126000</v>
      </c>
    </row>
    <row r="12" spans="1:5" ht="12.75">
      <c r="A12" s="12">
        <v>6</v>
      </c>
      <c r="B12" s="13" t="s">
        <v>2</v>
      </c>
      <c r="C12" s="14">
        <v>0</v>
      </c>
      <c r="D12" s="14">
        <v>290000</v>
      </c>
      <c r="E12" s="15">
        <f>C12+D12</f>
        <v>290000</v>
      </c>
    </row>
    <row r="13" spans="1:5" ht="12.75">
      <c r="A13" s="12">
        <v>7</v>
      </c>
      <c r="B13" s="16" t="s">
        <v>58</v>
      </c>
      <c r="C13" s="17">
        <f>SUM(C7:C12)</f>
        <v>6817000</v>
      </c>
      <c r="D13" s="17">
        <f>SUM(D7:D12)</f>
        <v>34402000</v>
      </c>
      <c r="E13" s="17">
        <f>SUM(E7:E12)</f>
        <v>41219000</v>
      </c>
    </row>
    <row r="14" spans="1:5" ht="12.75">
      <c r="A14" s="12">
        <v>8</v>
      </c>
      <c r="B14" s="13" t="s">
        <v>3</v>
      </c>
      <c r="C14" s="14">
        <v>0</v>
      </c>
      <c r="D14" s="14">
        <v>6881000</v>
      </c>
      <c r="E14" s="15">
        <f>C14+D14</f>
        <v>6881000</v>
      </c>
    </row>
    <row r="15" spans="1:5" ht="25.5">
      <c r="A15" s="12">
        <v>9</v>
      </c>
      <c r="B15" s="13" t="s">
        <v>4</v>
      </c>
      <c r="C15" s="14">
        <v>0</v>
      </c>
      <c r="D15" s="14">
        <v>3604000</v>
      </c>
      <c r="E15" s="15">
        <f>C15+D15</f>
        <v>3604000</v>
      </c>
    </row>
    <row r="16" spans="1:5" ht="12.75">
      <c r="A16" s="12">
        <v>10</v>
      </c>
      <c r="B16" s="13" t="s">
        <v>91</v>
      </c>
      <c r="C16" s="14">
        <v>0</v>
      </c>
      <c r="D16" s="14">
        <v>596000</v>
      </c>
      <c r="E16" s="15">
        <f>C16+D16</f>
        <v>596000</v>
      </c>
    </row>
    <row r="17" spans="1:5" ht="12.75">
      <c r="A17" s="12">
        <v>11</v>
      </c>
      <c r="B17" s="16" t="s">
        <v>59</v>
      </c>
      <c r="C17" s="17">
        <f>SUM(C14:C16)</f>
        <v>0</v>
      </c>
      <c r="D17" s="17">
        <f>SUM(D14:D16)</f>
        <v>11081000</v>
      </c>
      <c r="E17" s="17">
        <f>SUM(E14:E16)</f>
        <v>11081000</v>
      </c>
    </row>
    <row r="18" spans="1:5" ht="12.75">
      <c r="A18" s="12">
        <v>12</v>
      </c>
      <c r="B18" s="18" t="s">
        <v>60</v>
      </c>
      <c r="C18" s="19">
        <f>C17+C13</f>
        <v>6817000</v>
      </c>
      <c r="D18" s="19">
        <f>E18-C18</f>
        <v>45483000</v>
      </c>
      <c r="E18" s="19">
        <f>E13+E17</f>
        <v>52300000</v>
      </c>
    </row>
    <row r="19" spans="1:5" ht="25.5">
      <c r="A19" s="12">
        <v>13</v>
      </c>
      <c r="B19" s="18" t="s">
        <v>85</v>
      </c>
      <c r="C19" s="19">
        <v>1744000</v>
      </c>
      <c r="D19" s="19">
        <v>7405000</v>
      </c>
      <c r="E19" s="19">
        <f>C19+D19</f>
        <v>9149000</v>
      </c>
    </row>
    <row r="20" spans="1:5" ht="12.75">
      <c r="A20" s="12">
        <v>14</v>
      </c>
      <c r="B20" s="13" t="s">
        <v>5</v>
      </c>
      <c r="C20" s="14">
        <v>0</v>
      </c>
      <c r="D20" s="14">
        <v>146000</v>
      </c>
      <c r="E20" s="15">
        <f>C20+D20</f>
        <v>146000</v>
      </c>
    </row>
    <row r="21" spans="1:5" ht="12.75">
      <c r="A21" s="12">
        <v>15</v>
      </c>
      <c r="B21" s="13" t="s">
        <v>6</v>
      </c>
      <c r="C21" s="14">
        <v>1338000</v>
      </c>
      <c r="D21" s="14">
        <v>19051000</v>
      </c>
      <c r="E21" s="15">
        <f>C21+D21</f>
        <v>20389000</v>
      </c>
    </row>
    <row r="22" spans="1:5" ht="12.75">
      <c r="A22" s="12">
        <v>16</v>
      </c>
      <c r="B22" s="16" t="s">
        <v>62</v>
      </c>
      <c r="C22" s="17">
        <f>SUM(C20:C21)</f>
        <v>1338000</v>
      </c>
      <c r="D22" s="17">
        <f>SUM(D20:D21)</f>
        <v>19197000</v>
      </c>
      <c r="E22" s="17">
        <f>SUM(E20:E21)</f>
        <v>20535000</v>
      </c>
    </row>
    <row r="23" spans="1:5" ht="12.75">
      <c r="A23" s="12">
        <v>17</v>
      </c>
      <c r="B23" s="13" t="s">
        <v>7</v>
      </c>
      <c r="C23" s="14">
        <v>0</v>
      </c>
      <c r="D23" s="14">
        <v>0</v>
      </c>
      <c r="E23" s="15">
        <f>C23+D23</f>
        <v>0</v>
      </c>
    </row>
    <row r="24" spans="1:5" ht="12.75">
      <c r="A24" s="12">
        <v>18</v>
      </c>
      <c r="B24" s="13" t="s">
        <v>8</v>
      </c>
      <c r="C24" s="14">
        <v>23000</v>
      </c>
      <c r="D24" s="14">
        <v>567000</v>
      </c>
      <c r="E24" s="15">
        <f>C24+D24</f>
        <v>590000</v>
      </c>
    </row>
    <row r="25" spans="1:5" ht="12.75">
      <c r="A25" s="12">
        <v>19</v>
      </c>
      <c r="B25" s="16" t="s">
        <v>61</v>
      </c>
      <c r="C25" s="17">
        <f>SUM(C23:C24)</f>
        <v>23000</v>
      </c>
      <c r="D25" s="17">
        <f>SUM(D23:D24)</f>
        <v>567000</v>
      </c>
      <c r="E25" s="17">
        <f>SUM(E23:E24)</f>
        <v>590000</v>
      </c>
    </row>
    <row r="26" spans="1:5" ht="12.75">
      <c r="A26" s="12">
        <v>20</v>
      </c>
      <c r="B26" s="13" t="s">
        <v>9</v>
      </c>
      <c r="C26" s="14">
        <v>35000</v>
      </c>
      <c r="D26" s="14">
        <v>5262000</v>
      </c>
      <c r="E26" s="15">
        <f aca="true" t="shared" si="0" ref="E26:E31">C26+D26</f>
        <v>5297000</v>
      </c>
    </row>
    <row r="27" spans="1:5" ht="12.75">
      <c r="A27" s="12">
        <v>21</v>
      </c>
      <c r="B27" s="13" t="s">
        <v>86</v>
      </c>
      <c r="C27" s="14">
        <v>0</v>
      </c>
      <c r="D27" s="14">
        <v>1000000</v>
      </c>
      <c r="E27" s="15">
        <f t="shared" si="0"/>
        <v>1000000</v>
      </c>
    </row>
    <row r="28" spans="1:5" ht="12.75">
      <c r="A28" s="12">
        <v>22</v>
      </c>
      <c r="B28" s="13" t="s">
        <v>10</v>
      </c>
      <c r="C28" s="14">
        <v>0</v>
      </c>
      <c r="D28" s="14">
        <v>240000</v>
      </c>
      <c r="E28" s="15">
        <f t="shared" si="0"/>
        <v>240000</v>
      </c>
    </row>
    <row r="29" spans="1:5" ht="12.75">
      <c r="A29" s="12">
        <v>23</v>
      </c>
      <c r="B29" s="13" t="s">
        <v>11</v>
      </c>
      <c r="C29" s="14">
        <v>0</v>
      </c>
      <c r="D29" s="14">
        <v>11420000</v>
      </c>
      <c r="E29" s="15">
        <f t="shared" si="0"/>
        <v>11420000</v>
      </c>
    </row>
    <row r="30" spans="1:5" ht="12.75">
      <c r="A30" s="12">
        <v>24</v>
      </c>
      <c r="B30" s="13" t="s">
        <v>12</v>
      </c>
      <c r="C30" s="14">
        <v>0</v>
      </c>
      <c r="D30" s="14">
        <v>200000</v>
      </c>
      <c r="E30" s="15">
        <f t="shared" si="0"/>
        <v>200000</v>
      </c>
    </row>
    <row r="31" spans="1:5" ht="12.75">
      <c r="A31" s="12">
        <v>25</v>
      </c>
      <c r="B31" s="13" t="s">
        <v>13</v>
      </c>
      <c r="C31" s="14">
        <v>3170000</v>
      </c>
      <c r="D31" s="14">
        <v>19378000</v>
      </c>
      <c r="E31" s="15">
        <f t="shared" si="0"/>
        <v>22548000</v>
      </c>
    </row>
    <row r="32" spans="1:5" ht="12.75">
      <c r="A32" s="12">
        <v>26</v>
      </c>
      <c r="B32" s="16" t="s">
        <v>63</v>
      </c>
      <c r="C32" s="17">
        <f>SUM(C26:C31)</f>
        <v>3205000</v>
      </c>
      <c r="D32" s="17">
        <f>SUM(D26:D31)</f>
        <v>37500000</v>
      </c>
      <c r="E32" s="17">
        <f>SUM(E26:E31)</f>
        <v>40705000</v>
      </c>
    </row>
    <row r="33" spans="1:5" ht="12.75">
      <c r="A33" s="12">
        <v>27</v>
      </c>
      <c r="B33" s="13" t="s">
        <v>14</v>
      </c>
      <c r="C33" s="14">
        <v>800000</v>
      </c>
      <c r="D33" s="14">
        <v>488000</v>
      </c>
      <c r="E33" s="15">
        <f>C33+D33</f>
        <v>1288000</v>
      </c>
    </row>
    <row r="34" spans="1:5" ht="12.75">
      <c r="A34" s="12">
        <v>28</v>
      </c>
      <c r="B34" s="13" t="s">
        <v>15</v>
      </c>
      <c r="C34" s="14">
        <v>15000</v>
      </c>
      <c r="D34" s="14">
        <v>0</v>
      </c>
      <c r="E34" s="15">
        <f>C34+D34</f>
        <v>15000</v>
      </c>
    </row>
    <row r="35" spans="1:5" ht="12" customHeight="1">
      <c r="A35" s="12">
        <v>29</v>
      </c>
      <c r="B35" s="16" t="s">
        <v>65</v>
      </c>
      <c r="C35" s="17">
        <f>SUM(C33:C34)</f>
        <v>815000</v>
      </c>
      <c r="D35" s="17">
        <f>SUM(D33:D34)</f>
        <v>488000</v>
      </c>
      <c r="E35" s="17">
        <f>SUM(E33:E34)</f>
        <v>1303000</v>
      </c>
    </row>
    <row r="36" spans="1:5" ht="25.5">
      <c r="A36" s="12">
        <v>30</v>
      </c>
      <c r="B36" s="13" t="s">
        <v>16</v>
      </c>
      <c r="C36" s="14">
        <v>1050000</v>
      </c>
      <c r="D36" s="14">
        <v>16155000</v>
      </c>
      <c r="E36" s="15">
        <f>C36+D36</f>
        <v>17205000</v>
      </c>
    </row>
    <row r="37" spans="1:5" ht="12.75">
      <c r="A37" s="12">
        <v>31</v>
      </c>
      <c r="B37" s="13" t="s">
        <v>17</v>
      </c>
      <c r="C37" s="14">
        <v>8975000</v>
      </c>
      <c r="D37" s="14">
        <v>2000000</v>
      </c>
      <c r="E37" s="15">
        <f>C37+D37</f>
        <v>10975000</v>
      </c>
    </row>
    <row r="38" spans="1:5" ht="12.75">
      <c r="A38" s="12">
        <v>32</v>
      </c>
      <c r="B38" s="13" t="s">
        <v>93</v>
      </c>
      <c r="C38" s="14">
        <v>0</v>
      </c>
      <c r="D38" s="14">
        <v>32000</v>
      </c>
      <c r="E38" s="15">
        <f>C38+D38</f>
        <v>32000</v>
      </c>
    </row>
    <row r="39" spans="1:5" ht="12.75">
      <c r="A39" s="12">
        <v>33</v>
      </c>
      <c r="B39" s="13" t="s">
        <v>18</v>
      </c>
      <c r="C39" s="14">
        <v>0</v>
      </c>
      <c r="D39" s="14">
        <v>20000</v>
      </c>
      <c r="E39" s="15">
        <f>C39+D39</f>
        <v>20000</v>
      </c>
    </row>
    <row r="40" spans="1:5" ht="14.25" customHeight="1">
      <c r="A40" s="12">
        <v>34</v>
      </c>
      <c r="B40" s="16" t="s">
        <v>64</v>
      </c>
      <c r="C40" s="17">
        <f>SUM(C36:C39)</f>
        <v>10025000</v>
      </c>
      <c r="D40" s="17">
        <f>SUM(D36:D39)</f>
        <v>18207000</v>
      </c>
      <c r="E40" s="17">
        <f>SUM(E36:E39)</f>
        <v>28232000</v>
      </c>
    </row>
    <row r="41" spans="1:5" ht="12.75">
      <c r="A41" s="12">
        <v>35</v>
      </c>
      <c r="B41" s="18" t="s">
        <v>66</v>
      </c>
      <c r="C41" s="19">
        <f>C40+C35+C32+C25+C22</f>
        <v>15406000</v>
      </c>
      <c r="D41" s="19">
        <f>D40+D35+D32+D25+D22</f>
        <v>75959000</v>
      </c>
      <c r="E41" s="19">
        <f>E40+E35+E32+E25+E22</f>
        <v>91365000</v>
      </c>
    </row>
    <row r="42" spans="1:5" ht="12.75">
      <c r="A42" s="12">
        <v>36</v>
      </c>
      <c r="B42" s="13" t="s">
        <v>83</v>
      </c>
      <c r="C42" s="19">
        <v>0</v>
      </c>
      <c r="D42" s="14">
        <v>0</v>
      </c>
      <c r="E42" s="14">
        <f>C42+D42</f>
        <v>0</v>
      </c>
    </row>
    <row r="43" spans="1:5" ht="12.75">
      <c r="A43" s="12">
        <v>37</v>
      </c>
      <c r="B43" s="13" t="s">
        <v>19</v>
      </c>
      <c r="C43" s="14">
        <v>0</v>
      </c>
      <c r="D43" s="14">
        <v>3000000</v>
      </c>
      <c r="E43" s="14">
        <f aca="true" t="shared" si="1" ref="E43:E53">C43+D43</f>
        <v>3000000</v>
      </c>
    </row>
    <row r="44" spans="1:5" ht="12.75">
      <c r="A44" s="12">
        <v>38</v>
      </c>
      <c r="B44" s="18" t="s">
        <v>67</v>
      </c>
      <c r="C44" s="19">
        <f>SUM(C42:C43)</f>
        <v>0</v>
      </c>
      <c r="D44" s="19">
        <f>SUM(D42:D43)</f>
        <v>3000000</v>
      </c>
      <c r="E44" s="19">
        <f>SUM(E42:E43)</f>
        <v>3000000</v>
      </c>
    </row>
    <row r="45" spans="1:5" ht="25.5">
      <c r="A45" s="12">
        <v>39</v>
      </c>
      <c r="B45" s="13" t="s">
        <v>54</v>
      </c>
      <c r="C45" s="14">
        <v>0</v>
      </c>
      <c r="D45" s="14">
        <v>442000</v>
      </c>
      <c r="E45" s="14">
        <f t="shared" si="1"/>
        <v>442000</v>
      </c>
    </row>
    <row r="46" spans="1:5" ht="25.5">
      <c r="A46" s="12">
        <v>40</v>
      </c>
      <c r="B46" s="13" t="s">
        <v>20</v>
      </c>
      <c r="C46" s="14">
        <v>1800000</v>
      </c>
      <c r="D46" s="14">
        <v>0</v>
      </c>
      <c r="E46" s="14">
        <f t="shared" si="1"/>
        <v>1800000</v>
      </c>
    </row>
    <row r="47" spans="1:5" ht="25.5">
      <c r="A47" s="12">
        <v>41</v>
      </c>
      <c r="B47" s="13" t="s">
        <v>21</v>
      </c>
      <c r="C47" s="14">
        <v>1121000</v>
      </c>
      <c r="D47" s="14">
        <v>0</v>
      </c>
      <c r="E47" s="14">
        <f t="shared" si="1"/>
        <v>1121000</v>
      </c>
    </row>
    <row r="48" spans="1:5" ht="12.75">
      <c r="A48" s="12">
        <v>42</v>
      </c>
      <c r="B48" s="13" t="s">
        <v>22</v>
      </c>
      <c r="C48" s="14">
        <v>0</v>
      </c>
      <c r="D48" s="14">
        <v>70344994</v>
      </c>
      <c r="E48" s="14">
        <f t="shared" si="1"/>
        <v>70344994</v>
      </c>
    </row>
    <row r="49" spans="1:5" ht="13.5">
      <c r="A49" s="12">
        <v>43</v>
      </c>
      <c r="B49" s="20" t="s">
        <v>68</v>
      </c>
      <c r="C49" s="21">
        <f>SUM(C45:C48)</f>
        <v>2921000</v>
      </c>
      <c r="D49" s="21">
        <f>SUM(D45:D48)</f>
        <v>70786994</v>
      </c>
      <c r="E49" s="21">
        <f>SUM(E45:E48)</f>
        <v>73707994</v>
      </c>
    </row>
    <row r="50" spans="1:5" ht="12.75">
      <c r="A50" s="12">
        <v>44</v>
      </c>
      <c r="B50" s="13" t="s">
        <v>23</v>
      </c>
      <c r="C50" s="14">
        <v>43225000</v>
      </c>
      <c r="D50" s="14">
        <v>0</v>
      </c>
      <c r="E50" s="14">
        <f t="shared" si="1"/>
        <v>43225000</v>
      </c>
    </row>
    <row r="51" spans="1:5" ht="12.75">
      <c r="A51" s="12">
        <v>45</v>
      </c>
      <c r="B51" s="13" t="s">
        <v>55</v>
      </c>
      <c r="C51" s="14">
        <v>542000</v>
      </c>
      <c r="D51" s="14">
        <v>0</v>
      </c>
      <c r="E51" s="14">
        <f t="shared" si="1"/>
        <v>542000</v>
      </c>
    </row>
    <row r="52" spans="1:5" ht="12.75">
      <c r="A52" s="12">
        <v>46</v>
      </c>
      <c r="B52" s="13" t="s">
        <v>24</v>
      </c>
      <c r="C52" s="14">
        <v>6776005</v>
      </c>
      <c r="D52" s="14">
        <v>0</v>
      </c>
      <c r="E52" s="14">
        <f t="shared" si="1"/>
        <v>6776005</v>
      </c>
    </row>
    <row r="53" spans="1:5" ht="25.5">
      <c r="A53" s="12">
        <v>47</v>
      </c>
      <c r="B53" s="13" t="s">
        <v>25</v>
      </c>
      <c r="C53" s="14">
        <v>5289000</v>
      </c>
      <c r="D53" s="14">
        <v>0</v>
      </c>
      <c r="E53" s="15">
        <f t="shared" si="1"/>
        <v>5289000</v>
      </c>
    </row>
    <row r="54" spans="1:5" ht="13.5">
      <c r="A54" s="12">
        <v>48</v>
      </c>
      <c r="B54" s="20" t="s">
        <v>69</v>
      </c>
      <c r="C54" s="21">
        <f>SUM(C50:C53)</f>
        <v>55832005</v>
      </c>
      <c r="D54" s="21">
        <f>SUM(D50:D53)</f>
        <v>0</v>
      </c>
      <c r="E54" s="21">
        <f>SUM(E50:E53)</f>
        <v>55832005</v>
      </c>
    </row>
    <row r="55" spans="1:5" ht="12.75">
      <c r="A55" s="12">
        <v>49</v>
      </c>
      <c r="B55" s="13" t="s">
        <v>26</v>
      </c>
      <c r="C55" s="14">
        <v>17694000</v>
      </c>
      <c r="D55" s="14">
        <v>909000</v>
      </c>
      <c r="E55" s="15">
        <f>C55+D55</f>
        <v>18603000</v>
      </c>
    </row>
    <row r="56" spans="1:5" ht="12.75">
      <c r="A56" s="12">
        <v>50</v>
      </c>
      <c r="B56" s="13" t="s">
        <v>56</v>
      </c>
      <c r="C56" s="14">
        <v>0</v>
      </c>
      <c r="D56" s="14">
        <v>0</v>
      </c>
      <c r="E56" s="15">
        <f>C56+D56</f>
        <v>0</v>
      </c>
    </row>
    <row r="57" spans="1:5" ht="25.5">
      <c r="A57" s="12">
        <v>51</v>
      </c>
      <c r="B57" s="13" t="s">
        <v>27</v>
      </c>
      <c r="C57" s="14">
        <v>4733000</v>
      </c>
      <c r="D57" s="14">
        <v>169000</v>
      </c>
      <c r="E57" s="15">
        <f>C57+D57</f>
        <v>4902000</v>
      </c>
    </row>
    <row r="58" spans="1:5" ht="13.5">
      <c r="A58" s="12">
        <v>52</v>
      </c>
      <c r="B58" s="20" t="s">
        <v>70</v>
      </c>
      <c r="C58" s="21">
        <f>SUM(C55:C57)</f>
        <v>22427000</v>
      </c>
      <c r="D58" s="21">
        <f>SUM(D55:D57)</f>
        <v>1078000</v>
      </c>
      <c r="E58" s="21">
        <f>SUM(E55:E57)</f>
        <v>23505000</v>
      </c>
    </row>
    <row r="59" spans="1:5" ht="25.5">
      <c r="A59" s="12">
        <v>53</v>
      </c>
      <c r="B59" s="13" t="s">
        <v>94</v>
      </c>
      <c r="C59" s="14">
        <v>0</v>
      </c>
      <c r="D59" s="14">
        <v>246000</v>
      </c>
      <c r="E59" s="14">
        <f>C59+D59</f>
        <v>246000</v>
      </c>
    </row>
    <row r="60" spans="1:5" ht="13.5">
      <c r="A60" s="12">
        <v>54</v>
      </c>
      <c r="B60" s="20" t="s">
        <v>95</v>
      </c>
      <c r="C60" s="21">
        <f>SUM(C59)</f>
        <v>0</v>
      </c>
      <c r="D60" s="21">
        <f>SUM(D59)</f>
        <v>246000</v>
      </c>
      <c r="E60" s="21">
        <f>SUM(E59)</f>
        <v>246000</v>
      </c>
    </row>
    <row r="61" spans="1:5" ht="12.75">
      <c r="A61" s="12">
        <v>55</v>
      </c>
      <c r="B61" s="13" t="s">
        <v>71</v>
      </c>
      <c r="C61" s="19">
        <v>0</v>
      </c>
      <c r="D61" s="14">
        <v>5212001</v>
      </c>
      <c r="E61" s="15">
        <f>C61+D61</f>
        <v>5212001</v>
      </c>
    </row>
    <row r="62" spans="1:5" ht="12.75">
      <c r="A62" s="12">
        <v>56</v>
      </c>
      <c r="B62" s="13" t="s">
        <v>40</v>
      </c>
      <c r="C62" s="19">
        <v>0</v>
      </c>
      <c r="D62" s="14">
        <v>68580000</v>
      </c>
      <c r="E62" s="15">
        <f>C62+D62</f>
        <v>68580000</v>
      </c>
    </row>
    <row r="63" spans="1:5" ht="12.75">
      <c r="A63" s="12">
        <v>57</v>
      </c>
      <c r="B63" s="16" t="s">
        <v>72</v>
      </c>
      <c r="C63" s="17">
        <f>SUM(C61:C62)</f>
        <v>0</v>
      </c>
      <c r="D63" s="17">
        <f>SUM(D61:D62)</f>
        <v>73792001</v>
      </c>
      <c r="E63" s="17">
        <f>SUM(E61:E62)</f>
        <v>73792001</v>
      </c>
    </row>
    <row r="64" spans="1:5" ht="12.75">
      <c r="A64" s="12">
        <v>58</v>
      </c>
      <c r="B64" s="18" t="s">
        <v>73</v>
      </c>
      <c r="C64" s="22">
        <f>C63</f>
        <v>0</v>
      </c>
      <c r="D64" s="14">
        <f>E64-C64</f>
        <v>73792001</v>
      </c>
      <c r="E64" s="22">
        <f>E63</f>
        <v>73792001</v>
      </c>
    </row>
    <row r="65" spans="1:5" ht="14.25">
      <c r="A65" s="12">
        <v>59</v>
      </c>
      <c r="B65" s="23" t="s">
        <v>45</v>
      </c>
      <c r="C65" s="24">
        <f>C64+C58+C54+C49+C44+C41+C19+C18</f>
        <v>105147005</v>
      </c>
      <c r="D65" s="24">
        <f>D64+D58+D54+D49+D44+D41+D19+D18</f>
        <v>277503995</v>
      </c>
      <c r="E65" s="24">
        <f>E64+E58+E54+E49+E44+E41+E19+E18+E60</f>
        <v>382897000</v>
      </c>
    </row>
    <row r="66" spans="1:5" ht="25.5">
      <c r="A66" s="12">
        <v>60</v>
      </c>
      <c r="B66" s="13" t="s">
        <v>28</v>
      </c>
      <c r="C66" s="14">
        <v>0</v>
      </c>
      <c r="D66" s="14">
        <v>87806000</v>
      </c>
      <c r="E66" s="15">
        <f>C66+D66</f>
        <v>87806000</v>
      </c>
    </row>
    <row r="67" spans="1:5" ht="25.5">
      <c r="A67" s="12">
        <v>61</v>
      </c>
      <c r="B67" s="13" t="s">
        <v>29</v>
      </c>
      <c r="C67" s="14">
        <v>0</v>
      </c>
      <c r="D67" s="14">
        <v>24170000</v>
      </c>
      <c r="E67" s="15">
        <f>C67+D67</f>
        <v>24170000</v>
      </c>
    </row>
    <row r="68" spans="1:5" ht="25.5">
      <c r="A68" s="12">
        <v>62</v>
      </c>
      <c r="B68" s="13" t="s">
        <v>30</v>
      </c>
      <c r="C68" s="14">
        <v>0</v>
      </c>
      <c r="D68" s="14">
        <v>25015000</v>
      </c>
      <c r="E68" s="15">
        <f>C68+D68</f>
        <v>25015000</v>
      </c>
    </row>
    <row r="69" spans="1:5" ht="25.5">
      <c r="A69" s="12">
        <v>63</v>
      </c>
      <c r="B69" s="13" t="s">
        <v>31</v>
      </c>
      <c r="C69" s="14">
        <v>0</v>
      </c>
      <c r="D69" s="14">
        <v>1875000</v>
      </c>
      <c r="E69" s="15">
        <f>C69+D69</f>
        <v>1875000</v>
      </c>
    </row>
    <row r="70" spans="1:5" ht="15">
      <c r="A70" s="12">
        <v>64</v>
      </c>
      <c r="B70" s="25" t="s">
        <v>87</v>
      </c>
      <c r="C70" s="25">
        <v>0</v>
      </c>
      <c r="D70" s="26">
        <v>0</v>
      </c>
      <c r="E70" s="26">
        <f>C70+D70</f>
        <v>0</v>
      </c>
    </row>
    <row r="71" spans="1:5" ht="12.75">
      <c r="A71" s="12">
        <v>65</v>
      </c>
      <c r="B71" s="16" t="s">
        <v>76</v>
      </c>
      <c r="C71" s="17">
        <f>SUM(C66:C70)</f>
        <v>0</v>
      </c>
      <c r="D71" s="17">
        <f>SUM(D66:D70)</f>
        <v>138866000</v>
      </c>
      <c r="E71" s="17">
        <f>SUM(E66:E70)</f>
        <v>138866000</v>
      </c>
    </row>
    <row r="72" spans="1:5" ht="25.5">
      <c r="A72" s="12">
        <v>66</v>
      </c>
      <c r="B72" s="13" t="s">
        <v>32</v>
      </c>
      <c r="C72" s="14">
        <v>1080000</v>
      </c>
      <c r="D72" s="14">
        <v>26753000</v>
      </c>
      <c r="E72" s="15">
        <f>C72+D72</f>
        <v>27833000</v>
      </c>
    </row>
    <row r="73" spans="1:5" s="11" customFormat="1" ht="12.75">
      <c r="A73" s="12">
        <v>67</v>
      </c>
      <c r="B73" s="18" t="s">
        <v>75</v>
      </c>
      <c r="C73" s="22">
        <f>C71+C72</f>
        <v>1080000</v>
      </c>
      <c r="D73" s="19">
        <f>E73-C73</f>
        <v>165619000</v>
      </c>
      <c r="E73" s="22">
        <f>E71+E72</f>
        <v>166699000</v>
      </c>
    </row>
    <row r="74" spans="1:5" ht="15" customHeight="1">
      <c r="A74" s="12">
        <v>68</v>
      </c>
      <c r="B74" s="25" t="s">
        <v>88</v>
      </c>
      <c r="C74" s="27">
        <v>0</v>
      </c>
      <c r="D74" s="28">
        <v>0</v>
      </c>
      <c r="E74" s="28">
        <f>C74+D74</f>
        <v>0</v>
      </c>
    </row>
    <row r="75" spans="1:5" ht="25.5">
      <c r="A75" s="12">
        <v>69</v>
      </c>
      <c r="B75" s="18" t="s">
        <v>74</v>
      </c>
      <c r="C75" s="19">
        <f>SUM(C74)</f>
        <v>0</v>
      </c>
      <c r="D75" s="19">
        <f>SUM(D74)</f>
        <v>0</v>
      </c>
      <c r="E75" s="19">
        <f>SUM(E74)</f>
        <v>0</v>
      </c>
    </row>
    <row r="76" spans="1:5" ht="12.75">
      <c r="A76" s="12">
        <v>70</v>
      </c>
      <c r="B76" s="16" t="s">
        <v>33</v>
      </c>
      <c r="C76" s="17">
        <v>0</v>
      </c>
      <c r="D76" s="14">
        <v>4200000</v>
      </c>
      <c r="E76" s="29">
        <f>C76+D76</f>
        <v>4200000</v>
      </c>
    </row>
    <row r="77" spans="1:5" ht="12.75">
      <c r="A77" s="12">
        <v>71</v>
      </c>
      <c r="B77" s="13" t="s">
        <v>34</v>
      </c>
      <c r="C77" s="14">
        <v>0</v>
      </c>
      <c r="D77" s="14">
        <v>13000000</v>
      </c>
      <c r="E77" s="29">
        <f>C77+D77</f>
        <v>13000000</v>
      </c>
    </row>
    <row r="78" spans="1:5" ht="12.75">
      <c r="A78" s="12">
        <v>72</v>
      </c>
      <c r="B78" s="13" t="s">
        <v>35</v>
      </c>
      <c r="C78" s="14">
        <v>0</v>
      </c>
      <c r="D78" s="14">
        <v>0</v>
      </c>
      <c r="E78" s="29">
        <f>C78+D78</f>
        <v>0</v>
      </c>
    </row>
    <row r="79" spans="1:5" ht="12.75">
      <c r="A79" s="12">
        <v>73</v>
      </c>
      <c r="B79" s="16" t="s">
        <v>77</v>
      </c>
      <c r="C79" s="17">
        <f>SUM(C77:C78)</f>
        <v>0</v>
      </c>
      <c r="D79" s="17">
        <f>SUM(D77:D78)</f>
        <v>13000000</v>
      </c>
      <c r="E79" s="17">
        <f>SUM(E77:E78)</f>
        <v>13000000</v>
      </c>
    </row>
    <row r="80" spans="1:5" ht="12.75">
      <c r="A80" s="12">
        <v>74</v>
      </c>
      <c r="B80" s="16" t="s">
        <v>36</v>
      </c>
      <c r="C80" s="17">
        <v>0</v>
      </c>
      <c r="D80" s="14">
        <v>50000</v>
      </c>
      <c r="E80" s="29">
        <f>C80+D80</f>
        <v>50000</v>
      </c>
    </row>
    <row r="81" spans="1:5" ht="12.75">
      <c r="A81" s="12">
        <v>75</v>
      </c>
      <c r="B81" s="18" t="s">
        <v>78</v>
      </c>
      <c r="C81" s="19">
        <f>C79+C76</f>
        <v>0</v>
      </c>
      <c r="D81" s="19">
        <f>E81-C81</f>
        <v>17250000</v>
      </c>
      <c r="E81" s="19">
        <f>E76+E79+E80</f>
        <v>17250000</v>
      </c>
    </row>
    <row r="82" spans="1:5" ht="12.75">
      <c r="A82" s="12">
        <v>76</v>
      </c>
      <c r="B82" s="13" t="s">
        <v>37</v>
      </c>
      <c r="C82" s="14">
        <f>SUM(C81)</f>
        <v>0</v>
      </c>
      <c r="D82" s="14">
        <v>6702000</v>
      </c>
      <c r="E82" s="15">
        <f>C82+D82</f>
        <v>6702000</v>
      </c>
    </row>
    <row r="83" spans="1:5" ht="12.75">
      <c r="A83" s="12">
        <v>77</v>
      </c>
      <c r="B83" s="13" t="s">
        <v>38</v>
      </c>
      <c r="C83" s="14">
        <f>SUM(C82)</f>
        <v>0</v>
      </c>
      <c r="D83" s="14">
        <v>3200000</v>
      </c>
      <c r="E83" s="15">
        <f>C83+D83</f>
        <v>3200000</v>
      </c>
    </row>
    <row r="84" spans="1:5" ht="12.75">
      <c r="A84" s="12">
        <v>78</v>
      </c>
      <c r="B84" s="13" t="s">
        <v>39</v>
      </c>
      <c r="C84" s="14">
        <f>SUM(C83)</f>
        <v>0</v>
      </c>
      <c r="D84" s="14">
        <v>1545000</v>
      </c>
      <c r="E84" s="15">
        <f>C84+D84</f>
        <v>1545000</v>
      </c>
    </row>
    <row r="85" spans="1:5" ht="12.75">
      <c r="A85" s="12">
        <v>79</v>
      </c>
      <c r="B85" s="13" t="s">
        <v>90</v>
      </c>
      <c r="C85" s="14">
        <v>0</v>
      </c>
      <c r="D85" s="14">
        <v>672000</v>
      </c>
      <c r="E85" s="15">
        <f>C85+D85</f>
        <v>672000</v>
      </c>
    </row>
    <row r="86" spans="1:5" ht="12.75">
      <c r="A86" s="12">
        <v>80</v>
      </c>
      <c r="B86" s="18" t="s">
        <v>79</v>
      </c>
      <c r="C86" s="19">
        <f>SUM(C82:C84)</f>
        <v>0</v>
      </c>
      <c r="D86" s="14">
        <f>E86-C86</f>
        <v>12119000</v>
      </c>
      <c r="E86" s="19">
        <f>SUM(E82:E85)</f>
        <v>12119000</v>
      </c>
    </row>
    <row r="87" spans="1:5" ht="14.25" customHeight="1">
      <c r="A87" s="12">
        <v>81</v>
      </c>
      <c r="B87" s="18" t="s">
        <v>80</v>
      </c>
      <c r="C87" s="19">
        <f>C73+C75+C81+C86</f>
        <v>1080000</v>
      </c>
      <c r="D87" s="14">
        <f>E87-C87</f>
        <v>194988000</v>
      </c>
      <c r="E87" s="22">
        <f>E73+E75+E81+E86</f>
        <v>196068000</v>
      </c>
    </row>
    <row r="88" spans="1:5" ht="14.25" customHeight="1">
      <c r="A88" s="12">
        <v>82</v>
      </c>
      <c r="B88" s="13" t="s">
        <v>46</v>
      </c>
      <c r="C88" s="30">
        <v>0</v>
      </c>
      <c r="D88" s="14">
        <v>186829000</v>
      </c>
      <c r="E88" s="15">
        <f>C88+D88</f>
        <v>186829000</v>
      </c>
    </row>
    <row r="89" spans="1:5" ht="14.25" customHeight="1">
      <c r="A89" s="12">
        <v>83</v>
      </c>
      <c r="B89" s="18" t="s">
        <v>81</v>
      </c>
      <c r="C89" s="30">
        <v>0</v>
      </c>
      <c r="D89" s="14">
        <f>E89-C89</f>
        <v>186829000</v>
      </c>
      <c r="E89" s="22">
        <f>E88</f>
        <v>186829000</v>
      </c>
    </row>
    <row r="90" spans="1:5" ht="14.25" customHeight="1">
      <c r="A90" s="12">
        <v>84</v>
      </c>
      <c r="B90" s="18" t="s">
        <v>82</v>
      </c>
      <c r="C90" s="22">
        <f>C89</f>
        <v>0</v>
      </c>
      <c r="D90" s="14">
        <f>E90-C90</f>
        <v>186829000</v>
      </c>
      <c r="E90" s="22">
        <f>E89</f>
        <v>186829000</v>
      </c>
    </row>
    <row r="91" spans="1:5" ht="14.25" customHeight="1">
      <c r="A91" s="12">
        <v>85</v>
      </c>
      <c r="B91" s="23" t="s">
        <v>47</v>
      </c>
      <c r="C91" s="31">
        <f>C87+C90</f>
        <v>1080000</v>
      </c>
      <c r="D91" s="31">
        <f>D87+D90</f>
        <v>381817000</v>
      </c>
      <c r="E91" s="31">
        <f>E87+E90</f>
        <v>382897000</v>
      </c>
    </row>
    <row r="92" spans="1:5" ht="12.75">
      <c r="A92" s="12">
        <v>86</v>
      </c>
      <c r="B92" s="25" t="s">
        <v>50</v>
      </c>
      <c r="C92" s="14"/>
      <c r="D92" s="30">
        <v>22</v>
      </c>
      <c r="E92" s="32"/>
    </row>
    <row r="93" ht="12.75">
      <c r="D93" s="4" t="s">
        <v>51</v>
      </c>
    </row>
  </sheetData>
  <sheetProtection/>
  <mergeCells count="3">
    <mergeCell ref="A4:E4"/>
    <mergeCell ref="B2:E2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86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Polgaror</cp:lastModifiedBy>
  <cp:lastPrinted>2020-08-17T06:36:59Z</cp:lastPrinted>
  <dcterms:created xsi:type="dcterms:W3CDTF">2010-05-29T08:47:41Z</dcterms:created>
  <dcterms:modified xsi:type="dcterms:W3CDTF">2020-10-12T08:17:51Z</dcterms:modified>
  <cp:category/>
  <cp:version/>
  <cp:contentType/>
  <cp:contentStatus/>
</cp:coreProperties>
</file>