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6. melléklet" sheetId="5" r:id="rId1"/>
  </sheets>
  <calcPr calcId="124519"/>
</workbook>
</file>

<file path=xl/calcChain.xml><?xml version="1.0" encoding="utf-8"?>
<calcChain xmlns="http://schemas.openxmlformats.org/spreadsheetml/2006/main">
  <c r="V27" i="5"/>
  <c r="C27"/>
  <c r="D27"/>
  <c r="E27"/>
  <c r="F27"/>
  <c r="F28" s="1"/>
  <c r="G27"/>
  <c r="H27"/>
  <c r="I27"/>
  <c r="J27"/>
  <c r="J28" s="1"/>
  <c r="K27"/>
  <c r="L27"/>
  <c r="M27"/>
  <c r="N27"/>
  <c r="N28" s="1"/>
  <c r="O27"/>
  <c r="P27"/>
  <c r="Q27"/>
  <c r="R27"/>
  <c r="R28" s="1"/>
  <c r="S27"/>
  <c r="T27"/>
  <c r="U27"/>
  <c r="V28"/>
  <c r="B27"/>
  <c r="C28"/>
  <c r="D28"/>
  <c r="E28"/>
  <c r="G28"/>
  <c r="H28"/>
  <c r="I28"/>
  <c r="K28"/>
  <c r="L28"/>
  <c r="M28"/>
  <c r="O28"/>
  <c r="P28"/>
  <c r="Q28"/>
  <c r="S28"/>
  <c r="T28"/>
  <c r="U28"/>
  <c r="L24" l="1"/>
  <c r="V10"/>
  <c r="V11"/>
  <c r="V12"/>
  <c r="V13"/>
  <c r="V14"/>
  <c r="V15"/>
  <c r="V16"/>
  <c r="V17"/>
  <c r="V18"/>
  <c r="V19"/>
  <c r="V20"/>
  <c r="V21"/>
  <c r="V22"/>
  <c r="V23"/>
  <c r="U10"/>
  <c r="U11"/>
  <c r="U12"/>
  <c r="U13"/>
  <c r="U14"/>
  <c r="U15"/>
  <c r="U16"/>
  <c r="U17"/>
  <c r="U18"/>
  <c r="U19"/>
  <c r="U20"/>
  <c r="U21"/>
  <c r="U23"/>
  <c r="U9"/>
  <c r="T22"/>
  <c r="T23"/>
  <c r="U24" l="1"/>
  <c r="T19" l="1"/>
  <c r="T21"/>
  <c r="T13" l="1"/>
  <c r="T14"/>
  <c r="T15"/>
  <c r="T25" l="1"/>
  <c r="S24"/>
  <c r="R24"/>
  <c r="Q24"/>
  <c r="P24"/>
  <c r="O24"/>
  <c r="N24"/>
  <c r="M24"/>
  <c r="K24"/>
  <c r="J24"/>
  <c r="H24"/>
  <c r="G24"/>
  <c r="F24"/>
  <c r="E24"/>
  <c r="D24"/>
  <c r="C24"/>
  <c r="B24"/>
  <c r="T20"/>
  <c r="T18"/>
  <c r="T17"/>
  <c r="T16"/>
  <c r="T12"/>
  <c r="T11"/>
  <c r="T10"/>
  <c r="V9"/>
  <c r="T9"/>
  <c r="V24" l="1"/>
  <c r="B28"/>
  <c r="T24"/>
</calcChain>
</file>

<file path=xl/sharedStrings.xml><?xml version="1.0" encoding="utf-8"?>
<sst xmlns="http://schemas.openxmlformats.org/spreadsheetml/2006/main" count="54" uniqueCount="37">
  <si>
    <t>Megnevezés</t>
  </si>
  <si>
    <t>Községi Önkormányzat</t>
  </si>
  <si>
    <t>Demjén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</si>
  <si>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</si>
  <si>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</si>
  <si>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</si>
  <si>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</si>
  <si>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</si>
  <si>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</si>
  <si>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</si>
  <si>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Közművelődési feladatok</t>
  </si>
  <si>
    <t>Önkormányzatok működési támogatása államháztartáson belülről</t>
  </si>
  <si>
    <t>Bevételek összesen</t>
  </si>
  <si>
    <t xml:space="preserve">Eredeti </t>
  </si>
  <si>
    <t>Telj</t>
  </si>
  <si>
    <t>Önkormányzati jogalkotás</t>
  </si>
  <si>
    <t>Adó-vám és jövedéki igazgatás</t>
  </si>
  <si>
    <t>Önkormányzatok elszámolása</t>
  </si>
  <si>
    <t>Önkormányzati vagyonnal való gazdálkodással kapcsolatos feladatok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</si>
  <si>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</si>
  <si>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</si>
  <si>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</si>
  <si>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</si>
  <si>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</si>
  <si>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</si>
  <si>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</si>
  <si>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Szennyvíz gyűjtése, tisztítása</t>
  </si>
  <si>
    <t>Turizmus, turisztikai támogatás</t>
  </si>
  <si>
    <t>Község gazdáslkodás</t>
  </si>
  <si>
    <t>Óvodai intézményéi étkezteteés</t>
  </si>
  <si>
    <t>Huzamosabb idejű közfogalkoztatás</t>
  </si>
  <si>
    <t>Háziovosi ellátás</t>
  </si>
  <si>
    <t>2017.év</t>
  </si>
  <si>
    <t xml:space="preserve">Vállalkozási tevékenység </t>
  </si>
  <si>
    <t>Államháztartáson belüli megeleőlegezés</t>
  </si>
  <si>
    <t>Vállakozási maradvány igénybevétele</t>
  </si>
  <si>
    <t>6. melléklet a 9/2018.(VI.4.)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</si>
</sst>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3" fontId="0" fillId="0" borderId="0" xfId="0" applyNumberFormat="1"/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abSelected="1" topLeftCell="A4" workbookViewId="0">
      <selection activeCell="Z24" sqref="Z24"/>
    </sheetView>
  </sheetViews>
  <sheetFormatPr defaultRowHeight="15"/>
  <cols>
    <col min="1" max="1" width="25.28515625" customWidth="1"/>
    <col min="2" max="2" width="9.5703125" customWidth="1"/>
    <col min="3" max="3" width="11" customWidth="1"/>
    <col min="4" max="4" width="9.710937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9" width="9.7109375" customWidth="1"/>
    <col min="10" max="10" width="10.5703125" customWidth="1"/>
    <col min="11" max="11" width="9" customWidth="1"/>
    <col min="12" max="13" width="8.85546875" customWidth="1"/>
    <col min="14" max="14" width="9.7109375" customWidth="1"/>
    <col min="15" max="15" width="7.7109375" customWidth="1"/>
    <col min="16" max="16" width="11.8554687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11" customWidth="1"/>
    <col min="22" max="22" width="11.42578125" customWidth="1"/>
  </cols>
  <sheetData>
    <row r="1" spans="1:22" ht="23.25" customHeight="1">
      <c r="A1" s="32" t="s">
        <v>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16"/>
      <c r="V1" s="16"/>
    </row>
    <row r="2" spans="1:22">
      <c r="A2" s="1" t="s">
        <v>1</v>
      </c>
      <c r="T2" s="31"/>
      <c r="U2" s="31"/>
      <c r="V2" s="31"/>
    </row>
    <row r="3" spans="1:22">
      <c r="A3" s="1" t="s">
        <v>2</v>
      </c>
    </row>
    <row r="4" spans="1:22">
      <c r="A4" s="25" t="s">
        <v>23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>
      <c r="A5" s="24" t="s">
        <v>32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7" spans="1:22" ht="45" customHeight="1">
      <c r="A7" s="26" t="s">
        <v>0</v>
      </c>
      <c r="B7" s="27" t="s">
        <v>11</v>
      </c>
      <c r="C7" s="28"/>
      <c r="D7" s="29"/>
      <c r="E7" s="30" t="s">
        <v>5</v>
      </c>
      <c r="F7" s="30"/>
      <c r="G7" s="30"/>
      <c r="H7" s="30" t="s">
        <v>3</v>
      </c>
      <c r="I7" s="30"/>
      <c r="J7" s="30"/>
      <c r="K7" s="30" t="s">
        <v>4</v>
      </c>
      <c r="L7" s="30"/>
      <c r="M7" s="30"/>
      <c r="N7" s="27" t="s">
        <v>25</v>
      </c>
      <c r="O7" s="28"/>
      <c r="P7" s="29"/>
      <c r="Q7" s="27" t="s">
        <v>24</v>
      </c>
      <c r="R7" s="28"/>
      <c r="S7" s="29"/>
      <c r="T7" s="30" t="s">
        <v>12</v>
      </c>
      <c r="U7" s="30"/>
      <c r="V7" s="30"/>
    </row>
    <row r="8" spans="1:22" ht="21.75" customHeight="1">
      <c r="A8" s="26"/>
      <c r="B8" s="4" t="s">
        <v>6</v>
      </c>
      <c r="C8" s="4" t="s">
        <v>7</v>
      </c>
      <c r="D8" s="5" t="s">
        <v>8</v>
      </c>
      <c r="E8" s="4" t="s">
        <v>6</v>
      </c>
      <c r="F8" s="4" t="s">
        <v>7</v>
      </c>
      <c r="G8" s="5" t="s">
        <v>8</v>
      </c>
      <c r="H8" s="4" t="s">
        <v>6</v>
      </c>
      <c r="I8" s="4" t="s">
        <v>7</v>
      </c>
      <c r="J8" s="5" t="s">
        <v>8</v>
      </c>
      <c r="K8" s="4" t="s">
        <v>6</v>
      </c>
      <c r="L8" s="4" t="s">
        <v>7</v>
      </c>
      <c r="M8" s="5" t="s">
        <v>8</v>
      </c>
      <c r="N8" s="5" t="s">
        <v>13</v>
      </c>
      <c r="O8" s="5" t="s">
        <v>7</v>
      </c>
      <c r="P8" s="5" t="s">
        <v>8</v>
      </c>
      <c r="Q8" s="5" t="s">
        <v>6</v>
      </c>
      <c r="R8" s="5" t="s">
        <v>7</v>
      </c>
      <c r="S8" s="5" t="s">
        <v>14</v>
      </c>
      <c r="T8" s="4" t="s">
        <v>6</v>
      </c>
      <c r="U8" s="4" t="s">
        <v>7</v>
      </c>
      <c r="V8" s="5" t="s">
        <v>8</v>
      </c>
    </row>
    <row r="9" spans="1:22">
      <c r="A9" s="6" t="s">
        <v>15</v>
      </c>
      <c r="B9" s="18"/>
      <c r="C9" s="19"/>
      <c r="D9" s="20"/>
      <c r="E9" s="19"/>
      <c r="F9" s="19"/>
      <c r="G9" s="20"/>
      <c r="H9" s="19"/>
      <c r="I9" s="19"/>
      <c r="J9" s="20"/>
      <c r="K9" s="21">
        <v>19050</v>
      </c>
      <c r="L9" s="23"/>
      <c r="M9" s="20"/>
      <c r="N9" s="21">
        <v>1128000</v>
      </c>
      <c r="O9" s="22">
        <v>511420</v>
      </c>
      <c r="P9" s="21">
        <v>511420</v>
      </c>
      <c r="Q9" s="22"/>
      <c r="R9" s="22"/>
      <c r="S9" s="22"/>
      <c r="T9" s="18">
        <f>SUM(B9+E9+H9+K9+N9+Q9)</f>
        <v>1147050</v>
      </c>
      <c r="U9" s="18">
        <f>SUM(C9+F9+I9+L9+O9+R9)</f>
        <v>511420</v>
      </c>
      <c r="V9" s="21">
        <f>SUM(D9+G9+J9+M9+P9+S9)</f>
        <v>511420</v>
      </c>
    </row>
    <row r="10" spans="1:22">
      <c r="A10" s="7" t="s">
        <v>16</v>
      </c>
      <c r="B10" s="8"/>
      <c r="C10" s="8"/>
      <c r="D10" s="8"/>
      <c r="E10" s="8"/>
      <c r="F10" s="8"/>
      <c r="G10" s="8"/>
      <c r="H10" s="8">
        <v>52796935</v>
      </c>
      <c r="I10" s="8">
        <v>68608639</v>
      </c>
      <c r="J10" s="8">
        <v>68608639</v>
      </c>
      <c r="K10" s="8"/>
      <c r="L10" s="8"/>
      <c r="M10" s="8"/>
      <c r="N10" s="8"/>
      <c r="O10" s="8"/>
      <c r="P10" s="8"/>
      <c r="Q10" s="8"/>
      <c r="R10" s="8"/>
      <c r="S10" s="8"/>
      <c r="T10" s="18">
        <f t="shared" ref="T10:T23" si="0">SUM(B10+E10+H10+K10+N10+Q10)</f>
        <v>52796935</v>
      </c>
      <c r="U10" s="18">
        <f t="shared" ref="U10:U23" si="1">SUM(C10+F10+I10+L10+O10+R10)</f>
        <v>68608639</v>
      </c>
      <c r="V10" s="21">
        <f t="shared" ref="V10:V24" si="2">SUM(D10+G10+J10+M10+P10+S10)</f>
        <v>68608639</v>
      </c>
    </row>
    <row r="11" spans="1:22" ht="16.5" customHeight="1">
      <c r="A11" s="9" t="s">
        <v>17</v>
      </c>
      <c r="B11" s="2">
        <v>10274186</v>
      </c>
      <c r="C11" s="2">
        <v>12353522</v>
      </c>
      <c r="D11" s="2">
        <v>12353522</v>
      </c>
      <c r="E11" s="2"/>
      <c r="F11" s="2"/>
      <c r="G11" s="2"/>
      <c r="H11" s="2"/>
      <c r="I11" s="2"/>
      <c r="J11" s="2"/>
      <c r="K11" s="2"/>
      <c r="L11" s="2">
        <v>375242</v>
      </c>
      <c r="M11" s="2">
        <v>375242</v>
      </c>
      <c r="N11" s="2"/>
      <c r="O11" s="2">
        <v>303000</v>
      </c>
      <c r="P11" s="2">
        <v>303000</v>
      </c>
      <c r="Q11" s="2"/>
      <c r="R11" s="2"/>
      <c r="S11" s="2"/>
      <c r="T11" s="18">
        <f t="shared" si="0"/>
        <v>10274186</v>
      </c>
      <c r="U11" s="18">
        <f t="shared" si="1"/>
        <v>13031764</v>
      </c>
      <c r="V11" s="21">
        <f t="shared" si="2"/>
        <v>13031764</v>
      </c>
    </row>
    <row r="12" spans="1:22" ht="22.5" customHeight="1">
      <c r="A12" s="9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>
        <v>300000</v>
      </c>
      <c r="L12" s="2">
        <v>1065000</v>
      </c>
      <c r="M12" s="2">
        <v>1065000</v>
      </c>
      <c r="N12" s="2"/>
      <c r="O12" s="2"/>
      <c r="P12" s="2"/>
      <c r="Q12" s="2"/>
      <c r="R12" s="2"/>
      <c r="S12" s="2"/>
      <c r="T12" s="18">
        <f t="shared" si="0"/>
        <v>300000</v>
      </c>
      <c r="U12" s="18">
        <f t="shared" si="1"/>
        <v>1065000</v>
      </c>
      <c r="V12" s="21">
        <f t="shared" si="2"/>
        <v>1065000</v>
      </c>
    </row>
    <row r="13" spans="1:22" ht="22.5" customHeight="1">
      <c r="A13" s="9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>
        <v>190500</v>
      </c>
      <c r="L13" s="2"/>
      <c r="M13" s="2"/>
      <c r="N13" s="2"/>
      <c r="O13" s="2"/>
      <c r="P13" s="2"/>
      <c r="Q13" s="2"/>
      <c r="R13" s="2"/>
      <c r="S13" s="2"/>
      <c r="T13" s="18">
        <f t="shared" si="0"/>
        <v>190500</v>
      </c>
      <c r="U13" s="18">
        <f t="shared" si="1"/>
        <v>0</v>
      </c>
      <c r="V13" s="21">
        <f t="shared" si="2"/>
        <v>0</v>
      </c>
    </row>
    <row r="14" spans="1:22" ht="22.5" customHeight="1">
      <c r="A14" s="9" t="s">
        <v>28</v>
      </c>
      <c r="B14" s="2"/>
      <c r="C14" s="2"/>
      <c r="D14" s="2"/>
      <c r="E14" s="2"/>
      <c r="F14" s="2"/>
      <c r="G14" s="2"/>
      <c r="H14" s="2"/>
      <c r="I14" s="2"/>
      <c r="J14" s="2"/>
      <c r="K14" s="2">
        <v>1939770</v>
      </c>
      <c r="L14" s="2">
        <v>2892765</v>
      </c>
      <c r="M14" s="2">
        <v>2892765</v>
      </c>
      <c r="N14" s="2"/>
      <c r="O14" s="2"/>
      <c r="P14" s="2"/>
      <c r="Q14" s="2"/>
      <c r="R14" s="2"/>
      <c r="S14" s="2"/>
      <c r="T14" s="18">
        <f t="shared" si="0"/>
        <v>1939770</v>
      </c>
      <c r="U14" s="18">
        <f t="shared" si="1"/>
        <v>2892765</v>
      </c>
      <c r="V14" s="21">
        <f t="shared" si="2"/>
        <v>2892765</v>
      </c>
    </row>
    <row r="15" spans="1:22" ht="22.5" customHeight="1">
      <c r="A15" s="9" t="s">
        <v>29</v>
      </c>
      <c r="B15" s="2"/>
      <c r="C15" s="2"/>
      <c r="D15" s="2"/>
      <c r="E15" s="2"/>
      <c r="F15" s="2"/>
      <c r="G15" s="2"/>
      <c r="H15" s="2"/>
      <c r="I15" s="2"/>
      <c r="J15" s="2"/>
      <c r="K15" s="2">
        <v>82550</v>
      </c>
      <c r="L15" s="2">
        <v>66886</v>
      </c>
      <c r="M15" s="2">
        <v>66886</v>
      </c>
      <c r="N15" s="2"/>
      <c r="O15" s="2"/>
      <c r="P15" s="2"/>
      <c r="Q15" s="2"/>
      <c r="R15" s="2"/>
      <c r="S15" s="2"/>
      <c r="T15" s="18">
        <f t="shared" si="0"/>
        <v>82550</v>
      </c>
      <c r="U15" s="18">
        <f t="shared" si="1"/>
        <v>66886</v>
      </c>
      <c r="V15" s="21">
        <f t="shared" si="2"/>
        <v>66886</v>
      </c>
    </row>
    <row r="16" spans="1:22" ht="24" customHeight="1">
      <c r="A16" s="10" t="s">
        <v>18</v>
      </c>
      <c r="B16" s="2"/>
      <c r="C16" s="2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600000</v>
      </c>
      <c r="R16" s="2">
        <v>800000</v>
      </c>
      <c r="S16" s="2">
        <v>800000</v>
      </c>
      <c r="T16" s="18">
        <f t="shared" si="0"/>
        <v>600000</v>
      </c>
      <c r="U16" s="18">
        <f t="shared" si="1"/>
        <v>800000</v>
      </c>
      <c r="V16" s="21">
        <f t="shared" si="2"/>
        <v>800000</v>
      </c>
    </row>
    <row r="17" spans="1:22" ht="24" customHeight="1">
      <c r="A17" s="9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>
        <v>580390</v>
      </c>
      <c r="L17" s="2">
        <v>1055416</v>
      </c>
      <c r="M17" s="2">
        <v>1045416</v>
      </c>
      <c r="N17" s="2"/>
      <c r="O17" s="2"/>
      <c r="P17" s="2"/>
      <c r="Q17" s="2"/>
      <c r="R17" s="2"/>
      <c r="S17" s="2"/>
      <c r="T17" s="18">
        <f t="shared" si="0"/>
        <v>580390</v>
      </c>
      <c r="U17" s="18">
        <f t="shared" si="1"/>
        <v>1055416</v>
      </c>
      <c r="V17" s="21">
        <f t="shared" si="2"/>
        <v>1045416</v>
      </c>
    </row>
    <row r="18" spans="1:22" ht="24" customHeight="1">
      <c r="A18" s="9" t="s">
        <v>20</v>
      </c>
      <c r="B18" s="2"/>
      <c r="C18" s="2"/>
      <c r="D18" s="2"/>
      <c r="E18" s="2"/>
      <c r="F18" s="2"/>
      <c r="G18" s="2"/>
      <c r="H18" s="2"/>
      <c r="I18" s="2"/>
      <c r="J18" s="2"/>
      <c r="K18" s="2">
        <v>60000</v>
      </c>
      <c r="L18" s="2">
        <v>85383</v>
      </c>
      <c r="M18" s="2">
        <v>85383</v>
      </c>
      <c r="N18" s="2"/>
      <c r="O18" s="2"/>
      <c r="P18" s="2"/>
      <c r="Q18" s="2"/>
      <c r="R18" s="2"/>
      <c r="S18" s="2"/>
      <c r="T18" s="18">
        <f t="shared" si="0"/>
        <v>60000</v>
      </c>
      <c r="U18" s="18">
        <f t="shared" si="1"/>
        <v>85383</v>
      </c>
      <c r="V18" s="21">
        <f t="shared" si="2"/>
        <v>85383</v>
      </c>
    </row>
    <row r="19" spans="1:22" ht="24" customHeight="1">
      <c r="A19" s="9" t="s">
        <v>31</v>
      </c>
      <c r="B19" s="2"/>
      <c r="C19" s="2">
        <v>6515200</v>
      </c>
      <c r="D19" s="2">
        <v>6515200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8">
        <f t="shared" si="0"/>
        <v>0</v>
      </c>
      <c r="U19" s="18">
        <f t="shared" si="1"/>
        <v>6515200</v>
      </c>
      <c r="V19" s="21">
        <f t="shared" si="2"/>
        <v>6515200</v>
      </c>
    </row>
    <row r="20" spans="1:22" ht="25.5" customHeight="1">
      <c r="A20" s="9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>
        <v>215000</v>
      </c>
      <c r="L20" s="2">
        <v>0</v>
      </c>
      <c r="M20" s="2"/>
      <c r="N20" s="2"/>
      <c r="O20" s="2"/>
      <c r="P20" s="2"/>
      <c r="Q20" s="2">
        <v>60000</v>
      </c>
      <c r="R20" s="2">
        <v>20000</v>
      </c>
      <c r="S20" s="2">
        <v>20000</v>
      </c>
      <c r="T20" s="18">
        <f t="shared" si="0"/>
        <v>275000</v>
      </c>
      <c r="U20" s="18">
        <f t="shared" si="1"/>
        <v>20000</v>
      </c>
      <c r="V20" s="21">
        <f t="shared" si="2"/>
        <v>20000</v>
      </c>
    </row>
    <row r="21" spans="1:22" ht="25.5" customHeight="1">
      <c r="A21" s="9" t="s">
        <v>30</v>
      </c>
      <c r="B21" s="2"/>
      <c r="C21" s="2">
        <v>4598959</v>
      </c>
      <c r="D21" s="2">
        <v>4598959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8">
        <f t="shared" si="0"/>
        <v>0</v>
      </c>
      <c r="U21" s="18">
        <f t="shared" si="1"/>
        <v>4598959</v>
      </c>
      <c r="V21" s="21">
        <f t="shared" si="2"/>
        <v>4598959</v>
      </c>
    </row>
    <row r="22" spans="1:22" ht="25.5" customHeight="1">
      <c r="A22" s="9" t="s">
        <v>33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>
        <v>75250</v>
      </c>
      <c r="M22" s="2">
        <v>72520</v>
      </c>
      <c r="N22" s="2"/>
      <c r="O22" s="2"/>
      <c r="P22" s="2"/>
      <c r="Q22" s="2"/>
      <c r="R22" s="2"/>
      <c r="S22" s="2"/>
      <c r="T22" s="18">
        <f t="shared" si="0"/>
        <v>0</v>
      </c>
      <c r="U22" s="18">
        <v>72520</v>
      </c>
      <c r="V22" s="21">
        <f t="shared" si="2"/>
        <v>72520</v>
      </c>
    </row>
    <row r="23" spans="1:22" ht="18.75" customHeight="1">
      <c r="A23" s="9" t="s">
        <v>10</v>
      </c>
      <c r="B23" s="2">
        <v>1099952</v>
      </c>
      <c r="C23" s="2"/>
      <c r="D23" s="2"/>
      <c r="E23" s="2"/>
      <c r="F23" s="2"/>
      <c r="G23" s="2"/>
      <c r="H23" s="2"/>
      <c r="I23" s="2"/>
      <c r="J23" s="2"/>
      <c r="K23" s="2">
        <v>127000</v>
      </c>
      <c r="L23" s="2">
        <v>30600</v>
      </c>
      <c r="M23" s="2">
        <v>30600</v>
      </c>
      <c r="N23" s="2">
        <v>950000</v>
      </c>
      <c r="O23" s="2">
        <v>3704883</v>
      </c>
      <c r="P23" s="2">
        <v>3704883</v>
      </c>
      <c r="Q23" s="2"/>
      <c r="R23" s="2"/>
      <c r="S23" s="2"/>
      <c r="T23" s="18">
        <f t="shared" si="0"/>
        <v>2176952</v>
      </c>
      <c r="U23" s="18">
        <f t="shared" si="1"/>
        <v>3735483</v>
      </c>
      <c r="V23" s="21">
        <f t="shared" si="2"/>
        <v>3735483</v>
      </c>
    </row>
    <row r="24" spans="1:22" ht="19.5" customHeight="1">
      <c r="A24" s="12" t="s">
        <v>21</v>
      </c>
      <c r="B24" s="11">
        <f t="shared" ref="B24:T24" si="3">SUM(B9:B23)</f>
        <v>11374138</v>
      </c>
      <c r="C24" s="11">
        <f t="shared" si="3"/>
        <v>23467681</v>
      </c>
      <c r="D24" s="11">
        <f t="shared" si="3"/>
        <v>23467681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52796935</v>
      </c>
      <c r="I24" s="11">
        <v>53227155</v>
      </c>
      <c r="J24" s="11">
        <f t="shared" si="3"/>
        <v>68608639</v>
      </c>
      <c r="K24" s="11">
        <f t="shared" si="3"/>
        <v>3514260</v>
      </c>
      <c r="L24" s="11">
        <f>SUM(L9:L23)</f>
        <v>5646542</v>
      </c>
      <c r="M24" s="11">
        <f t="shared" si="3"/>
        <v>5633812</v>
      </c>
      <c r="N24" s="11">
        <f t="shared" si="3"/>
        <v>2078000</v>
      </c>
      <c r="O24" s="11">
        <f t="shared" si="3"/>
        <v>4519303</v>
      </c>
      <c r="P24" s="11">
        <f t="shared" si="3"/>
        <v>4519303</v>
      </c>
      <c r="Q24" s="11">
        <f t="shared" si="3"/>
        <v>660000</v>
      </c>
      <c r="R24" s="11">
        <f t="shared" si="3"/>
        <v>820000</v>
      </c>
      <c r="S24" s="11">
        <f t="shared" si="3"/>
        <v>820000</v>
      </c>
      <c r="T24" s="11">
        <f t="shared" si="3"/>
        <v>70423333</v>
      </c>
      <c r="U24" s="13">
        <f>SUM(U9:U23)</f>
        <v>103059435</v>
      </c>
      <c r="V24" s="21">
        <f t="shared" si="2"/>
        <v>103049435</v>
      </c>
    </row>
    <row r="25" spans="1:22" ht="22.5">
      <c r="A25" s="12" t="s">
        <v>34</v>
      </c>
      <c r="B25" s="11">
        <v>132574698</v>
      </c>
      <c r="C25" s="11">
        <v>134051728</v>
      </c>
      <c r="D25" s="11">
        <v>134051728</v>
      </c>
      <c r="E25" s="11"/>
      <c r="F25" s="11"/>
      <c r="G25" s="11"/>
      <c r="H25" s="11"/>
      <c r="I25" s="11"/>
      <c r="J25" s="11"/>
      <c r="K25" s="2"/>
      <c r="L25" s="11"/>
      <c r="M25" s="11"/>
      <c r="N25" s="11"/>
      <c r="O25" s="11"/>
      <c r="P25" s="11"/>
      <c r="Q25" s="11"/>
      <c r="R25" s="11"/>
      <c r="S25" s="11"/>
      <c r="T25" s="11">
        <f>SUM(B25)</f>
        <v>132574698</v>
      </c>
      <c r="U25" s="13">
        <v>134051728</v>
      </c>
      <c r="V25" s="21">
        <v>398408</v>
      </c>
    </row>
    <row r="26" spans="1:22" ht="22.5">
      <c r="A26" s="12" t="s">
        <v>35</v>
      </c>
      <c r="B26" s="11"/>
      <c r="C26" s="11"/>
      <c r="D26" s="11"/>
      <c r="E26" s="11"/>
      <c r="F26" s="11"/>
      <c r="G26" s="11"/>
      <c r="H26" s="11"/>
      <c r="I26" s="11"/>
      <c r="J26" s="11"/>
      <c r="K26" s="2"/>
      <c r="L26" s="11"/>
      <c r="M26" s="11"/>
      <c r="N26" s="11"/>
      <c r="O26" s="11"/>
      <c r="P26" s="11"/>
      <c r="Q26" s="11"/>
      <c r="R26" s="11"/>
      <c r="S26" s="11"/>
      <c r="T26" s="11"/>
      <c r="U26" s="13"/>
      <c r="V26" s="21">
        <v>61509</v>
      </c>
    </row>
    <row r="27" spans="1:22">
      <c r="A27" s="9" t="s">
        <v>12</v>
      </c>
      <c r="B27" s="11">
        <f>SUM(B25:B26)</f>
        <v>132574698</v>
      </c>
      <c r="C27" s="11">
        <f t="shared" ref="C27:U27" si="4">SUM(C24:C25)</f>
        <v>157519409</v>
      </c>
      <c r="D27" s="11">
        <f t="shared" si="4"/>
        <v>157519409</v>
      </c>
      <c r="E27" s="11">
        <f t="shared" si="4"/>
        <v>0</v>
      </c>
      <c r="F27" s="11">
        <f t="shared" si="4"/>
        <v>0</v>
      </c>
      <c r="G27" s="11">
        <f t="shared" si="4"/>
        <v>0</v>
      </c>
      <c r="H27" s="11">
        <f t="shared" si="4"/>
        <v>52796935</v>
      </c>
      <c r="I27" s="11">
        <f t="shared" si="4"/>
        <v>53227155</v>
      </c>
      <c r="J27" s="11">
        <f t="shared" si="4"/>
        <v>68608639</v>
      </c>
      <c r="K27" s="11">
        <f t="shared" si="4"/>
        <v>3514260</v>
      </c>
      <c r="L27" s="11">
        <f t="shared" si="4"/>
        <v>5646542</v>
      </c>
      <c r="M27" s="11">
        <f t="shared" si="4"/>
        <v>5633812</v>
      </c>
      <c r="N27" s="11">
        <f t="shared" si="4"/>
        <v>2078000</v>
      </c>
      <c r="O27" s="11">
        <f t="shared" si="4"/>
        <v>4519303</v>
      </c>
      <c r="P27" s="11">
        <f t="shared" si="4"/>
        <v>4519303</v>
      </c>
      <c r="Q27" s="11">
        <f t="shared" si="4"/>
        <v>660000</v>
      </c>
      <c r="R27" s="11">
        <f t="shared" si="4"/>
        <v>820000</v>
      </c>
      <c r="S27" s="11">
        <f t="shared" si="4"/>
        <v>820000</v>
      </c>
      <c r="T27" s="11">
        <f t="shared" si="4"/>
        <v>202998031</v>
      </c>
      <c r="U27" s="11">
        <f t="shared" si="4"/>
        <v>237111163</v>
      </c>
      <c r="V27" s="11">
        <f>SUM(V24:V26)</f>
        <v>103509352</v>
      </c>
    </row>
    <row r="28" spans="1:22">
      <c r="A28" s="14" t="s">
        <v>22</v>
      </c>
      <c r="B28" s="15">
        <f t="shared" ref="B28:V28" si="5">SUM(B27:B27)</f>
        <v>132574698</v>
      </c>
      <c r="C28" s="15">
        <f t="shared" si="5"/>
        <v>157519409</v>
      </c>
      <c r="D28" s="15">
        <f t="shared" si="5"/>
        <v>157519409</v>
      </c>
      <c r="E28" s="15">
        <f t="shared" si="5"/>
        <v>0</v>
      </c>
      <c r="F28" s="15">
        <f t="shared" si="5"/>
        <v>0</v>
      </c>
      <c r="G28" s="15">
        <f t="shared" si="5"/>
        <v>0</v>
      </c>
      <c r="H28" s="15">
        <f t="shared" si="5"/>
        <v>52796935</v>
      </c>
      <c r="I28" s="15">
        <f t="shared" si="5"/>
        <v>53227155</v>
      </c>
      <c r="J28" s="15">
        <f t="shared" si="5"/>
        <v>68608639</v>
      </c>
      <c r="K28" s="15">
        <f t="shared" si="5"/>
        <v>3514260</v>
      </c>
      <c r="L28" s="15">
        <f t="shared" si="5"/>
        <v>5646542</v>
      </c>
      <c r="M28" s="15">
        <f t="shared" si="5"/>
        <v>5633812</v>
      </c>
      <c r="N28" s="15">
        <f t="shared" si="5"/>
        <v>2078000</v>
      </c>
      <c r="O28" s="15">
        <f t="shared" si="5"/>
        <v>4519303</v>
      </c>
      <c r="P28" s="15">
        <f t="shared" si="5"/>
        <v>4519303</v>
      </c>
      <c r="Q28" s="15">
        <f t="shared" si="5"/>
        <v>660000</v>
      </c>
      <c r="R28" s="15">
        <f t="shared" si="5"/>
        <v>820000</v>
      </c>
      <c r="S28" s="15">
        <f t="shared" si="5"/>
        <v>820000</v>
      </c>
      <c r="T28" s="15">
        <f t="shared" si="5"/>
        <v>202998031</v>
      </c>
      <c r="U28" s="15">
        <f t="shared" si="5"/>
        <v>237111163</v>
      </c>
      <c r="V28" s="15">
        <f t="shared" si="5"/>
        <v>103509352</v>
      </c>
    </row>
    <row r="32" spans="1:22">
      <c r="T32" s="17"/>
      <c r="U32" s="17"/>
      <c r="V32" s="17"/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2018-05-23T10:12:09Z</cp:lastPrinted>
  <dcterms:created xsi:type="dcterms:W3CDTF">2012-02-02T10:48:30Z</dcterms:created>
  <dcterms:modified xsi:type="dcterms:W3CDTF">2018-06-05T12:52:47Z</dcterms:modified>
</cp:coreProperties>
</file>