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<sst xmlns="http://schemas.openxmlformats.org/spreadsheetml/2006/main" count="283" uniqueCount="95">
  <si>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</si>
  <si>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</si>
  <si>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</si>
  <si>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</si>
  <si>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</si>
  <si>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</si>
  <si>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</si>
  <si>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</si>
  <si>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</si>
  <si>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</si>
  <si>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</si>
  <si>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</si>
  <si>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</si>
  <si>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</si>
  <si>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</si>
  <si>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</si>
  <si>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</si>
  <si>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</si>
  <si>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</si>
  <si>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</si>
  <si>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</si>
  <si>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</si>
  <si>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</si>
  <si>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</si>
  <si>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</si>
  <si>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</si>
  <si>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</si>
  <si>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</si>
  <si>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</si>
  <si>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</si>
  <si>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</si>
  <si>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</si>
  <si>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</si>
  <si>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</si>
  <si>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</si>
  <si>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</si>
  <si>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</si>
  <si>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</si>
  <si>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</si>
  <si>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</si>
  <si>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</si>
  <si>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</si>
  <si>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</si>
  <si>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</si>
  <si>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</si>
  <si>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</si>
  <si>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</si>
  <si>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</si>
  <si>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</si>
  <si>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</si>
  <si>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</si>
  <si>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</si>
  <si>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</si>
  <si>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</si>
  <si>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</si>
  <si>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</si>
  <si>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</si>
  <si>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</si>
  <si>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</si>
  <si>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</si>
  <si>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</si>
  <si>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</si>
  <si>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</si>
  <si>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</si>
  <si>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</si>
  <si>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</si>
  <si>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</si>
  <si>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</si>
  <si>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</si>
  <si>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</si>
  <si>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</si>
  <si>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</si>
  <si>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</si>
  <si>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</si>
  <si>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</si>
  <si>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</si>
  <si>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</si>
  <si>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</si>
  <si>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</si>
  <si>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</si>
  <si>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</si>
  <si>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</si>
  <si>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</si>
  <si>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</si>
  <si>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</si>
  <si>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Út
(K)</t>
  </si>
  <si>
    <t>Központi 
ir., Karbantartás (Ö)</t>
  </si>
  <si>
    <t>Fogászat
(K)</t>
  </si>
  <si>
    <t>Bölcsőde
(Ö)</t>
  </si>
  <si>
    <t>2021. év</t>
  </si>
  <si>
    <t>3/1. sz. melléklet a  2/2021.  (II.25.) önkormányzati rendelethez</t>
  </si>
  <si>
    <t>3/2. sz. melléklet a  2/2021.  (II.25.) önkormányzati rendelethez</t>
  </si>
  <si>
    <t>3/3. sz. melléklet a  2/2021.  (II.25.) önkormányzati rendelethez</t>
  </si>
  <si>
    <t>3/4. sz. melléklet a  2/2021.  (II.25.) önkormányzati rendelethez</t>
  </si>
  <si>
    <t>3/5. sz. melléklet a  2/2021.  (II.25.)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</si>
</sst>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10" xfId="60" applyFont="1" applyFill="1" applyBorder="1">
      <alignment/>
      <protection/>
    </xf>
    <xf numFmtId="3" fontId="7" fillId="33" borderId="10" xfId="60" applyNumberFormat="1" applyFont="1" applyFill="1" applyBorder="1">
      <alignment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1" xfId="60" applyFont="1" applyBorder="1">
      <alignment/>
      <protection/>
    </xf>
    <xf numFmtId="0" fontId="3" fillId="34" borderId="12" xfId="66" applyFont="1" applyFill="1" applyBorder="1" applyAlignment="1">
      <alignment horizontal="center"/>
      <protection/>
    </xf>
    <xf numFmtId="0" fontId="3" fillId="34" borderId="12" xfId="66" applyFont="1" applyFill="1" applyBorder="1">
      <alignment/>
      <protection/>
    </xf>
    <xf numFmtId="3" fontId="3" fillId="34" borderId="12" xfId="66" applyNumberFormat="1" applyFont="1" applyFill="1" applyBorder="1">
      <alignment/>
      <protection/>
    </xf>
    <xf numFmtId="3" fontId="3" fillId="34" borderId="13" xfId="66" applyNumberFormat="1" applyFont="1" applyFill="1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4" fillId="0" borderId="14" xfId="66" applyFont="1" applyBorder="1">
      <alignment/>
      <protection/>
    </xf>
    <xf numFmtId="3" fontId="4" fillId="35" borderId="14" xfId="66" applyNumberFormat="1" applyFont="1" applyFill="1" applyBorder="1">
      <alignment/>
      <protection/>
    </xf>
    <xf numFmtId="3" fontId="4" fillId="35" borderId="15" xfId="66" applyNumberFormat="1" applyFont="1" applyFill="1" applyBorder="1">
      <alignment/>
      <protection/>
    </xf>
    <xf numFmtId="49" fontId="4" fillId="0" borderId="14" xfId="66" applyNumberFormat="1" applyFont="1" applyBorder="1" applyAlignment="1">
      <alignment horizontal="center"/>
      <protection/>
    </xf>
    <xf numFmtId="0" fontId="3" fillId="34" borderId="14" xfId="66" applyFont="1" applyFill="1" applyBorder="1" applyAlignment="1">
      <alignment horizontal="center"/>
      <protection/>
    </xf>
    <xf numFmtId="49" fontId="3" fillId="34" borderId="14" xfId="66" applyNumberFormat="1" applyFont="1" applyFill="1" applyBorder="1" applyAlignment="1">
      <alignment horizontal="center"/>
      <protection/>
    </xf>
    <xf numFmtId="0" fontId="3" fillId="34" borderId="14" xfId="66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3" fillId="34" borderId="15" xfId="66" applyNumberFormat="1" applyFont="1" applyFill="1" applyBorder="1">
      <alignment/>
      <protection/>
    </xf>
    <xf numFmtId="3" fontId="4" fillId="0" borderId="14" xfId="66" applyNumberFormat="1" applyFont="1" applyFill="1" applyBorder="1">
      <alignment/>
      <protection/>
    </xf>
    <xf numFmtId="49" fontId="4" fillId="0" borderId="14" xfId="66" applyNumberFormat="1" applyFont="1" applyBorder="1">
      <alignment/>
      <protection/>
    </xf>
    <xf numFmtId="0" fontId="3" fillId="36" borderId="14" xfId="66" applyFont="1" applyFill="1" applyBorder="1" applyAlignment="1">
      <alignment horizontal="center"/>
      <protection/>
    </xf>
    <xf numFmtId="49" fontId="3" fillId="36" borderId="14" xfId="66" applyNumberFormat="1" applyFont="1" applyFill="1" applyBorder="1" applyAlignment="1">
      <alignment horizontal="center"/>
      <protection/>
    </xf>
    <xf numFmtId="0" fontId="3" fillId="36" borderId="14" xfId="66" applyFont="1" applyFill="1" applyBorder="1">
      <alignment/>
      <protection/>
    </xf>
    <xf numFmtId="3" fontId="3" fillId="36" borderId="14" xfId="66" applyNumberFormat="1" applyFont="1" applyFill="1" applyBorder="1">
      <alignment/>
      <protection/>
    </xf>
    <xf numFmtId="3" fontId="3" fillId="36" borderId="15" xfId="66" applyNumberFormat="1" applyFont="1" applyFill="1" applyBorder="1">
      <alignment/>
      <protection/>
    </xf>
    <xf numFmtId="0" fontId="3" fillId="0" borderId="14" xfId="66" applyFont="1" applyFill="1" applyBorder="1" applyAlignment="1">
      <alignment horizontal="center"/>
      <protection/>
    </xf>
    <xf numFmtId="49" fontId="3" fillId="0" borderId="14" xfId="66" applyNumberFormat="1" applyFont="1" applyFill="1" applyBorder="1" applyAlignment="1">
      <alignment horizontal="center"/>
      <protection/>
    </xf>
    <xf numFmtId="3" fontId="3" fillId="0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0" fontId="4" fillId="0" borderId="14" xfId="66" applyFont="1" applyFill="1" applyBorder="1" applyAlignment="1">
      <alignment horizontal="center"/>
      <protection/>
    </xf>
    <xf numFmtId="49" fontId="4" fillId="0" borderId="14" xfId="66" applyNumberFormat="1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wrapText="1"/>
      <protection/>
    </xf>
    <xf numFmtId="3" fontId="4" fillId="0" borderId="15" xfId="66" applyNumberFormat="1" applyFont="1" applyFill="1" applyBorder="1">
      <alignment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center"/>
      <protection/>
    </xf>
    <xf numFmtId="0" fontId="3" fillId="34" borderId="20" xfId="66" applyFont="1" applyFill="1" applyBorder="1" applyAlignment="1">
      <alignment horizontal="center"/>
      <protection/>
    </xf>
    <xf numFmtId="0" fontId="3" fillId="36" borderId="20" xfId="66" applyFont="1" applyFill="1" applyBorder="1" applyAlignment="1">
      <alignment horizontal="center"/>
      <protection/>
    </xf>
    <xf numFmtId="0" fontId="3" fillId="0" borderId="20" xfId="66" applyFont="1" applyFill="1" applyBorder="1" applyAlignment="1">
      <alignment horizontal="center"/>
      <protection/>
    </xf>
    <xf numFmtId="0" fontId="4" fillId="0" borderId="20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1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7" borderId="22" xfId="60" applyFont="1" applyFill="1" applyBorder="1" applyAlignment="1">
      <alignment horizontal="center" vertical="center" textRotation="90"/>
      <protection/>
    </xf>
    <xf numFmtId="0" fontId="5" fillId="0" borderId="23" xfId="66" applyFont="1" applyFill="1" applyBorder="1" applyAlignment="1">
      <alignment horizontal="center" wrapText="1"/>
      <protection/>
    </xf>
    <xf numFmtId="0" fontId="4" fillId="0" borderId="14" xfId="66" applyFont="1" applyBorder="1" applyAlignment="1">
      <alignment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5" borderId="16" xfId="66" applyNumberFormat="1" applyFont="1" applyFill="1" applyBorder="1">
      <alignment/>
      <protection/>
    </xf>
    <xf numFmtId="3" fontId="3" fillId="34" borderId="16" xfId="66" applyNumberFormat="1" applyFont="1" applyFill="1" applyBorder="1">
      <alignment/>
      <protection/>
    </xf>
    <xf numFmtId="3" fontId="3" fillId="36" borderId="16" xfId="66" applyNumberFormat="1" applyFont="1" applyFill="1" applyBorder="1">
      <alignment/>
      <protection/>
    </xf>
    <xf numFmtId="3" fontId="3" fillId="0" borderId="16" xfId="66" applyNumberFormat="1" applyFont="1" applyFill="1" applyBorder="1">
      <alignment/>
      <protection/>
    </xf>
    <xf numFmtId="3" fontId="4" fillId="0" borderId="16" xfId="66" applyNumberFormat="1" applyFont="1" applyFill="1" applyBorder="1">
      <alignment/>
      <protection/>
    </xf>
    <xf numFmtId="3" fontId="7" fillId="33" borderId="24" xfId="60" applyNumberFormat="1" applyFont="1" applyFill="1" applyBorder="1">
      <alignment/>
      <protection/>
    </xf>
    <xf numFmtId="3" fontId="4" fillId="35" borderId="25" xfId="66" applyNumberFormat="1" applyFont="1" applyFill="1" applyBorder="1">
      <alignment/>
      <protection/>
    </xf>
    <xf numFmtId="3" fontId="3" fillId="34" borderId="25" xfId="66" applyNumberFormat="1" applyFont="1" applyFill="1" applyBorder="1">
      <alignment/>
      <protection/>
    </xf>
    <xf numFmtId="3" fontId="3" fillId="36" borderId="25" xfId="66" applyNumberFormat="1" applyFont="1" applyFill="1" applyBorder="1">
      <alignment/>
      <protection/>
    </xf>
    <xf numFmtId="3" fontId="3" fillId="0" borderId="25" xfId="66" applyNumberFormat="1" applyFont="1" applyFill="1" applyBorder="1">
      <alignment/>
      <protection/>
    </xf>
    <xf numFmtId="3" fontId="4" fillId="0" borderId="25" xfId="66" applyNumberFormat="1" applyFont="1" applyFill="1" applyBorder="1">
      <alignment/>
      <protection/>
    </xf>
    <xf numFmtId="3" fontId="7" fillId="33" borderId="26" xfId="60" applyNumberFormat="1" applyFont="1" applyFill="1" applyBorder="1">
      <alignment/>
      <protection/>
    </xf>
    <xf numFmtId="3" fontId="3" fillId="34" borderId="27" xfId="66" applyNumberFormat="1" applyFont="1" applyFill="1" applyBorder="1">
      <alignment/>
      <protection/>
    </xf>
    <xf numFmtId="3" fontId="7" fillId="33" borderId="28" xfId="60" applyNumberFormat="1" applyFont="1" applyFill="1" applyBorder="1">
      <alignment/>
      <protection/>
    </xf>
    <xf numFmtId="3" fontId="3" fillId="34" borderId="29" xfId="66" applyNumberFormat="1" applyFont="1" applyFill="1" applyBorder="1">
      <alignment/>
      <protection/>
    </xf>
    <xf numFmtId="3" fontId="4" fillId="35" borderId="30" xfId="66" applyNumberFormat="1" applyFont="1" applyFill="1" applyBorder="1">
      <alignment/>
      <protection/>
    </xf>
    <xf numFmtId="3" fontId="3" fillId="34" borderId="30" xfId="66" applyNumberFormat="1" applyFont="1" applyFill="1" applyBorder="1">
      <alignment/>
      <protection/>
    </xf>
    <xf numFmtId="3" fontId="3" fillId="36" borderId="30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4" fillId="0" borderId="30" xfId="66" applyNumberFormat="1" applyFont="1" applyFill="1" applyBorder="1">
      <alignment/>
      <protection/>
    </xf>
    <xf numFmtId="3" fontId="7" fillId="33" borderId="31" xfId="60" applyNumberFormat="1" applyFont="1" applyFill="1" applyBorder="1">
      <alignment/>
      <protection/>
    </xf>
    <xf numFmtId="3" fontId="7" fillId="33" borderId="32" xfId="60" applyNumberFormat="1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vertical="center" textRotation="90" wrapText="1"/>
      <protection/>
    </xf>
    <xf numFmtId="0" fontId="7" fillId="33" borderId="10" xfId="60" applyFont="1" applyFill="1" applyBorder="1" applyAlignment="1">
      <alignment vertical="center" textRotation="90" wrapText="1"/>
      <protection/>
    </xf>
    <xf numFmtId="49" fontId="3" fillId="33" borderId="10" xfId="60" applyNumberFormat="1" applyFont="1" applyFill="1" applyBorder="1" applyAlignment="1">
      <alignment vertical="center" textRotation="90"/>
      <protection/>
    </xf>
    <xf numFmtId="49" fontId="3" fillId="33" borderId="10" xfId="60" applyNumberFormat="1" applyFont="1" applyFill="1" applyBorder="1" applyAlignment="1">
      <alignment textRotation="90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33" borderId="34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>
      <alignment/>
      <protection/>
    </xf>
    <xf numFmtId="3" fontId="7" fillId="33" borderId="22" xfId="60" applyNumberFormat="1" applyFont="1" applyFill="1" applyBorder="1">
      <alignment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0" zoomScaleNormal="80" zoomScaleSheetLayoutView="80" workbookViewId="0" topLeftCell="A1">
      <selection activeCell="A1" sqref="A1:S1"/>
    </sheetView>
  </sheetViews>
  <sheetFormatPr defaultColWidth="9.140625" defaultRowHeight="15"/>
  <cols>
    <col min="1" max="1" width="5.8515625" style="7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2.421875" style="1" customWidth="1"/>
    <col min="9" max="9" width="12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2.421875" style="1" customWidth="1"/>
    <col min="15" max="15" width="10.7109375" style="1" customWidth="1"/>
    <col min="16" max="16" width="10.2812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1" ht="15" customHeight="1">
      <c r="B2" s="8"/>
      <c r="C2" s="8"/>
      <c r="D2" s="8"/>
      <c r="E2" s="8"/>
      <c r="F2" s="8"/>
      <c r="G2" s="8"/>
      <c r="H2" s="2"/>
      <c r="I2" s="2"/>
      <c r="J2" s="2"/>
      <c r="K2" s="2"/>
    </row>
    <row r="3" spans="2:11" ht="15" customHeight="1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5" customHeight="1" thickBot="1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85</v>
      </c>
      <c r="N8" s="57" t="s">
        <v>88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10550</v>
      </c>
      <c r="I10" s="13">
        <f>I11+I12+I13+I14</f>
        <v>101690</v>
      </c>
      <c r="J10" s="13">
        <f>J11+J12+J13+J14</f>
        <v>37350</v>
      </c>
      <c r="K10" s="14">
        <f>K11+K12+K13+K14</f>
        <v>483088</v>
      </c>
      <c r="L10" s="70">
        <f aca="true" t="shared" si="0" ref="L10:S10">L11+L12+L13+L14</f>
        <v>10042</v>
      </c>
      <c r="M10" s="13">
        <f t="shared" si="0"/>
        <v>0</v>
      </c>
      <c r="N10" s="13">
        <f t="shared" si="0"/>
        <v>0</v>
      </c>
      <c r="O10" s="13">
        <f t="shared" si="0"/>
        <v>100</v>
      </c>
      <c r="P10" s="13">
        <f t="shared" si="0"/>
        <v>0</v>
      </c>
      <c r="Q10" s="13">
        <f t="shared" si="0"/>
        <v>0</v>
      </c>
      <c r="R10" s="72">
        <f t="shared" si="0"/>
        <v>2550</v>
      </c>
      <c r="S10" s="14">
        <f t="shared" si="0"/>
        <v>645370</v>
      </c>
    </row>
    <row r="11" spans="1:19" ht="29.25" customHeight="1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500</v>
      </c>
      <c r="I11" s="17"/>
      <c r="J11" s="17"/>
      <c r="K11" s="58">
        <v>483088</v>
      </c>
      <c r="L11" s="58">
        <v>9792</v>
      </c>
      <c r="M11" s="17"/>
      <c r="N11" s="17"/>
      <c r="O11" s="17"/>
      <c r="P11" s="17"/>
      <c r="Q11" s="17"/>
      <c r="R11" s="73"/>
      <c r="S11" s="64">
        <f>SUM(H11:R11)</f>
        <v>493380</v>
      </c>
    </row>
    <row r="12" spans="1:19" ht="15" customHeight="1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50</v>
      </c>
      <c r="I12" s="17">
        <v>101690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101740</v>
      </c>
    </row>
    <row r="13" spans="1:19" ht="15" customHeight="1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10000</v>
      </c>
      <c r="I13" s="17"/>
      <c r="J13" s="17">
        <v>37350</v>
      </c>
      <c r="K13" s="58"/>
      <c r="L13" s="58">
        <v>250</v>
      </c>
      <c r="M13" s="17"/>
      <c r="N13" s="17"/>
      <c r="O13" s="17">
        <v>100</v>
      </c>
      <c r="P13" s="17"/>
      <c r="Q13" s="17"/>
      <c r="R13" s="73">
        <v>2550</v>
      </c>
      <c r="S13" s="64">
        <f>SUM(H13:R13)</f>
        <v>50250</v>
      </c>
    </row>
    <row r="14" spans="1:19" ht="15" customHeight="1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0</v>
      </c>
    </row>
    <row r="15" spans="1:19" ht="15" customHeight="1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100</v>
      </c>
      <c r="I15" s="23">
        <f>I16+I17+I18</f>
        <v>0</v>
      </c>
      <c r="J15" s="23">
        <f>J16+J17+J18</f>
        <v>0</v>
      </c>
      <c r="K15" s="59">
        <f>K16+K17+K18</f>
        <v>13500</v>
      </c>
      <c r="L15" s="59">
        <f aca="true" t="shared" si="1" ref="L15:S15">L16+L17+L18</f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13600</v>
      </c>
    </row>
    <row r="16" spans="1:19" ht="28.5" customHeight="1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/>
      <c r="I16" s="17"/>
      <c r="J16" s="17"/>
      <c r="K16" s="58">
        <v>13500</v>
      </c>
      <c r="L16" s="58"/>
      <c r="M16" s="17"/>
      <c r="N16" s="17"/>
      <c r="O16" s="17"/>
      <c r="P16" s="17"/>
      <c r="Q16" s="17"/>
      <c r="R16" s="73"/>
      <c r="S16" s="64">
        <f>SUM(H16:R16)</f>
        <v>13500</v>
      </c>
    </row>
    <row r="17" spans="1:19" ht="15" customHeight="1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73"/>
      <c r="S17" s="64">
        <f>SUM(H17:R17)</f>
        <v>0</v>
      </c>
    </row>
    <row r="18" spans="1:19" ht="15" customHeight="1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100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100</v>
      </c>
    </row>
    <row r="19" spans="1:19" ht="15" customHeight="1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10650</v>
      </c>
      <c r="I19" s="30">
        <f>I15+I10</f>
        <v>101690</v>
      </c>
      <c r="J19" s="30">
        <f>J15+J10</f>
        <v>37350</v>
      </c>
      <c r="K19" s="60">
        <f>K15+K10</f>
        <v>496588</v>
      </c>
      <c r="L19" s="60">
        <f aca="true" t="shared" si="2" ref="L19:S19">L15+L10</f>
        <v>10042</v>
      </c>
      <c r="M19" s="30">
        <f t="shared" si="2"/>
        <v>0</v>
      </c>
      <c r="N19" s="30">
        <f t="shared" si="2"/>
        <v>0</v>
      </c>
      <c r="O19" s="30">
        <f t="shared" si="2"/>
        <v>100</v>
      </c>
      <c r="P19" s="30">
        <f t="shared" si="2"/>
        <v>0</v>
      </c>
      <c r="Q19" s="30">
        <f t="shared" si="2"/>
        <v>0</v>
      </c>
      <c r="R19" s="75">
        <f t="shared" si="2"/>
        <v>2550</v>
      </c>
      <c r="S19" s="66">
        <f t="shared" si="2"/>
        <v>658970</v>
      </c>
    </row>
    <row r="20" spans="1:19" ht="15" customHeight="1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19324</v>
      </c>
      <c r="L20" s="59">
        <f aca="true" t="shared" si="3" ref="L20:S20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877483</v>
      </c>
      <c r="Q20" s="23">
        <f t="shared" si="3"/>
        <v>0</v>
      </c>
      <c r="R20" s="74">
        <f t="shared" si="3"/>
        <v>0</v>
      </c>
      <c r="S20" s="65">
        <f t="shared" si="3"/>
        <v>896807</v>
      </c>
    </row>
    <row r="21" spans="1:19" ht="15" customHeight="1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19324</v>
      </c>
      <c r="L21" s="61">
        <f aca="true" t="shared" si="4" ref="L21:S21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877483</v>
      </c>
      <c r="Q21" s="34">
        <f t="shared" si="4"/>
        <v>0</v>
      </c>
      <c r="R21" s="76">
        <f t="shared" si="4"/>
        <v>0</v>
      </c>
      <c r="S21" s="67">
        <f t="shared" si="4"/>
        <v>896807</v>
      </c>
    </row>
    <row r="22" spans="1:19" ht="30" customHeight="1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19324</v>
      </c>
      <c r="L22" s="61">
        <f aca="true" t="shared" si="5" ref="L22:R22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19324</v>
      </c>
    </row>
    <row r="23" spans="1:19" ht="15" customHeight="1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>
      <c r="A25" s="43">
        <v>18</v>
      </c>
      <c r="B25" s="50"/>
      <c r="C25" s="36"/>
      <c r="D25" s="36"/>
      <c r="E25" s="37"/>
      <c r="F25" s="37" t="s">
        <v>82</v>
      </c>
      <c r="G25" s="38" t="s">
        <v>83</v>
      </c>
      <c r="H25" s="25"/>
      <c r="I25" s="25"/>
      <c r="J25" s="25"/>
      <c r="K25" s="62">
        <v>19324</v>
      </c>
      <c r="L25" s="62"/>
      <c r="M25" s="25"/>
      <c r="N25" s="25"/>
      <c r="O25" s="25"/>
      <c r="P25" s="25"/>
      <c r="Q25" s="25"/>
      <c r="R25" s="77"/>
      <c r="S25" s="68">
        <f>SUM(H25:R25)</f>
        <v>19324</v>
      </c>
    </row>
    <row r="26" spans="1:19" ht="15" customHeight="1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aca="true" t="shared" si="6" ref="L26:S2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aca="true" t="shared" si="7" ref="L29:S29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877483</v>
      </c>
      <c r="Q29" s="34">
        <f t="shared" si="7"/>
        <v>0</v>
      </c>
      <c r="R29" s="76">
        <f t="shared" si="7"/>
        <v>0</v>
      </c>
      <c r="S29" s="67">
        <f t="shared" si="7"/>
        <v>877483</v>
      </c>
    </row>
    <row r="30" spans="1:19" ht="15" customHeight="1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/>
      <c r="Q30" s="25"/>
      <c r="R30" s="77"/>
      <c r="S30" s="68">
        <f>SUM(H30:R30)</f>
        <v>0</v>
      </c>
    </row>
    <row r="31" spans="1:19" ht="15" customHeight="1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877483</v>
      </c>
      <c r="Q31" s="25"/>
      <c r="R31" s="77"/>
      <c r="S31" s="68">
        <f>SUM(H31:R31)</f>
        <v>877483</v>
      </c>
    </row>
    <row r="32" spans="1:19" ht="15" customHeight="1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aca="true" t="shared" si="8" ref="L32:S32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10650</v>
      </c>
      <c r="I35" s="6">
        <f>I19+I20</f>
        <v>101690</v>
      </c>
      <c r="J35" s="6">
        <f>J19+J20</f>
        <v>37350</v>
      </c>
      <c r="K35" s="63">
        <f>K19+K20</f>
        <v>515912</v>
      </c>
      <c r="L35" s="71">
        <f aca="true" t="shared" si="9" ref="L35:S35">L19+L20</f>
        <v>10042</v>
      </c>
      <c r="M35" s="79">
        <f t="shared" si="9"/>
        <v>0</v>
      </c>
      <c r="N35" s="79">
        <f t="shared" si="9"/>
        <v>0</v>
      </c>
      <c r="O35" s="79">
        <f t="shared" si="9"/>
        <v>100</v>
      </c>
      <c r="P35" s="79">
        <f t="shared" si="9"/>
        <v>877483</v>
      </c>
      <c r="Q35" s="79">
        <f t="shared" si="9"/>
        <v>0</v>
      </c>
      <c r="R35" s="78">
        <f t="shared" si="9"/>
        <v>2550</v>
      </c>
      <c r="S35" s="69">
        <f t="shared" si="9"/>
        <v>1555777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.75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/>
      <c r="L8" s="57"/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2400</v>
      </c>
      <c r="I10" s="13">
        <f t="shared" si="0"/>
        <v>350</v>
      </c>
      <c r="J10" s="13">
        <f t="shared" si="0"/>
        <v>0</v>
      </c>
      <c r="K10" s="70">
        <f t="shared" si="0"/>
        <v>0</v>
      </c>
      <c r="L10" s="13">
        <f t="shared" si="0"/>
        <v>0</v>
      </c>
      <c r="M10" s="13">
        <f t="shared" si="0"/>
        <v>0</v>
      </c>
      <c r="N10" s="72">
        <f t="shared" si="0"/>
        <v>2750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2400</v>
      </c>
      <c r="I13" s="17">
        <v>350</v>
      </c>
      <c r="J13" s="17"/>
      <c r="K13" s="58"/>
      <c r="L13" s="17"/>
      <c r="M13" s="17"/>
      <c r="N13" s="64">
        <f>SUM(H13:M13)</f>
        <v>2750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2400</v>
      </c>
      <c r="I19" s="30">
        <f t="shared" si="2"/>
        <v>350</v>
      </c>
      <c r="J19" s="30">
        <f t="shared" si="2"/>
        <v>0</v>
      </c>
      <c r="K19" s="60">
        <f t="shared" si="2"/>
        <v>0</v>
      </c>
      <c r="L19" s="30">
        <f t="shared" si="2"/>
        <v>0</v>
      </c>
      <c r="M19" s="30">
        <f t="shared" si="2"/>
        <v>0</v>
      </c>
      <c r="N19" s="66">
        <f t="shared" si="2"/>
        <v>2750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0</v>
      </c>
      <c r="I20" s="23">
        <f t="shared" si="3"/>
        <v>0</v>
      </c>
      <c r="J20" s="23">
        <f t="shared" si="3"/>
        <v>126842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126842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0</v>
      </c>
      <c r="I21" s="34">
        <f t="shared" si="4"/>
        <v>0</v>
      </c>
      <c r="J21" s="34">
        <f t="shared" si="4"/>
        <v>126842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126842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0</v>
      </c>
      <c r="I28" s="34">
        <f t="shared" si="7"/>
        <v>0</v>
      </c>
      <c r="J28" s="34">
        <f t="shared" si="7"/>
        <v>2091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2091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2091</v>
      </c>
      <c r="K30" s="62"/>
      <c r="L30" s="25"/>
      <c r="M30" s="25"/>
      <c r="N30" s="68">
        <f>SUM(H30:M30)</f>
        <v>2091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34">
        <f t="shared" si="8"/>
        <v>124751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124751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>
        <v>1700</v>
      </c>
      <c r="K32" s="62"/>
      <c r="L32" s="25"/>
      <c r="M32" s="25"/>
      <c r="N32" s="68">
        <f>SUM(H32:M32)</f>
        <v>1700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>
        <v>123051</v>
      </c>
      <c r="K33" s="62"/>
      <c r="L33" s="25"/>
      <c r="M33" s="25"/>
      <c r="N33" s="68">
        <f>SUM(H33:M33)</f>
        <v>123051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2400</v>
      </c>
      <c r="I34" s="6">
        <f t="shared" si="9"/>
        <v>350</v>
      </c>
      <c r="J34" s="6">
        <f t="shared" si="9"/>
        <v>126842</v>
      </c>
      <c r="K34" s="63">
        <f t="shared" si="9"/>
        <v>0</v>
      </c>
      <c r="L34" s="79">
        <f t="shared" si="9"/>
        <v>0</v>
      </c>
      <c r="M34" s="79">
        <f t="shared" si="9"/>
        <v>0</v>
      </c>
      <c r="N34" s="69">
        <f t="shared" si="9"/>
        <v>129592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:U1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9.57421875" style="0" customWidth="1"/>
    <col min="9" max="9" width="10.57421875" style="0" customWidth="1"/>
    <col min="10" max="10" width="10.8515625" style="0" customWidth="1"/>
    <col min="11" max="11" width="8.8515625" style="0" customWidth="1"/>
    <col min="12" max="12" width="9.8515625" style="0" customWidth="1"/>
    <col min="14" max="14" width="8.57421875" style="0" customWidth="1"/>
    <col min="15" max="15" width="8.140625" style="0" customWidth="1"/>
    <col min="18" max="18" width="7.421875" style="0" customWidth="1"/>
    <col min="21" max="21" width="10.421875" style="0" customWidth="1"/>
  </cols>
  <sheetData>
    <row r="1" spans="1:21" ht="1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19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19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19" ht="15.75" hidden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19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79</v>
      </c>
      <c r="I8" s="86" t="s">
        <v>64</v>
      </c>
      <c r="J8" s="86" t="s">
        <v>65</v>
      </c>
      <c r="K8" s="87" t="s">
        <v>87</v>
      </c>
      <c r="L8" s="87" t="s">
        <v>66</v>
      </c>
      <c r="M8" s="87" t="s">
        <v>84</v>
      </c>
      <c r="N8" s="87" t="s">
        <v>67</v>
      </c>
      <c r="O8" s="87" t="s">
        <v>86</v>
      </c>
      <c r="P8" s="87" t="s">
        <v>68</v>
      </c>
      <c r="Q8" s="87" t="s">
        <v>76</v>
      </c>
      <c r="R8" s="88" t="s">
        <v>77</v>
      </c>
      <c r="S8" s="88" t="s">
        <v>78</v>
      </c>
      <c r="T8" s="88" t="s">
        <v>80</v>
      </c>
      <c r="U8" s="80" t="s">
        <v>57</v>
      </c>
    </row>
    <row r="9" spans="1:21" ht="15.75" thickBot="1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U10">H11+H12+H13+H14</f>
        <v>0</v>
      </c>
      <c r="I10" s="13">
        <f t="shared" si="0"/>
        <v>34965</v>
      </c>
      <c r="J10" s="13">
        <f t="shared" si="0"/>
        <v>500</v>
      </c>
      <c r="K10" s="70">
        <f t="shared" si="0"/>
        <v>7200</v>
      </c>
      <c r="L10" s="70">
        <f>L11+L12+L13+L14</f>
        <v>33765</v>
      </c>
      <c r="M10" s="13">
        <f t="shared" si="0"/>
        <v>32554</v>
      </c>
      <c r="N10" s="13">
        <f t="shared" si="0"/>
        <v>1088</v>
      </c>
      <c r="O10" s="13">
        <f>O11+O12+O13+O14</f>
        <v>1100</v>
      </c>
      <c r="P10" s="13">
        <f t="shared" si="0"/>
        <v>18070</v>
      </c>
      <c r="Q10" s="13">
        <f>Q11+Q12+Q13+Q14</f>
        <v>0</v>
      </c>
      <c r="R10" s="13">
        <f>R11+R12+R13+R14</f>
        <v>60</v>
      </c>
      <c r="S10" s="13">
        <f>S11+S12+S13+S14</f>
        <v>0</v>
      </c>
      <c r="T10" s="72">
        <f t="shared" si="0"/>
        <v>1075</v>
      </c>
      <c r="U10" s="14">
        <f t="shared" si="0"/>
        <v>130377</v>
      </c>
    </row>
    <row r="11" spans="1:21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>
        <v>34965</v>
      </c>
      <c r="J11" s="17"/>
      <c r="K11" s="58">
        <v>7200</v>
      </c>
      <c r="L11" s="58">
        <v>32265</v>
      </c>
      <c r="M11" s="17">
        <v>32544</v>
      </c>
      <c r="N11" s="17">
        <v>1088</v>
      </c>
      <c r="O11" s="17"/>
      <c r="P11" s="17">
        <v>18070</v>
      </c>
      <c r="Q11" s="17"/>
      <c r="R11" s="17"/>
      <c r="S11" s="17"/>
      <c r="T11" s="64"/>
      <c r="U11" s="18">
        <f>SUM(H11:T11)</f>
        <v>126132</v>
      </c>
    </row>
    <row r="12" spans="1:21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/>
      <c r="J13" s="17">
        <v>500</v>
      </c>
      <c r="K13" s="58"/>
      <c r="L13" s="58">
        <v>1500</v>
      </c>
      <c r="M13" s="17">
        <v>10</v>
      </c>
      <c r="N13" s="17"/>
      <c r="O13" s="17">
        <v>1100</v>
      </c>
      <c r="P13" s="17"/>
      <c r="Q13" s="17"/>
      <c r="R13" s="17">
        <v>60</v>
      </c>
      <c r="S13" s="17"/>
      <c r="T13" s="68">
        <v>1075</v>
      </c>
      <c r="U13" s="18">
        <f>SUM(H13:T13)</f>
        <v>4245</v>
      </c>
    </row>
    <row r="14" spans="1:21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U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U19">H15+H10</f>
        <v>0</v>
      </c>
      <c r="I19" s="30">
        <f t="shared" si="2"/>
        <v>34965</v>
      </c>
      <c r="J19" s="30">
        <f t="shared" si="2"/>
        <v>500</v>
      </c>
      <c r="K19" s="60">
        <f t="shared" si="2"/>
        <v>7200</v>
      </c>
      <c r="L19" s="60">
        <f>L15+L10</f>
        <v>33765</v>
      </c>
      <c r="M19" s="30">
        <f t="shared" si="2"/>
        <v>32554</v>
      </c>
      <c r="N19" s="30">
        <f t="shared" si="2"/>
        <v>1088</v>
      </c>
      <c r="O19" s="30">
        <f>O15+O10</f>
        <v>1100</v>
      </c>
      <c r="P19" s="30">
        <f t="shared" si="2"/>
        <v>18070</v>
      </c>
      <c r="Q19" s="30">
        <f>Q15+Q10</f>
        <v>0</v>
      </c>
      <c r="R19" s="30">
        <f>R15+R10</f>
        <v>60</v>
      </c>
      <c r="S19" s="30">
        <f>S15+S10</f>
        <v>0</v>
      </c>
      <c r="T19" s="66">
        <f t="shared" si="2"/>
        <v>1075</v>
      </c>
      <c r="U19" s="31">
        <f t="shared" si="2"/>
        <v>130377</v>
      </c>
    </row>
    <row r="20" spans="1:21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U20">H21</f>
        <v>165726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165726</v>
      </c>
    </row>
    <row r="21" spans="1:21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U21">H22+H25+H28+H31</f>
        <v>165726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165726</v>
      </c>
    </row>
    <row r="22" spans="1:21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U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U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U28">SUM(H29:H30)</f>
        <v>1643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1643</v>
      </c>
    </row>
    <row r="29" spans="1:21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1643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1643</v>
      </c>
    </row>
    <row r="31" spans="1:21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U31">SUM(H32:H33)</f>
        <v>164083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164083</v>
      </c>
    </row>
    <row r="32" spans="1:21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3464</v>
      </c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3464</v>
      </c>
    </row>
    <row r="33" spans="1:21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160619</v>
      </c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160619</v>
      </c>
    </row>
    <row r="34" spans="1:21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U34">H19+H20</f>
        <v>165726</v>
      </c>
      <c r="I34" s="6">
        <f t="shared" si="9"/>
        <v>34965</v>
      </c>
      <c r="J34" s="6">
        <f t="shared" si="9"/>
        <v>500</v>
      </c>
      <c r="K34" s="90">
        <f t="shared" si="9"/>
        <v>7200</v>
      </c>
      <c r="L34" s="89">
        <f>L19+L20</f>
        <v>33765</v>
      </c>
      <c r="M34" s="79">
        <f t="shared" si="9"/>
        <v>32554</v>
      </c>
      <c r="N34" s="79">
        <f t="shared" si="9"/>
        <v>1088</v>
      </c>
      <c r="O34" s="79">
        <f>O19+O20</f>
        <v>1100</v>
      </c>
      <c r="P34" s="79">
        <f t="shared" si="9"/>
        <v>18070</v>
      </c>
      <c r="Q34" s="79">
        <f>Q19+Q20</f>
        <v>0</v>
      </c>
      <c r="R34" s="79">
        <f>R19+R20</f>
        <v>60</v>
      </c>
      <c r="S34" s="79">
        <f>S19+S20</f>
        <v>0</v>
      </c>
      <c r="T34" s="69">
        <f t="shared" si="9"/>
        <v>1075</v>
      </c>
      <c r="U34" s="6">
        <f t="shared" si="9"/>
        <v>296103</v>
      </c>
    </row>
  </sheetData>
  <sheetProtection/>
  <mergeCells count="4">
    <mergeCell ref="A1:U1"/>
    <mergeCell ref="A4:U4"/>
    <mergeCell ref="A5:U5"/>
    <mergeCell ref="C9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1.421875" style="0" customWidth="1"/>
    <col min="10" max="10" width="12.140625" style="0" customWidth="1"/>
    <col min="11" max="11" width="10.57421875" style="0" customWidth="1"/>
    <col min="12" max="13" width="10.421875" style="0" customWidth="1"/>
    <col min="14" max="14" width="11.00390625" style="0" customWidth="1"/>
  </cols>
  <sheetData>
    <row r="1" spans="1:14" ht="1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0" ht="15">
      <c r="A2" s="7"/>
      <c r="B2" s="8"/>
      <c r="C2" s="8"/>
      <c r="D2" s="8"/>
      <c r="E2" s="8"/>
      <c r="F2" s="8"/>
      <c r="G2" s="8"/>
      <c r="H2" s="2"/>
      <c r="I2" s="2"/>
      <c r="J2" s="2"/>
    </row>
    <row r="3" spans="1:10" ht="15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0" ht="15.75" thickBot="1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81</v>
      </c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0</v>
      </c>
      <c r="I10" s="13">
        <f t="shared" si="0"/>
        <v>820</v>
      </c>
      <c r="J10" s="70">
        <f t="shared" si="0"/>
        <v>100</v>
      </c>
      <c r="K10" s="13">
        <f t="shared" si="0"/>
        <v>590</v>
      </c>
      <c r="L10" s="13">
        <f t="shared" si="0"/>
        <v>0</v>
      </c>
      <c r="M10" s="13">
        <f t="shared" si="0"/>
        <v>0</v>
      </c>
      <c r="N10" s="72">
        <f t="shared" si="0"/>
        <v>1510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820</v>
      </c>
      <c r="J13" s="58">
        <v>100</v>
      </c>
      <c r="K13" s="17">
        <v>590</v>
      </c>
      <c r="L13" s="17"/>
      <c r="M13" s="17"/>
      <c r="N13" s="64">
        <f>SUM(H13:M13)</f>
        <v>1510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0</v>
      </c>
      <c r="I19" s="30">
        <f t="shared" si="2"/>
        <v>820</v>
      </c>
      <c r="J19" s="60">
        <f t="shared" si="2"/>
        <v>100</v>
      </c>
      <c r="K19" s="30">
        <f t="shared" si="2"/>
        <v>590</v>
      </c>
      <c r="L19" s="30">
        <f t="shared" si="2"/>
        <v>0</v>
      </c>
      <c r="M19" s="30">
        <f t="shared" si="2"/>
        <v>0</v>
      </c>
      <c r="N19" s="66">
        <f t="shared" si="2"/>
        <v>1510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187846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187846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187846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187846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150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150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150</v>
      </c>
      <c r="I30" s="25"/>
      <c r="J30" s="62"/>
      <c r="K30" s="25"/>
      <c r="L30" s="25"/>
      <c r="M30" s="25"/>
      <c r="N30" s="68">
        <f>SUM(H30:M30)</f>
        <v>150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187696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187696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62"/>
      <c r="K32" s="25"/>
      <c r="L32" s="25"/>
      <c r="M32" s="25"/>
      <c r="N32" s="68">
        <f>SUM(H32:M32)</f>
        <v>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187696</v>
      </c>
      <c r="I33" s="25"/>
      <c r="J33" s="62"/>
      <c r="K33" s="25"/>
      <c r="L33" s="25"/>
      <c r="M33" s="25"/>
      <c r="N33" s="68">
        <f>SUM(H33:M33)</f>
        <v>187696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187846</v>
      </c>
      <c r="I34" s="6">
        <f t="shared" si="9"/>
        <v>820</v>
      </c>
      <c r="J34" s="63">
        <f t="shared" si="9"/>
        <v>100</v>
      </c>
      <c r="K34" s="79">
        <f t="shared" si="9"/>
        <v>590</v>
      </c>
      <c r="L34" s="79">
        <f t="shared" si="9"/>
        <v>0</v>
      </c>
      <c r="M34" s="79">
        <f t="shared" si="9"/>
        <v>0</v>
      </c>
      <c r="N34" s="69">
        <f t="shared" si="9"/>
        <v>189356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2.421875" style="0" customWidth="1"/>
  </cols>
  <sheetData>
    <row r="1" spans="1:12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1" ht="15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1" ht="15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1" ht="15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" customHeight="1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.75" thickBot="1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4231</v>
      </c>
      <c r="I10" s="13">
        <f>I11+I12+I13+I14</f>
        <v>85</v>
      </c>
      <c r="J10" s="13">
        <f>J11+J12+J13+J14</f>
        <v>800</v>
      </c>
      <c r="K10" s="14">
        <f>K11+K12+K13+K14</f>
        <v>1950</v>
      </c>
      <c r="L10" s="14">
        <f>L11+L12+L13+L14</f>
        <v>7066</v>
      </c>
    </row>
    <row r="11" spans="1:12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>
        <v>4231</v>
      </c>
      <c r="I11" s="17"/>
      <c r="J11" s="17"/>
      <c r="K11" s="18"/>
      <c r="L11" s="18">
        <f>SUM(H11:K11)</f>
        <v>4231</v>
      </c>
    </row>
    <row r="12" spans="1:12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85</v>
      </c>
      <c r="J13" s="17">
        <v>800</v>
      </c>
      <c r="K13" s="18">
        <v>1950</v>
      </c>
      <c r="L13" s="18">
        <f>SUM(H13:K13)</f>
        <v>2835</v>
      </c>
    </row>
    <row r="14" spans="1:12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4231</v>
      </c>
      <c r="I19" s="30">
        <f>I15+I10</f>
        <v>85</v>
      </c>
      <c r="J19" s="30">
        <f>J15+J10</f>
        <v>800</v>
      </c>
      <c r="K19" s="31">
        <f>K15+K10</f>
        <v>1950</v>
      </c>
      <c r="L19" s="31">
        <f>L15+L10</f>
        <v>7066</v>
      </c>
    </row>
    <row r="20" spans="1:12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52563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52563</v>
      </c>
    </row>
    <row r="21" spans="1:12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52563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52563</v>
      </c>
    </row>
    <row r="22" spans="1:12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5577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5577</v>
      </c>
    </row>
    <row r="29" spans="1:12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5577</v>
      </c>
      <c r="I30" s="25"/>
      <c r="J30" s="25"/>
      <c r="K30" s="39"/>
      <c r="L30" s="39">
        <f>SUM(H30:K30)</f>
        <v>5577</v>
      </c>
    </row>
    <row r="31" spans="1:12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46986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46986</v>
      </c>
    </row>
    <row r="32" spans="1:12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800</v>
      </c>
      <c r="I32" s="25"/>
      <c r="J32" s="25"/>
      <c r="K32" s="39"/>
      <c r="L32" s="39">
        <f>SUM(H32:K32)</f>
        <v>800</v>
      </c>
    </row>
    <row r="33" spans="1:12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46186</v>
      </c>
      <c r="I33" s="25"/>
      <c r="J33" s="25"/>
      <c r="K33" s="39"/>
      <c r="L33" s="39">
        <f>SUM(H33:K33)</f>
        <v>46186</v>
      </c>
    </row>
    <row r="34" spans="1:12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56794</v>
      </c>
      <c r="I34" s="6">
        <f>I19+I20</f>
        <v>85</v>
      </c>
      <c r="J34" s="6">
        <f>J19+J20</f>
        <v>800</v>
      </c>
      <c r="K34" s="6">
        <f>K19+K20</f>
        <v>1950</v>
      </c>
      <c r="L34" s="6">
        <f>L19+L20</f>
        <v>59629</v>
      </c>
    </row>
  </sheetData>
  <sheetProtection/>
  <mergeCells count="4">
    <mergeCell ref="A1:L1"/>
    <mergeCell ref="A4:L4"/>
    <mergeCell ref="A5:L5"/>
    <mergeCell ref="C9:L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2021-02-25T08:59:25Z</cp:lastPrinted>
  <dcterms:created xsi:type="dcterms:W3CDTF">2014-01-08T12:14:20Z</dcterms:created>
  <dcterms:modified xsi:type="dcterms:W3CDTF">2021-02-25T08:59:36Z</dcterms:modified>
  <cp:category/>
  <cp:version/>
  <cp:contentType/>
  <cp:contentStatus/>
</cp:coreProperties>
</file>