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4"/>
  </bookViews>
  <sheets>
    <sheet name="mérleg" sheetId="1" r:id="rId1"/>
    <sheet name="működési kiadások" sheetId="2" r:id="rId2"/>
    <sheet name="fejlesztési kiadások" sheetId="3" r:id="rId3"/>
    <sheet name="pénzmaradvány " sheetId="4" r:id="rId4"/>
    <sheet name="vagyon" sheetId="5" r:id="rId5"/>
  </sheets>
  <definedNames/>
  <calcPr fullCalcOnLoad="1"/>
</workbook>
</file>

<file path=xl/sharedStrings.xml><?xml version="1.0" encoding="utf-8"?>
<sst xmlns="http://schemas.openxmlformats.org/spreadsheetml/2006/main" count="186" uniqueCount="168">
  <si>
    <t>Megnevezés</t>
  </si>
  <si>
    <t>Szakfeladat                   megnevezése</t>
  </si>
  <si>
    <t>Személyi                           juttatások</t>
  </si>
  <si>
    <t>Munkaadót terhelő  járulékok</t>
  </si>
  <si>
    <t>Dologi és ellátotti juttatások</t>
  </si>
  <si>
    <t>Működési célra átadott</t>
  </si>
  <si>
    <t>Kiadások                               összesen</t>
  </si>
  <si>
    <t>Nem intézményi kiadások</t>
  </si>
  <si>
    <t>Önkorm.igazgatási tev.</t>
  </si>
  <si>
    <t>Községgazdálkodási szolg.</t>
  </si>
  <si>
    <t>Temetőfenntartás</t>
  </si>
  <si>
    <t>Közvilágítás</t>
  </si>
  <si>
    <t>Háziorvosi szolgálat</t>
  </si>
  <si>
    <t>Vízkárelhárítás</t>
  </si>
  <si>
    <t>Utak, hidak fenntartása</t>
  </si>
  <si>
    <t>Szociális étkeztetés támogatása</t>
  </si>
  <si>
    <t>Szociális célú támogatások</t>
  </si>
  <si>
    <t>Működési kiadások összesen</t>
  </si>
  <si>
    <t>Az önkormányzat költségvetésében szereplő nem intézményi  működési kiadások</t>
  </si>
  <si>
    <t>1. számú melléklet</t>
  </si>
  <si>
    <t>BEVÉTELEK</t>
  </si>
  <si>
    <t>KIADÁSOK</t>
  </si>
  <si>
    <t xml:space="preserve"> 1. Intézményi működési bevétel</t>
  </si>
  <si>
    <t xml:space="preserve"> 1. Személyi juttatások</t>
  </si>
  <si>
    <t xml:space="preserve"> 2. Önkormányzatok sajátos műk. bev.</t>
  </si>
  <si>
    <t xml:space="preserve"> 2. Munkaadót terhelő járulékok</t>
  </si>
  <si>
    <t xml:space="preserve"> ebből: gépjárműadó</t>
  </si>
  <si>
    <t xml:space="preserve"> 3. Dologi kiadások</t>
  </si>
  <si>
    <t xml:space="preserve">               helyi adók</t>
  </si>
  <si>
    <t xml:space="preserve"> 4. Támogatásértékű működési kiadások</t>
  </si>
  <si>
    <t xml:space="preserve">               személyi jövedelem adó</t>
  </si>
  <si>
    <t xml:space="preserve">      Kistérségi Társulásnak</t>
  </si>
  <si>
    <t xml:space="preserve">               termőföld bérbead.szárm.SZJA</t>
  </si>
  <si>
    <t xml:space="preserve">      Önk.Intézményfennt. Társulás,Körj.</t>
  </si>
  <si>
    <t xml:space="preserve">               talajterhelési díj</t>
  </si>
  <si>
    <t xml:space="preserve"> 5. Ellátottak pénzbeli jutatásai</t>
  </si>
  <si>
    <t xml:space="preserve">               egyéb sajátos bevétel</t>
  </si>
  <si>
    <t xml:space="preserve"> 6. Pénzeszköz átadások</t>
  </si>
  <si>
    <t xml:space="preserve"> 3.Önkormányzatok költségvetési támog.</t>
  </si>
  <si>
    <t xml:space="preserve">          CORVUS Bt. támogatás</t>
  </si>
  <si>
    <t xml:space="preserve">               normatív állami hozzájárulás</t>
  </si>
  <si>
    <t xml:space="preserve">          VOLÁN támogatás</t>
  </si>
  <si>
    <t xml:space="preserve">               normatív kötött felhaszn.tám.</t>
  </si>
  <si>
    <t xml:space="preserve">          Orvosi ügyeletre</t>
  </si>
  <si>
    <t xml:space="preserve">               központosított, egyéb központi</t>
  </si>
  <si>
    <t xml:space="preserve">          Élelmezés rezsi támogatása</t>
  </si>
  <si>
    <t xml:space="preserve"> 4. Támogatásértékű működési bevétel</t>
  </si>
  <si>
    <t xml:space="preserve">          Egyéb támogatás</t>
  </si>
  <si>
    <t xml:space="preserve"> 5. Működési célú pénzeszköz átvétel</t>
  </si>
  <si>
    <t xml:space="preserve"> 7. Önkorm.által foly.szociális kiadás</t>
  </si>
  <si>
    <t xml:space="preserve"> 6. Felhalmozási és tőkejellegű bevétel</t>
  </si>
  <si>
    <t xml:space="preserve"> 8. Működési tartalék</t>
  </si>
  <si>
    <t xml:space="preserve"> 7. Önkorm.sajátos felhalm.bevétele</t>
  </si>
  <si>
    <t xml:space="preserve"> ebből: magánszemélyek komm.adója</t>
  </si>
  <si>
    <t xml:space="preserve"> 9. Felújítások</t>
  </si>
  <si>
    <t xml:space="preserve">                önkorm.vagyon üz.,koncessz.bev.</t>
  </si>
  <si>
    <t>10.Beruházási kiadások</t>
  </si>
  <si>
    <t>11.Pénzügyi befektetések</t>
  </si>
  <si>
    <t xml:space="preserve"> 9. Támogatásértékű felhalmozási bevét.</t>
  </si>
  <si>
    <t>10. Felhalmozási célú pénzeszköz átvétel</t>
  </si>
  <si>
    <t>13.Lakásépítési támogatás</t>
  </si>
  <si>
    <t>11. Támogatási kölcsönök visszatérülése</t>
  </si>
  <si>
    <t>15.Felhalmozási céltartalék</t>
  </si>
  <si>
    <t>13. Működési célú hitelfelvétel</t>
  </si>
  <si>
    <t xml:space="preserve">       Felhalmozási célú kiadások összesen:</t>
  </si>
  <si>
    <t>14. Előző évi pénzmaradvány</t>
  </si>
  <si>
    <t xml:space="preserve">       Kiadások összesen:</t>
  </si>
  <si>
    <t>Az önkormányzat fejlesztési kiadásai</t>
  </si>
  <si>
    <t>feladatonként</t>
  </si>
  <si>
    <t>Temetőhöz kétszárnyú nagykapu és      kiskapu</t>
  </si>
  <si>
    <t>Beruházások összesen</t>
  </si>
  <si>
    <t>Felújítások</t>
  </si>
  <si>
    <t>Felújítások összesen</t>
  </si>
  <si>
    <t>Felhalmozási kiadások összesen</t>
  </si>
  <si>
    <t>12. Fejlesztési célú hitel felvétele</t>
  </si>
  <si>
    <t>Vizrendezés,belvizmentesítés</t>
  </si>
  <si>
    <t>Falugondnoki szolgáltatás</t>
  </si>
  <si>
    <t>ezer ft-ban</t>
  </si>
  <si>
    <t xml:space="preserve">                      Feladat megnevezése</t>
  </si>
  <si>
    <t xml:space="preserve">                     Beruházások</t>
  </si>
  <si>
    <t>2.számú melléklet</t>
  </si>
  <si>
    <t>3.számú melléklet</t>
  </si>
  <si>
    <t>terv/mód.</t>
  </si>
  <si>
    <t>teljesítés</t>
  </si>
  <si>
    <r>
      <t xml:space="preserve">       </t>
    </r>
    <r>
      <rPr>
        <b/>
        <sz val="11"/>
        <color indexed="8"/>
        <rFont val="Calibri"/>
        <family val="2"/>
      </rPr>
      <t>Bevételek összesen:</t>
    </r>
  </si>
  <si>
    <r>
      <t xml:space="preserve">      </t>
    </r>
    <r>
      <rPr>
        <b/>
        <sz val="11"/>
        <color indexed="8"/>
        <rFont val="Calibri"/>
        <family val="2"/>
      </rPr>
      <t>Működési kiadások összesen:</t>
    </r>
  </si>
  <si>
    <t>12.Beruházási célú átadás</t>
  </si>
  <si>
    <t>Közművelődési intézmények</t>
  </si>
  <si>
    <t>Telelpülési hulladék kezelés</t>
  </si>
  <si>
    <t>Felhalmozási célú pénzeszköz átadás</t>
  </si>
  <si>
    <t>14.Felhalmozási célú hitel törlesztés</t>
  </si>
  <si>
    <t>Településrendezési terv</t>
  </si>
  <si>
    <t>Hegyi(Csányi)utcai burkolat felújítás</t>
  </si>
  <si>
    <t>Temetői út tervezés</t>
  </si>
  <si>
    <t>2013.évi terv</t>
  </si>
  <si>
    <t>2013.évi módosított</t>
  </si>
  <si>
    <t>15. Függő,átfutó,kiegyenlítő bevételek</t>
  </si>
  <si>
    <t>16.Függő,átfutó,kiegyenlítő kiadások</t>
  </si>
  <si>
    <t>Óvoda támogatása</t>
  </si>
  <si>
    <t>Házigondozás támogatása</t>
  </si>
  <si>
    <t>Előző évi támogatások</t>
  </si>
  <si>
    <t>Tartalék</t>
  </si>
  <si>
    <t>A 2013.ÉVI KÖLTSÉGVETÉS ÖSSZEVONT PÉNZFORGALMI MÉRLEGE</t>
  </si>
  <si>
    <t>2013.évi teljesítés</t>
  </si>
  <si>
    <t>Általános tartalékba helyezendő</t>
  </si>
  <si>
    <t>Út burkolatfelújítás</t>
  </si>
  <si>
    <t>Áthuzódó feladatok fedezetére</t>
  </si>
  <si>
    <t>Felhalmozási célú pénzmaravány</t>
  </si>
  <si>
    <t>Felhasználható pénzmaradvány</t>
  </si>
  <si>
    <t>Költségvetési kiutalás kiutalatlan támogatás miatt</t>
  </si>
  <si>
    <t>Költségvetési befizetés többlettámogatás miatt</t>
  </si>
  <si>
    <t>Korrekciók</t>
  </si>
  <si>
    <t>Tárgyévi helyesbített pénzmaradvány</t>
  </si>
  <si>
    <t>Rendező tételek egyenlege</t>
  </si>
  <si>
    <t xml:space="preserve">  kiegyenlítő,függő,átfutó bevételek</t>
  </si>
  <si>
    <t xml:space="preserve">  kiegyenlítő,függő,átfutó kiadások</t>
  </si>
  <si>
    <t>Rendező tételek</t>
  </si>
  <si>
    <t>Költségvetési elszámolási számlák záróegyenlegei</t>
  </si>
  <si>
    <t>Összeg</t>
  </si>
  <si>
    <t>ezer forintban</t>
  </si>
  <si>
    <t>Pénzmaradvány elszámolás</t>
  </si>
  <si>
    <t>4.számú melléklet</t>
  </si>
  <si>
    <t>5.számú melléklet</t>
  </si>
  <si>
    <t>Sor-szám</t>
  </si>
  <si>
    <t>Immateriális javak</t>
  </si>
  <si>
    <t>Ingatlanok és kapcsolódó vagyoni értékű jogok</t>
  </si>
  <si>
    <t>Gépek, berende-zések és felszerelések</t>
  </si>
  <si>
    <t>Járművek</t>
  </si>
  <si>
    <t>Tenyész-állatok</t>
  </si>
  <si>
    <t>Állami készletek, tartalékok</t>
  </si>
  <si>
    <t>Üzemeltetés-re, kezelésre átadott, koncesszió-ba, vagyonke-zelésbe adott, illetve vagyonkeze-lésbe vett eszközök</t>
  </si>
  <si>
    <t>Összesen</t>
  </si>
  <si>
    <t xml:space="preserve">
Bruttó érték
</t>
  </si>
  <si>
    <t>Tárgyévi nyitó állomány (előző évi záró állomány)</t>
  </si>
  <si>
    <t>növekedések</t>
  </si>
  <si>
    <t>Beszerzés, létesítés</t>
  </si>
  <si>
    <t>Felújítás</t>
  </si>
  <si>
    <t>Beszerzés, felújítás előzetesen felszámított áfája</t>
  </si>
  <si>
    <t>Tárgyévi pénzforgalmi növekedések összesen (02+03+04)</t>
  </si>
  <si>
    <t>Saját kivitelezésű beruházás (felújítás) aktivált értéke</t>
  </si>
  <si>
    <t>Előző év(ek) beruházásából aktivált érték</t>
  </si>
  <si>
    <t xml:space="preserve">Térítésmentes átvétel </t>
  </si>
  <si>
    <t>Alapítás, átszervezés miatti átvétel</t>
  </si>
  <si>
    <t>Egyéb növekedés</t>
  </si>
  <si>
    <t>Tárgyévi pénzforgalom nélküli növekedések összesen (06+...+10)</t>
  </si>
  <si>
    <t>Összes növekedés                                    (05+11)</t>
  </si>
  <si>
    <t>csökkenések</t>
  </si>
  <si>
    <t xml:space="preserve">Értékesítés </t>
  </si>
  <si>
    <t xml:space="preserve">02-04-ből nem aktivált beruházás, felújítás és áfa összege </t>
  </si>
  <si>
    <t>02-04-ből a beruházási előleg összege</t>
  </si>
  <si>
    <t>Selejtezés, megsemmisülés</t>
  </si>
  <si>
    <t xml:space="preserve">Térítésmentes átadás </t>
  </si>
  <si>
    <t>Alapítás, átszervezés miatti átadás</t>
  </si>
  <si>
    <t>Egyéb csökkenés</t>
  </si>
  <si>
    <t>Összes csökkenés                                (13+…+19)</t>
  </si>
  <si>
    <t>Bruttó érték összesen                                    (01+12-20)</t>
  </si>
  <si>
    <t>Terv szerinti értékcsökkenés nyitó állománya</t>
  </si>
  <si>
    <t xml:space="preserve">     Növekedés</t>
  </si>
  <si>
    <t xml:space="preserve">     Csökkenés</t>
  </si>
  <si>
    <t>Terv szerinti értékcsökkenés záró állománya     (22+23-24)</t>
  </si>
  <si>
    <t>Terven felüli értékcsökkenés nyitó állománya</t>
  </si>
  <si>
    <t>Terven felüli értékcsökkenés visszaírása           (27. sorból)</t>
  </si>
  <si>
    <t>Terven felüli értékcsökkenés záró állománya     (26+27-28)</t>
  </si>
  <si>
    <t>Értékcsökkenés összesen                                    (25+30)</t>
  </si>
  <si>
    <t>Eszközök nettó értéke                                           (21-31)</t>
  </si>
  <si>
    <t>Teljesen (0-ig) leírt eszközök bruttó értéke</t>
  </si>
  <si>
    <t>2013.év</t>
  </si>
  <si>
    <t>Az önkormányzat vagyonának alakulása 2013.évben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</si>
</sst>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4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/>
    </xf>
    <xf numFmtId="3" fontId="41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42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7" fillId="33" borderId="24" xfId="0" applyFont="1" applyFill="1" applyBorder="1" applyAlignment="1">
      <alignment horizontal="center" vertical="top" wrapText="1"/>
    </xf>
    <xf numFmtId="0" fontId="37" fillId="33" borderId="25" xfId="0" applyFont="1" applyFill="1" applyBorder="1" applyAlignment="1">
      <alignment horizontal="center" vertical="top" wrapText="1"/>
    </xf>
    <xf numFmtId="0" fontId="37" fillId="33" borderId="26" xfId="0" applyFont="1" applyFill="1" applyBorder="1" applyAlignment="1">
      <alignment horizontal="center" vertical="top" wrapText="1"/>
    </xf>
    <xf numFmtId="0" fontId="37" fillId="33" borderId="1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7" fillId="33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7" fillId="33" borderId="35" xfId="0" applyFont="1" applyFill="1" applyBorder="1" applyAlignment="1">
      <alignment horizontal="center" vertical="center"/>
    </xf>
    <xf numFmtId="0" fontId="37" fillId="33" borderId="36" xfId="0" applyFont="1" applyFill="1" applyBorder="1" applyAlignment="1">
      <alignment horizontal="center" vertical="center"/>
    </xf>
    <xf numFmtId="0" fontId="37" fillId="33" borderId="37" xfId="0" applyFont="1" applyFill="1" applyBorder="1" applyAlignment="1">
      <alignment horizontal="center" vertical="center"/>
    </xf>
    <xf numFmtId="0" fontId="37" fillId="33" borderId="3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39" xfId="0" applyFont="1" applyFill="1" applyBorder="1" applyAlignment="1">
      <alignment horizontal="center" vertical="center"/>
    </xf>
    <xf numFmtId="0" fontId="37" fillId="33" borderId="40" xfId="0" applyFont="1" applyFill="1" applyBorder="1" applyAlignment="1">
      <alignment horizontal="center" vertical="center"/>
    </xf>
    <xf numFmtId="0" fontId="37" fillId="33" borderId="41" xfId="0" applyFont="1" applyFill="1" applyBorder="1" applyAlignment="1">
      <alignment horizontal="center" vertical="center"/>
    </xf>
    <xf numFmtId="0" fontId="37" fillId="33" borderId="4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top" wrapText="1"/>
    </xf>
    <xf numFmtId="0" fontId="37" fillId="33" borderId="18" xfId="0" applyFont="1" applyFill="1" applyBorder="1" applyAlignment="1">
      <alignment horizontal="center" vertical="top" wrapText="1"/>
    </xf>
    <xf numFmtId="0" fontId="37" fillId="33" borderId="43" xfId="0" applyFont="1" applyFill="1" applyBorder="1" applyAlignment="1">
      <alignment horizontal="center" vertical="center"/>
    </xf>
    <xf numFmtId="0" fontId="37" fillId="33" borderId="44" xfId="0" applyFont="1" applyFill="1" applyBorder="1" applyAlignment="1">
      <alignment horizontal="center" vertical="center"/>
    </xf>
    <xf numFmtId="0" fontId="37" fillId="33" borderId="45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2" xfId="0" applyFont="1" applyBorder="1" applyAlignment="1">
      <alignment vertical="top" wrapText="1"/>
    </xf>
    <xf numFmtId="0" fontId="3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34" borderId="12" xfId="0" applyFont="1" applyFill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/>
    </xf>
    <xf numFmtId="0" fontId="5" fillId="34" borderId="14" xfId="0" applyFont="1" applyFill="1" applyBorder="1" applyAlignment="1" quotePrefix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 textRotation="255" wrapText="1"/>
    </xf>
    <xf numFmtId="0" fontId="7" fillId="0" borderId="50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0">
      <selection activeCell="N33" sqref="N33"/>
    </sheetView>
  </sheetViews>
  <sheetFormatPr defaultColWidth="9.140625" defaultRowHeight="15"/>
  <cols>
    <col min="6" max="6" width="9.140625" style="1" customWidth="1"/>
    <col min="13" max="13" width="9.140625" style="1" customWidth="1"/>
  </cols>
  <sheetData>
    <row r="1" spans="1:14" ht="15">
      <c r="A1" s="1"/>
      <c r="B1" s="1"/>
      <c r="C1" s="1"/>
      <c r="D1" s="1"/>
      <c r="E1" s="1"/>
      <c r="G1" s="1"/>
      <c r="H1" s="1"/>
      <c r="I1" s="1"/>
      <c r="J1" s="1"/>
      <c r="K1" s="1"/>
      <c r="L1" s="1" t="s">
        <v>19</v>
      </c>
      <c r="N1" s="1"/>
    </row>
    <row r="2" spans="1:14" ht="15">
      <c r="A2" s="36" t="s">
        <v>102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.75" thickBot="1">
      <c r="A3" s="1"/>
      <c r="B3" s="1"/>
      <c r="C3" s="1"/>
      <c r="D3" s="1"/>
      <c r="E3" s="1"/>
      <c r="G3" s="1"/>
      <c r="H3" s="1"/>
      <c r="I3" s="1"/>
      <c r="J3" s="1"/>
      <c r="K3" s="1"/>
      <c r="L3" s="1"/>
      <c r="N3" s="1"/>
    </row>
    <row r="4" spans="1:14" ht="15.75" thickTop="1">
      <c r="A4" s="37" t="s">
        <v>20</v>
      </c>
      <c r="B4" s="38"/>
      <c r="C4" s="38"/>
      <c r="D4" s="38"/>
      <c r="E4" s="38"/>
      <c r="F4" s="38"/>
      <c r="G4" s="38"/>
      <c r="H4" s="38" t="s">
        <v>21</v>
      </c>
      <c r="I4" s="38"/>
      <c r="J4" s="38"/>
      <c r="K4" s="38"/>
      <c r="L4" s="38"/>
      <c r="M4" s="39"/>
      <c r="N4" s="40"/>
    </row>
    <row r="5" spans="1:14" ht="15" customHeight="1">
      <c r="A5" s="67" t="s">
        <v>0</v>
      </c>
      <c r="B5" s="57"/>
      <c r="C5" s="57"/>
      <c r="D5" s="58"/>
      <c r="E5" s="44" t="s">
        <v>94</v>
      </c>
      <c r="F5" s="44" t="s">
        <v>95</v>
      </c>
      <c r="G5" s="44" t="s">
        <v>103</v>
      </c>
      <c r="H5" s="56" t="s">
        <v>0</v>
      </c>
      <c r="I5" s="57"/>
      <c r="J5" s="57"/>
      <c r="K5" s="58"/>
      <c r="L5" s="41" t="s">
        <v>94</v>
      </c>
      <c r="M5" s="47" t="s">
        <v>95</v>
      </c>
      <c r="N5" s="41" t="s">
        <v>103</v>
      </c>
    </row>
    <row r="6" spans="1:14" ht="15">
      <c r="A6" s="68"/>
      <c r="B6" s="60"/>
      <c r="C6" s="60"/>
      <c r="D6" s="61"/>
      <c r="E6" s="65"/>
      <c r="F6" s="45"/>
      <c r="G6" s="65"/>
      <c r="H6" s="59"/>
      <c r="I6" s="60"/>
      <c r="J6" s="60"/>
      <c r="K6" s="61"/>
      <c r="L6" s="42"/>
      <c r="M6" s="48"/>
      <c r="N6" s="42"/>
    </row>
    <row r="7" spans="1:14" ht="15">
      <c r="A7" s="69"/>
      <c r="B7" s="63"/>
      <c r="C7" s="63"/>
      <c r="D7" s="64"/>
      <c r="E7" s="66"/>
      <c r="F7" s="46"/>
      <c r="G7" s="66"/>
      <c r="H7" s="62"/>
      <c r="I7" s="63"/>
      <c r="J7" s="63"/>
      <c r="K7" s="64"/>
      <c r="L7" s="43"/>
      <c r="M7" s="49"/>
      <c r="N7" s="43"/>
    </row>
    <row r="8" spans="1:14" ht="15">
      <c r="A8" s="32" t="s">
        <v>22</v>
      </c>
      <c r="B8" s="33"/>
      <c r="C8" s="33"/>
      <c r="D8" s="34"/>
      <c r="E8" s="21">
        <v>729</v>
      </c>
      <c r="F8" s="21">
        <v>729</v>
      </c>
      <c r="G8" s="5">
        <v>372</v>
      </c>
      <c r="H8" s="35" t="s">
        <v>23</v>
      </c>
      <c r="I8" s="33"/>
      <c r="J8" s="33"/>
      <c r="K8" s="34"/>
      <c r="L8" s="29">
        <v>3877</v>
      </c>
      <c r="M8" s="29">
        <v>3877</v>
      </c>
      <c r="N8" s="6">
        <v>3599</v>
      </c>
    </row>
    <row r="9" spans="1:14" ht="15">
      <c r="A9" s="32" t="s">
        <v>24</v>
      </c>
      <c r="B9" s="33"/>
      <c r="C9" s="33"/>
      <c r="D9" s="34"/>
      <c r="E9" s="21">
        <f>SUM(E10:E15)</f>
        <v>550</v>
      </c>
      <c r="F9" s="21">
        <f>SUM(F10:F15)</f>
        <v>550</v>
      </c>
      <c r="G9" s="5">
        <f>SUM(G10:G15)</f>
        <v>883</v>
      </c>
      <c r="H9" s="35" t="s">
        <v>25</v>
      </c>
      <c r="I9" s="33"/>
      <c r="J9" s="33"/>
      <c r="K9" s="34"/>
      <c r="L9" s="29">
        <v>910</v>
      </c>
      <c r="M9" s="29">
        <v>910</v>
      </c>
      <c r="N9" s="6">
        <v>892</v>
      </c>
    </row>
    <row r="10" spans="1:14" ht="15">
      <c r="A10" s="32" t="s">
        <v>26</v>
      </c>
      <c r="B10" s="33"/>
      <c r="C10" s="33"/>
      <c r="D10" s="34"/>
      <c r="E10" s="21">
        <v>220</v>
      </c>
      <c r="F10" s="21">
        <v>220</v>
      </c>
      <c r="G10" s="5">
        <v>278</v>
      </c>
      <c r="H10" s="35" t="s">
        <v>27</v>
      </c>
      <c r="I10" s="33"/>
      <c r="J10" s="33"/>
      <c r="K10" s="34"/>
      <c r="L10" s="29">
        <v>5816</v>
      </c>
      <c r="M10" s="29">
        <v>7803</v>
      </c>
      <c r="N10" s="6">
        <v>7004</v>
      </c>
    </row>
    <row r="11" spans="1:14" ht="15">
      <c r="A11" s="32" t="s">
        <v>28</v>
      </c>
      <c r="B11" s="33"/>
      <c r="C11" s="33"/>
      <c r="D11" s="34"/>
      <c r="E11" s="21">
        <v>300</v>
      </c>
      <c r="F11" s="21">
        <v>300</v>
      </c>
      <c r="G11" s="5">
        <v>561</v>
      </c>
      <c r="H11" s="35" t="s">
        <v>29</v>
      </c>
      <c r="I11" s="33"/>
      <c r="J11" s="33"/>
      <c r="K11" s="34"/>
      <c r="L11" s="21">
        <v>2352</v>
      </c>
      <c r="M11" s="21">
        <v>2352</v>
      </c>
      <c r="N11" s="21">
        <v>2303</v>
      </c>
    </row>
    <row r="12" spans="1:14" ht="15">
      <c r="A12" s="32" t="s">
        <v>30</v>
      </c>
      <c r="B12" s="33"/>
      <c r="C12" s="33"/>
      <c r="D12" s="34"/>
      <c r="E12" s="21"/>
      <c r="F12" s="21"/>
      <c r="G12" s="5"/>
      <c r="H12" s="35" t="s">
        <v>31</v>
      </c>
      <c r="I12" s="33"/>
      <c r="J12" s="33"/>
      <c r="K12" s="34"/>
      <c r="L12" s="29">
        <v>285</v>
      </c>
      <c r="M12" s="29">
        <v>285</v>
      </c>
      <c r="N12" s="6">
        <v>236</v>
      </c>
    </row>
    <row r="13" spans="1:14" ht="15">
      <c r="A13" s="32" t="s">
        <v>32</v>
      </c>
      <c r="B13" s="33"/>
      <c r="C13" s="33"/>
      <c r="D13" s="34"/>
      <c r="E13" s="21"/>
      <c r="F13" s="21"/>
      <c r="G13" s="5"/>
      <c r="H13" s="35" t="s">
        <v>33</v>
      </c>
      <c r="I13" s="33"/>
      <c r="J13" s="33"/>
      <c r="K13" s="34"/>
      <c r="L13" s="21">
        <v>2067</v>
      </c>
      <c r="M13" s="21">
        <v>2067</v>
      </c>
      <c r="N13" s="5">
        <v>2067</v>
      </c>
    </row>
    <row r="14" spans="1:14" ht="15">
      <c r="A14" s="32" t="s">
        <v>34</v>
      </c>
      <c r="B14" s="33"/>
      <c r="C14" s="33"/>
      <c r="D14" s="34"/>
      <c r="E14" s="21"/>
      <c r="F14" s="21"/>
      <c r="G14" s="5"/>
      <c r="H14" s="35" t="s">
        <v>35</v>
      </c>
      <c r="I14" s="33"/>
      <c r="J14" s="33"/>
      <c r="K14" s="34"/>
      <c r="L14" s="29"/>
      <c r="M14" s="29"/>
      <c r="N14" s="6"/>
    </row>
    <row r="15" spans="1:14" ht="15">
      <c r="A15" s="32" t="s">
        <v>36</v>
      </c>
      <c r="B15" s="33"/>
      <c r="C15" s="33"/>
      <c r="D15" s="34"/>
      <c r="E15" s="21">
        <v>30</v>
      </c>
      <c r="F15" s="21">
        <v>30</v>
      </c>
      <c r="G15" s="5">
        <v>44</v>
      </c>
      <c r="H15" s="35" t="s">
        <v>37</v>
      </c>
      <c r="I15" s="33"/>
      <c r="J15" s="33"/>
      <c r="K15" s="34"/>
      <c r="L15" s="21">
        <f>SUM(L16:L20)</f>
        <v>2576</v>
      </c>
      <c r="M15" s="21">
        <f>SUM(M16:M20)</f>
        <v>6230</v>
      </c>
      <c r="N15" s="21">
        <f>SUM(N16:N20)</f>
        <v>510</v>
      </c>
    </row>
    <row r="16" spans="1:14" ht="15">
      <c r="A16" s="32" t="s">
        <v>38</v>
      </c>
      <c r="B16" s="33"/>
      <c r="C16" s="33"/>
      <c r="D16" s="34"/>
      <c r="E16" s="21">
        <f>SUM(E17:E19)</f>
        <v>13687</v>
      </c>
      <c r="F16" s="21">
        <f>SUM(F17:F19)</f>
        <v>19409</v>
      </c>
      <c r="G16" s="5">
        <f>SUM(G17:G19)</f>
        <v>19409</v>
      </c>
      <c r="H16" s="35" t="s">
        <v>39</v>
      </c>
      <c r="I16" s="33"/>
      <c r="J16" s="33"/>
      <c r="K16" s="34"/>
      <c r="L16" s="29">
        <v>2156</v>
      </c>
      <c r="M16" s="29">
        <v>5810</v>
      </c>
      <c r="N16" s="6"/>
    </row>
    <row r="17" spans="1:14" ht="15">
      <c r="A17" s="32" t="s">
        <v>40</v>
      </c>
      <c r="B17" s="33"/>
      <c r="C17" s="33"/>
      <c r="D17" s="34"/>
      <c r="E17" s="21">
        <v>11490</v>
      </c>
      <c r="F17" s="21">
        <v>11496</v>
      </c>
      <c r="G17" s="5">
        <v>11496</v>
      </c>
      <c r="H17" s="35" t="s">
        <v>41</v>
      </c>
      <c r="I17" s="33"/>
      <c r="J17" s="33"/>
      <c r="K17" s="34"/>
      <c r="L17" s="29"/>
      <c r="M17" s="29"/>
      <c r="N17" s="6"/>
    </row>
    <row r="18" spans="1:14" ht="15">
      <c r="A18" s="32" t="s">
        <v>42</v>
      </c>
      <c r="B18" s="33"/>
      <c r="C18" s="33"/>
      <c r="D18" s="34"/>
      <c r="E18" s="21">
        <v>2197</v>
      </c>
      <c r="F18" s="21">
        <v>2429</v>
      </c>
      <c r="G18" s="5">
        <v>2429</v>
      </c>
      <c r="H18" s="35" t="s">
        <v>43</v>
      </c>
      <c r="I18" s="33"/>
      <c r="J18" s="33"/>
      <c r="K18" s="34"/>
      <c r="L18" s="29"/>
      <c r="M18" s="29"/>
      <c r="N18" s="6"/>
    </row>
    <row r="19" spans="1:14" ht="15">
      <c r="A19" s="32" t="s">
        <v>44</v>
      </c>
      <c r="B19" s="33"/>
      <c r="C19" s="33"/>
      <c r="D19" s="34"/>
      <c r="E19" s="21"/>
      <c r="F19" s="21">
        <v>5484</v>
      </c>
      <c r="G19" s="5">
        <v>5484</v>
      </c>
      <c r="H19" s="35" t="s">
        <v>45</v>
      </c>
      <c r="I19" s="33"/>
      <c r="J19" s="33"/>
      <c r="K19" s="34"/>
      <c r="L19" s="29">
        <v>420</v>
      </c>
      <c r="M19" s="29">
        <v>420</v>
      </c>
      <c r="N19" s="6">
        <v>510</v>
      </c>
    </row>
    <row r="20" spans="1:14" ht="15">
      <c r="A20" s="32" t="s">
        <v>46</v>
      </c>
      <c r="B20" s="33"/>
      <c r="C20" s="33"/>
      <c r="D20" s="34"/>
      <c r="E20" s="21">
        <v>708</v>
      </c>
      <c r="F20" s="21">
        <v>708</v>
      </c>
      <c r="G20" s="5">
        <v>950</v>
      </c>
      <c r="H20" s="27" t="s">
        <v>47</v>
      </c>
      <c r="I20" s="25"/>
      <c r="J20" s="25"/>
      <c r="K20" s="24"/>
      <c r="L20" s="29"/>
      <c r="M20" s="29"/>
      <c r="N20" s="6"/>
    </row>
    <row r="21" spans="1:14" ht="15">
      <c r="A21" s="8" t="s">
        <v>48</v>
      </c>
      <c r="B21" s="22"/>
      <c r="C21" s="22"/>
      <c r="D21" s="22"/>
      <c r="E21" s="21"/>
      <c r="F21" s="21"/>
      <c r="G21" s="5">
        <v>170</v>
      </c>
      <c r="H21" s="22" t="s">
        <v>49</v>
      </c>
      <c r="I21" s="22"/>
      <c r="J21" s="22"/>
      <c r="K21" s="22"/>
      <c r="L21" s="29">
        <v>3271</v>
      </c>
      <c r="M21" s="29">
        <v>3352</v>
      </c>
      <c r="N21" s="6">
        <v>3263</v>
      </c>
    </row>
    <row r="22" spans="1:14" ht="15">
      <c r="A22" s="8" t="s">
        <v>50</v>
      </c>
      <c r="B22" s="22"/>
      <c r="C22" s="22"/>
      <c r="D22" s="22"/>
      <c r="E22" s="21"/>
      <c r="F22" s="21"/>
      <c r="G22" s="5">
        <v>25</v>
      </c>
      <c r="H22" s="35" t="s">
        <v>51</v>
      </c>
      <c r="I22" s="33"/>
      <c r="J22" s="33"/>
      <c r="K22" s="34"/>
      <c r="L22" s="29"/>
      <c r="M22" s="29"/>
      <c r="N22" s="6"/>
    </row>
    <row r="23" spans="1:14" ht="15">
      <c r="A23" s="8" t="s">
        <v>52</v>
      </c>
      <c r="B23" s="22"/>
      <c r="C23" s="22"/>
      <c r="D23" s="22"/>
      <c r="E23" s="21">
        <f>SUM(E24:E25)</f>
        <v>1940</v>
      </c>
      <c r="F23" s="21">
        <f>SUM(F24:F25)</f>
        <v>1940</v>
      </c>
      <c r="G23" s="21">
        <f>SUM(G24:G25)</f>
        <v>1244</v>
      </c>
      <c r="H23" s="35" t="s">
        <v>85</v>
      </c>
      <c r="I23" s="33"/>
      <c r="J23" s="33"/>
      <c r="K23" s="34"/>
      <c r="L23" s="21">
        <f>SUM(L8+L9+L10+L11+L14+L15+L21+L22)</f>
        <v>18802</v>
      </c>
      <c r="M23" s="21">
        <f>SUM(M8+M9+M10+M11+M14+M15+M21+M22)</f>
        <v>24524</v>
      </c>
      <c r="N23" s="5">
        <f>SUM(N8+N9+N10+N11+N14+N15+N21+N22)</f>
        <v>17571</v>
      </c>
    </row>
    <row r="24" spans="1:14" ht="15">
      <c r="A24" s="8" t="s">
        <v>53</v>
      </c>
      <c r="B24" s="22"/>
      <c r="C24" s="22"/>
      <c r="D24" s="22"/>
      <c r="E24" s="21">
        <v>1400</v>
      </c>
      <c r="F24" s="21">
        <v>1400</v>
      </c>
      <c r="G24" s="5">
        <v>1244</v>
      </c>
      <c r="H24" s="35" t="s">
        <v>54</v>
      </c>
      <c r="I24" s="33"/>
      <c r="J24" s="33"/>
      <c r="K24" s="34"/>
      <c r="L24" s="29"/>
      <c r="M24" s="29"/>
      <c r="N24" s="6"/>
    </row>
    <row r="25" spans="1:14" ht="15">
      <c r="A25" s="8" t="s">
        <v>55</v>
      </c>
      <c r="B25" s="22"/>
      <c r="C25" s="22"/>
      <c r="D25" s="22"/>
      <c r="E25" s="21">
        <v>540</v>
      </c>
      <c r="F25" s="21">
        <v>540</v>
      </c>
      <c r="G25" s="5"/>
      <c r="H25" s="35" t="s">
        <v>56</v>
      </c>
      <c r="I25" s="33"/>
      <c r="J25" s="33"/>
      <c r="K25" s="34"/>
      <c r="L25" s="21"/>
      <c r="M25" s="21"/>
      <c r="N25" s="5">
        <v>379</v>
      </c>
    </row>
    <row r="26" spans="1:14" ht="15">
      <c r="A26" s="8" t="s">
        <v>58</v>
      </c>
      <c r="B26" s="22"/>
      <c r="C26" s="22"/>
      <c r="D26" s="22"/>
      <c r="E26" s="21"/>
      <c r="F26" s="21"/>
      <c r="G26" s="5"/>
      <c r="H26" s="35" t="s">
        <v>57</v>
      </c>
      <c r="I26" s="33"/>
      <c r="J26" s="33"/>
      <c r="K26" s="34"/>
      <c r="L26" s="29"/>
      <c r="M26" s="29"/>
      <c r="N26" s="6"/>
    </row>
    <row r="27" spans="1:14" ht="15">
      <c r="A27" s="8" t="s">
        <v>59</v>
      </c>
      <c r="B27" s="22"/>
      <c r="C27" s="22"/>
      <c r="D27" s="22"/>
      <c r="E27" s="21"/>
      <c r="F27" s="21"/>
      <c r="G27" s="5"/>
      <c r="H27" s="35" t="s">
        <v>86</v>
      </c>
      <c r="I27" s="33"/>
      <c r="J27" s="33"/>
      <c r="K27" s="34"/>
      <c r="L27" s="29"/>
      <c r="M27" s="29"/>
      <c r="N27" s="6"/>
    </row>
    <row r="28" spans="1:14" ht="15">
      <c r="A28" s="26" t="s">
        <v>61</v>
      </c>
      <c r="B28" s="25"/>
      <c r="C28" s="25"/>
      <c r="D28" s="24"/>
      <c r="E28" s="21"/>
      <c r="F28" s="21"/>
      <c r="G28" s="5"/>
      <c r="H28" s="35" t="s">
        <v>60</v>
      </c>
      <c r="I28" s="33"/>
      <c r="J28" s="33"/>
      <c r="K28" s="34"/>
      <c r="L28" s="29"/>
      <c r="M28" s="29"/>
      <c r="N28" s="6"/>
    </row>
    <row r="29" spans="1:14" ht="15">
      <c r="A29" s="26" t="s">
        <v>74</v>
      </c>
      <c r="B29" s="25"/>
      <c r="C29" s="25"/>
      <c r="D29" s="24"/>
      <c r="E29" s="21"/>
      <c r="F29" s="21"/>
      <c r="G29" s="5"/>
      <c r="H29" s="35" t="s">
        <v>90</v>
      </c>
      <c r="I29" s="33"/>
      <c r="J29" s="33"/>
      <c r="K29" s="34"/>
      <c r="L29" s="29"/>
      <c r="M29" s="29"/>
      <c r="N29" s="6"/>
    </row>
    <row r="30" spans="1:14" ht="15">
      <c r="A30" s="26" t="s">
        <v>63</v>
      </c>
      <c r="B30" s="25"/>
      <c r="C30" s="25"/>
      <c r="D30" s="24"/>
      <c r="E30" s="21"/>
      <c r="F30" s="21"/>
      <c r="G30" s="5"/>
      <c r="H30" s="35" t="s">
        <v>62</v>
      </c>
      <c r="I30" s="33"/>
      <c r="J30" s="33"/>
      <c r="K30" s="34"/>
      <c r="L30" s="29"/>
      <c r="M30" s="29"/>
      <c r="N30" s="6"/>
    </row>
    <row r="31" spans="1:14" ht="15">
      <c r="A31" s="32" t="s">
        <v>65</v>
      </c>
      <c r="B31" s="33"/>
      <c r="C31" s="33"/>
      <c r="D31" s="34"/>
      <c r="E31" s="21">
        <v>1188</v>
      </c>
      <c r="F31" s="21">
        <v>1188</v>
      </c>
      <c r="G31" s="5"/>
      <c r="H31" s="23" t="s">
        <v>64</v>
      </c>
      <c r="I31" s="23"/>
      <c r="J31" s="23"/>
      <c r="K31" s="23"/>
      <c r="L31" s="21">
        <f>SUM(L24:L30)</f>
        <v>0</v>
      </c>
      <c r="M31" s="21">
        <f>SUM(M24:M30)</f>
        <v>0</v>
      </c>
      <c r="N31" s="5">
        <f>SUM(N24:N30)</f>
        <v>379</v>
      </c>
    </row>
    <row r="32" spans="1:14" ht="15">
      <c r="A32" s="70" t="s">
        <v>96</v>
      </c>
      <c r="B32" s="70"/>
      <c r="C32" s="70"/>
      <c r="D32" s="70"/>
      <c r="E32" s="21"/>
      <c r="F32" s="21"/>
      <c r="G32" s="5">
        <v>-1194</v>
      </c>
      <c r="H32" s="71" t="s">
        <v>97</v>
      </c>
      <c r="I32" s="72"/>
      <c r="J32" s="72"/>
      <c r="K32" s="73"/>
      <c r="L32" s="29"/>
      <c r="M32" s="29"/>
      <c r="N32" s="6">
        <v>-41</v>
      </c>
    </row>
    <row r="33" spans="1:14" ht="15.75" thickBot="1">
      <c r="A33" s="50" t="s">
        <v>84</v>
      </c>
      <c r="B33" s="51"/>
      <c r="C33" s="51"/>
      <c r="D33" s="52"/>
      <c r="E33" s="28">
        <f>SUM(E8+E9+E16+E20+E21+E22+E23+E26+E27+E28+E29+E30+E31)</f>
        <v>18802</v>
      </c>
      <c r="F33" s="28">
        <f>SUM(F8+F9+F16+F20+F21+F22+F23+F26+F27+F28+F29+F30+F31)</f>
        <v>24524</v>
      </c>
      <c r="G33" s="12">
        <f>SUM(G8+G9+G16+G20+G21+G22+G23+G26+G27+G28+G29+G30+G31+G32)</f>
        <v>21859</v>
      </c>
      <c r="H33" s="53" t="s">
        <v>66</v>
      </c>
      <c r="I33" s="54"/>
      <c r="J33" s="54"/>
      <c r="K33" s="55"/>
      <c r="L33" s="28">
        <f>SUM(L23+L31)</f>
        <v>18802</v>
      </c>
      <c r="M33" s="28">
        <f>SUM(M23+M31)</f>
        <v>24524</v>
      </c>
      <c r="N33" s="12">
        <f>SUM(N23+N31+N32)</f>
        <v>17909</v>
      </c>
    </row>
    <row r="34" spans="1:4" ht="15.75" thickTop="1">
      <c r="A34" s="1"/>
      <c r="B34" s="1"/>
      <c r="C34" s="1"/>
      <c r="D34" s="1"/>
    </row>
  </sheetData>
  <sheetProtection/>
  <mergeCells count="50">
    <mergeCell ref="A31:D31"/>
    <mergeCell ref="A33:D33"/>
    <mergeCell ref="H33:K33"/>
    <mergeCell ref="L5:L7"/>
    <mergeCell ref="H5:K7"/>
    <mergeCell ref="G5:G7"/>
    <mergeCell ref="E5:E7"/>
    <mergeCell ref="A5:D7"/>
    <mergeCell ref="H27:K27"/>
    <mergeCell ref="H28:K28"/>
    <mergeCell ref="H29:K29"/>
    <mergeCell ref="H30:K30"/>
    <mergeCell ref="A32:D32"/>
    <mergeCell ref="H32:K32"/>
    <mergeCell ref="A20:D20"/>
    <mergeCell ref="H22:K22"/>
    <mergeCell ref="H23:K23"/>
    <mergeCell ref="H24:K24"/>
    <mergeCell ref="H25:K25"/>
    <mergeCell ref="H26:K26"/>
    <mergeCell ref="A17:D17"/>
    <mergeCell ref="H17:K17"/>
    <mergeCell ref="A18:D18"/>
    <mergeCell ref="H18:K18"/>
    <mergeCell ref="A19:D19"/>
    <mergeCell ref="H19:K19"/>
    <mergeCell ref="A14:D14"/>
    <mergeCell ref="H14:K14"/>
    <mergeCell ref="A15:D15"/>
    <mergeCell ref="H15:K15"/>
    <mergeCell ref="A16:D16"/>
    <mergeCell ref="H16:K16"/>
    <mergeCell ref="A11:D11"/>
    <mergeCell ref="H11:K11"/>
    <mergeCell ref="A12:D12"/>
    <mergeCell ref="H12:K12"/>
    <mergeCell ref="A13:D13"/>
    <mergeCell ref="H13:K13"/>
    <mergeCell ref="A10:D10"/>
    <mergeCell ref="H10:K10"/>
    <mergeCell ref="A2:N2"/>
    <mergeCell ref="A4:G4"/>
    <mergeCell ref="H4:N4"/>
    <mergeCell ref="N5:N7"/>
    <mergeCell ref="A8:D8"/>
    <mergeCell ref="H8:K8"/>
    <mergeCell ref="A9:D9"/>
    <mergeCell ref="H9:K9"/>
    <mergeCell ref="F5:F7"/>
    <mergeCell ref="M5:M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9" sqref="K19"/>
    </sheetView>
  </sheetViews>
  <sheetFormatPr defaultColWidth="9.140625" defaultRowHeight="15"/>
  <sheetData>
    <row r="1" ht="15">
      <c r="K1" s="1" t="s">
        <v>80</v>
      </c>
    </row>
    <row r="2" spans="1:14" ht="15">
      <c r="A2" s="76" t="s">
        <v>18</v>
      </c>
      <c r="B2" s="76"/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78" t="s">
        <v>1</v>
      </c>
      <c r="B5" s="78"/>
      <c r="C5" s="78"/>
      <c r="D5" s="78" t="s">
        <v>2</v>
      </c>
      <c r="E5" s="79"/>
      <c r="F5" s="78" t="s">
        <v>3</v>
      </c>
      <c r="G5" s="79"/>
      <c r="H5" s="78" t="s">
        <v>4</v>
      </c>
      <c r="I5" s="79"/>
      <c r="J5" s="78" t="s">
        <v>5</v>
      </c>
      <c r="K5" s="79"/>
      <c r="L5" s="78" t="s">
        <v>6</v>
      </c>
      <c r="M5" s="79"/>
      <c r="N5" s="2"/>
    </row>
    <row r="6" spans="1:14" ht="15">
      <c r="A6" s="78"/>
      <c r="B6" s="78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1"/>
    </row>
    <row r="7" spans="1:14" ht="15">
      <c r="A7" s="74"/>
      <c r="B7" s="74"/>
      <c r="C7" s="74"/>
      <c r="D7" s="20" t="s">
        <v>82</v>
      </c>
      <c r="E7" s="20" t="s">
        <v>83</v>
      </c>
      <c r="F7" s="20" t="s">
        <v>82</v>
      </c>
      <c r="G7" s="20" t="s">
        <v>83</v>
      </c>
      <c r="H7" s="20" t="s">
        <v>82</v>
      </c>
      <c r="I7" s="20" t="s">
        <v>83</v>
      </c>
      <c r="J7" s="20" t="s">
        <v>82</v>
      </c>
      <c r="K7" s="20" t="s">
        <v>83</v>
      </c>
      <c r="L7" s="20" t="s">
        <v>82</v>
      </c>
      <c r="M7" s="20" t="s">
        <v>83</v>
      </c>
      <c r="N7" s="1"/>
    </row>
    <row r="8" spans="1:14" ht="15">
      <c r="A8" s="75" t="s">
        <v>7</v>
      </c>
      <c r="B8" s="75"/>
      <c r="C8" s="75"/>
      <c r="D8" s="19"/>
      <c r="E8" s="19"/>
      <c r="F8" s="20"/>
      <c r="G8" s="20"/>
      <c r="H8" s="20"/>
      <c r="I8" s="20"/>
      <c r="J8" s="20"/>
      <c r="K8" s="20"/>
      <c r="L8" s="20"/>
      <c r="M8" s="20"/>
      <c r="N8" s="1"/>
    </row>
    <row r="9" spans="1:14" ht="15">
      <c r="A9" s="74" t="s">
        <v>8</v>
      </c>
      <c r="B9" s="74"/>
      <c r="C9" s="74"/>
      <c r="D9" s="20">
        <v>1624</v>
      </c>
      <c r="E9" s="20">
        <v>1624</v>
      </c>
      <c r="F9" s="20">
        <v>439</v>
      </c>
      <c r="G9" s="20">
        <v>438</v>
      </c>
      <c r="H9" s="20">
        <v>3317</v>
      </c>
      <c r="I9" s="20">
        <v>2586</v>
      </c>
      <c r="J9" s="20">
        <v>1780</v>
      </c>
      <c r="K9" s="20">
        <v>1316</v>
      </c>
      <c r="L9" s="20">
        <f>SUM(D9+F9+H9+J9)</f>
        <v>7160</v>
      </c>
      <c r="M9" s="20">
        <f>SUM(E9+G9+I9+K9)</f>
        <v>5964</v>
      </c>
      <c r="N9" s="1"/>
    </row>
    <row r="10" spans="1:14" ht="15">
      <c r="A10" s="74" t="s">
        <v>9</v>
      </c>
      <c r="B10" s="74"/>
      <c r="C10" s="74"/>
      <c r="D10" s="20">
        <v>754</v>
      </c>
      <c r="E10" s="20">
        <v>507</v>
      </c>
      <c r="F10" s="20">
        <v>102</v>
      </c>
      <c r="G10" s="20">
        <v>77</v>
      </c>
      <c r="H10" s="20">
        <v>660</v>
      </c>
      <c r="I10" s="20">
        <v>420</v>
      </c>
      <c r="J10" s="20"/>
      <c r="K10" s="20"/>
      <c r="L10" s="20">
        <f aca="true" t="shared" si="0" ref="L10:L28">SUM(D10+F10+H10+J10)</f>
        <v>1516</v>
      </c>
      <c r="M10" s="20">
        <f aca="true" t="shared" si="1" ref="M10:M28">SUM(E10+G10+I10+K10)</f>
        <v>1004</v>
      </c>
      <c r="N10" s="1"/>
    </row>
    <row r="11" spans="1:14" ht="15">
      <c r="A11" s="74" t="s">
        <v>10</v>
      </c>
      <c r="B11" s="74"/>
      <c r="C11" s="74"/>
      <c r="D11" s="20"/>
      <c r="E11" s="20"/>
      <c r="F11" s="20"/>
      <c r="G11" s="20"/>
      <c r="H11" s="20">
        <v>100</v>
      </c>
      <c r="I11" s="20">
        <v>3</v>
      </c>
      <c r="J11" s="20"/>
      <c r="K11" s="20"/>
      <c r="L11" s="20">
        <f t="shared" si="0"/>
        <v>100</v>
      </c>
      <c r="M11" s="20">
        <f t="shared" si="1"/>
        <v>3</v>
      </c>
      <c r="N11" s="1"/>
    </row>
    <row r="12" spans="1:14" ht="15">
      <c r="A12" s="74" t="s">
        <v>11</v>
      </c>
      <c r="B12" s="74"/>
      <c r="C12" s="74"/>
      <c r="D12" s="20"/>
      <c r="E12" s="20"/>
      <c r="F12" s="20"/>
      <c r="G12" s="20"/>
      <c r="H12" s="20">
        <v>1016</v>
      </c>
      <c r="I12" s="20">
        <v>774</v>
      </c>
      <c r="J12" s="20"/>
      <c r="K12" s="20"/>
      <c r="L12" s="20">
        <f t="shared" si="0"/>
        <v>1016</v>
      </c>
      <c r="M12" s="20">
        <f t="shared" si="1"/>
        <v>774</v>
      </c>
      <c r="N12" s="1"/>
    </row>
    <row r="13" spans="1:14" ht="15">
      <c r="A13" s="74" t="s">
        <v>12</v>
      </c>
      <c r="B13" s="74"/>
      <c r="C13" s="74"/>
      <c r="D13" s="20"/>
      <c r="E13" s="20"/>
      <c r="F13" s="20"/>
      <c r="G13" s="20"/>
      <c r="H13" s="20">
        <v>174</v>
      </c>
      <c r="I13" s="20">
        <v>167</v>
      </c>
      <c r="J13" s="20"/>
      <c r="K13" s="20"/>
      <c r="L13" s="20">
        <f t="shared" si="0"/>
        <v>174</v>
      </c>
      <c r="M13" s="20">
        <f t="shared" si="1"/>
        <v>167</v>
      </c>
      <c r="N13" s="1"/>
    </row>
    <row r="14" spans="1:14" ht="15">
      <c r="A14" s="74" t="s">
        <v>88</v>
      </c>
      <c r="B14" s="74"/>
      <c r="C14" s="74"/>
      <c r="D14" s="20"/>
      <c r="E14" s="20"/>
      <c r="F14" s="20"/>
      <c r="G14" s="20"/>
      <c r="H14" s="20">
        <v>1067</v>
      </c>
      <c r="I14" s="20">
        <v>1252</v>
      </c>
      <c r="J14" s="20"/>
      <c r="K14" s="20"/>
      <c r="L14" s="20">
        <f t="shared" si="0"/>
        <v>1067</v>
      </c>
      <c r="M14" s="20">
        <f t="shared" si="1"/>
        <v>1252</v>
      </c>
      <c r="N14" s="1"/>
    </row>
    <row r="15" spans="1:14" ht="15">
      <c r="A15" s="74" t="s">
        <v>13</v>
      </c>
      <c r="B15" s="74"/>
      <c r="C15" s="74"/>
      <c r="D15" s="20"/>
      <c r="E15" s="20"/>
      <c r="F15" s="20"/>
      <c r="G15" s="20"/>
      <c r="H15" s="20">
        <v>82</v>
      </c>
      <c r="I15" s="20"/>
      <c r="J15" s="20"/>
      <c r="K15" s="20"/>
      <c r="L15" s="20">
        <f t="shared" si="0"/>
        <v>82</v>
      </c>
      <c r="M15" s="20">
        <f t="shared" si="1"/>
        <v>0</v>
      </c>
      <c r="N15" s="1"/>
    </row>
    <row r="16" spans="1:14" ht="15">
      <c r="A16" s="74" t="s">
        <v>98</v>
      </c>
      <c r="B16" s="74"/>
      <c r="C16" s="74"/>
      <c r="D16" s="20"/>
      <c r="E16" s="20"/>
      <c r="F16" s="20"/>
      <c r="G16" s="20"/>
      <c r="H16" s="20"/>
      <c r="I16" s="20"/>
      <c r="J16" s="20">
        <v>287</v>
      </c>
      <c r="K16" s="20">
        <v>701</v>
      </c>
      <c r="L16" s="20">
        <f t="shared" si="0"/>
        <v>287</v>
      </c>
      <c r="M16" s="20">
        <f t="shared" si="1"/>
        <v>701</v>
      </c>
      <c r="N16" s="1"/>
    </row>
    <row r="17" spans="1:14" ht="15">
      <c r="A17" s="74" t="s">
        <v>14</v>
      </c>
      <c r="B17" s="74"/>
      <c r="C17" s="74"/>
      <c r="D17" s="20"/>
      <c r="E17" s="20"/>
      <c r="F17" s="20"/>
      <c r="G17" s="20"/>
      <c r="H17" s="20">
        <v>62</v>
      </c>
      <c r="I17" s="20">
        <v>107</v>
      </c>
      <c r="J17" s="20"/>
      <c r="K17" s="20"/>
      <c r="L17" s="20">
        <f t="shared" si="0"/>
        <v>62</v>
      </c>
      <c r="M17" s="20">
        <f t="shared" si="1"/>
        <v>107</v>
      </c>
      <c r="N17" s="1"/>
    </row>
    <row r="18" spans="1:14" ht="15">
      <c r="A18" s="74" t="s">
        <v>15</v>
      </c>
      <c r="B18" s="74"/>
      <c r="C18" s="74"/>
      <c r="D18" s="20"/>
      <c r="E18" s="20"/>
      <c r="F18" s="20"/>
      <c r="G18" s="20"/>
      <c r="H18" s="20"/>
      <c r="I18" s="20"/>
      <c r="J18" s="20">
        <v>420</v>
      </c>
      <c r="K18" s="20">
        <v>510</v>
      </c>
      <c r="L18" s="20">
        <f t="shared" si="0"/>
        <v>420</v>
      </c>
      <c r="M18" s="20">
        <f t="shared" si="1"/>
        <v>510</v>
      </c>
      <c r="N18" s="1"/>
    </row>
    <row r="19" spans="1:14" ht="15">
      <c r="A19" s="74" t="s">
        <v>16</v>
      </c>
      <c r="B19" s="74"/>
      <c r="C19" s="74"/>
      <c r="D19" s="20"/>
      <c r="E19" s="20"/>
      <c r="F19" s="20"/>
      <c r="G19" s="20"/>
      <c r="H19" s="20"/>
      <c r="I19" s="20"/>
      <c r="J19" s="20">
        <v>3352</v>
      </c>
      <c r="K19" s="20">
        <v>3263</v>
      </c>
      <c r="L19" s="20">
        <f t="shared" si="0"/>
        <v>3352</v>
      </c>
      <c r="M19" s="20">
        <f t="shared" si="1"/>
        <v>3263</v>
      </c>
      <c r="N19" s="1"/>
    </row>
    <row r="20" spans="1:14" ht="15">
      <c r="A20" s="74" t="s">
        <v>87</v>
      </c>
      <c r="B20" s="74"/>
      <c r="C20" s="74"/>
      <c r="D20" s="20"/>
      <c r="E20" s="20"/>
      <c r="F20" s="20"/>
      <c r="G20" s="20"/>
      <c r="H20" s="20">
        <v>385</v>
      </c>
      <c r="I20" s="20">
        <v>284</v>
      </c>
      <c r="J20" s="20"/>
      <c r="K20" s="20"/>
      <c r="L20" s="20">
        <f t="shared" si="0"/>
        <v>385</v>
      </c>
      <c r="M20" s="20">
        <f t="shared" si="1"/>
        <v>284</v>
      </c>
      <c r="N20" s="1"/>
    </row>
    <row r="21" spans="1:14" ht="15">
      <c r="A21" s="74" t="s">
        <v>75</v>
      </c>
      <c r="B21" s="74"/>
      <c r="C21" s="74"/>
      <c r="D21" s="20"/>
      <c r="E21" s="20"/>
      <c r="F21" s="20"/>
      <c r="G21" s="20"/>
      <c r="H21" s="20"/>
      <c r="I21" s="20">
        <v>695</v>
      </c>
      <c r="J21" s="20">
        <v>5810</v>
      </c>
      <c r="K21" s="20"/>
      <c r="L21" s="20">
        <f t="shared" si="0"/>
        <v>5810</v>
      </c>
      <c r="M21" s="20">
        <f t="shared" si="1"/>
        <v>695</v>
      </c>
      <c r="N21" s="1"/>
    </row>
    <row r="22" spans="1:14" ht="15">
      <c r="A22" s="74" t="s">
        <v>76</v>
      </c>
      <c r="B22" s="74"/>
      <c r="C22" s="74"/>
      <c r="D22" s="20">
        <v>1499</v>
      </c>
      <c r="E22" s="20">
        <v>1468</v>
      </c>
      <c r="F22" s="20">
        <v>369</v>
      </c>
      <c r="G22" s="20">
        <v>377</v>
      </c>
      <c r="H22" s="20">
        <v>940</v>
      </c>
      <c r="I22" s="20">
        <v>716</v>
      </c>
      <c r="J22" s="20"/>
      <c r="K22" s="20"/>
      <c r="L22" s="20">
        <f t="shared" si="0"/>
        <v>2808</v>
      </c>
      <c r="M22" s="20">
        <f t="shared" si="1"/>
        <v>2561</v>
      </c>
      <c r="N22" s="1"/>
    </row>
    <row r="23" spans="1:14" ht="15">
      <c r="A23" s="74" t="s">
        <v>99</v>
      </c>
      <c r="B23" s="74"/>
      <c r="C23" s="74"/>
      <c r="D23" s="20"/>
      <c r="E23" s="20"/>
      <c r="F23" s="20"/>
      <c r="G23" s="20"/>
      <c r="H23" s="20"/>
      <c r="I23" s="20"/>
      <c r="J23" s="20">
        <v>285</v>
      </c>
      <c r="K23" s="20">
        <v>286</v>
      </c>
      <c r="L23" s="20">
        <f t="shared" si="0"/>
        <v>285</v>
      </c>
      <c r="M23" s="20">
        <f t="shared" si="1"/>
        <v>286</v>
      </c>
      <c r="N23" s="1"/>
    </row>
    <row r="24" spans="1:14" ht="15">
      <c r="A24" s="74" t="s">
        <v>100</v>
      </c>
      <c r="B24" s="74"/>
      <c r="C24" s="74"/>
      <c r="D24" s="20"/>
      <c r="E24" s="20"/>
      <c r="F24" s="20"/>
      <c r="G24" s="20"/>
      <c r="H24" s="20"/>
      <c r="I24" s="20"/>
      <c r="J24" s="20"/>
      <c r="K24" s="20"/>
      <c r="L24" s="20">
        <f t="shared" si="0"/>
        <v>0</v>
      </c>
      <c r="M24" s="20">
        <f t="shared" si="1"/>
        <v>0</v>
      </c>
      <c r="N24" s="1"/>
    </row>
    <row r="25" spans="1:14" ht="15">
      <c r="A25" s="74" t="s">
        <v>101</v>
      </c>
      <c r="B25" s="74"/>
      <c r="C25" s="74"/>
      <c r="D25" s="20"/>
      <c r="E25" s="20"/>
      <c r="F25" s="20"/>
      <c r="G25" s="20"/>
      <c r="H25" s="20"/>
      <c r="I25" s="20"/>
      <c r="J25" s="20"/>
      <c r="K25" s="20"/>
      <c r="L25" s="20">
        <f t="shared" si="0"/>
        <v>0</v>
      </c>
      <c r="M25" s="20">
        <f t="shared" si="1"/>
        <v>0</v>
      </c>
      <c r="N25" s="1"/>
    </row>
    <row r="26" spans="1:14" ht="15">
      <c r="A26" s="74"/>
      <c r="B26" s="74"/>
      <c r="C26" s="74"/>
      <c r="D26" s="20"/>
      <c r="E26" s="20"/>
      <c r="F26" s="20"/>
      <c r="G26" s="20"/>
      <c r="H26" s="20"/>
      <c r="I26" s="20"/>
      <c r="J26" s="20"/>
      <c r="K26" s="20"/>
      <c r="L26" s="20">
        <f t="shared" si="0"/>
        <v>0</v>
      </c>
      <c r="M26" s="20">
        <f t="shared" si="1"/>
        <v>0</v>
      </c>
      <c r="N26" s="1"/>
    </row>
    <row r="27" spans="1:14" ht="15">
      <c r="A27" s="74"/>
      <c r="B27" s="74"/>
      <c r="C27" s="74"/>
      <c r="D27" s="20"/>
      <c r="E27" s="20"/>
      <c r="F27" s="20"/>
      <c r="G27" s="20"/>
      <c r="H27" s="20"/>
      <c r="I27" s="20"/>
      <c r="J27" s="20"/>
      <c r="K27" s="20"/>
      <c r="L27" s="20">
        <f t="shared" si="0"/>
        <v>0</v>
      </c>
      <c r="M27" s="20">
        <f t="shared" si="1"/>
        <v>0</v>
      </c>
      <c r="N27" s="1"/>
    </row>
    <row r="28" spans="1:14" ht="15">
      <c r="A28" s="74" t="s">
        <v>17</v>
      </c>
      <c r="B28" s="74"/>
      <c r="C28" s="74"/>
      <c r="D28" s="20">
        <f>SUM(D9:D25)</f>
        <v>3877</v>
      </c>
      <c r="E28" s="20">
        <f aca="true" t="shared" si="2" ref="E28:K28">SUM(E9:E25)</f>
        <v>3599</v>
      </c>
      <c r="F28" s="20">
        <f t="shared" si="2"/>
        <v>910</v>
      </c>
      <c r="G28" s="20">
        <f t="shared" si="2"/>
        <v>892</v>
      </c>
      <c r="H28" s="20">
        <f t="shared" si="2"/>
        <v>7803</v>
      </c>
      <c r="I28" s="20">
        <f t="shared" si="2"/>
        <v>7004</v>
      </c>
      <c r="J28" s="20">
        <f t="shared" si="2"/>
        <v>11934</v>
      </c>
      <c r="K28" s="20">
        <f t="shared" si="2"/>
        <v>6076</v>
      </c>
      <c r="L28" s="20">
        <f t="shared" si="0"/>
        <v>24524</v>
      </c>
      <c r="M28" s="20">
        <f t="shared" si="1"/>
        <v>17571</v>
      </c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/>
  <mergeCells count="29">
    <mergeCell ref="A2:N3"/>
    <mergeCell ref="A5:C6"/>
    <mergeCell ref="D5:E6"/>
    <mergeCell ref="F5:G6"/>
    <mergeCell ref="H5:I6"/>
    <mergeCell ref="J5:K6"/>
    <mergeCell ref="L5:M6"/>
    <mergeCell ref="A8:C8"/>
    <mergeCell ref="A7:C7"/>
    <mergeCell ref="A10:C10"/>
    <mergeCell ref="A9:C9"/>
    <mergeCell ref="A12:C12"/>
    <mergeCell ref="A11:C11"/>
    <mergeCell ref="A14:C14"/>
    <mergeCell ref="A13:C13"/>
    <mergeCell ref="A16:C16"/>
    <mergeCell ref="A15:C15"/>
    <mergeCell ref="A18:C18"/>
    <mergeCell ref="A17:C17"/>
    <mergeCell ref="A19:C19"/>
    <mergeCell ref="A22:C22"/>
    <mergeCell ref="A21:C21"/>
    <mergeCell ref="A24:C24"/>
    <mergeCell ref="A23:C23"/>
    <mergeCell ref="A26:C26"/>
    <mergeCell ref="A25:C25"/>
    <mergeCell ref="A28:C28"/>
    <mergeCell ref="A27:C27"/>
    <mergeCell ref="A20:C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9" sqref="G9"/>
    </sheetView>
  </sheetViews>
  <sheetFormatPr defaultColWidth="9.140625" defaultRowHeight="15"/>
  <sheetData>
    <row r="1" spans="1:7" ht="15">
      <c r="A1" s="1"/>
      <c r="B1" s="1"/>
      <c r="C1" s="1"/>
      <c r="D1" s="1"/>
      <c r="E1" s="1"/>
      <c r="F1" s="1" t="s">
        <v>81</v>
      </c>
      <c r="G1" s="1"/>
    </row>
    <row r="2" spans="1:7" ht="15">
      <c r="A2" s="1"/>
      <c r="B2" s="1"/>
      <c r="C2" s="1"/>
      <c r="D2" s="1"/>
      <c r="E2" s="1"/>
      <c r="F2" s="1"/>
      <c r="G2" s="1"/>
    </row>
    <row r="3" spans="1:9" ht="15">
      <c r="A3" s="36" t="s">
        <v>67</v>
      </c>
      <c r="B3" s="36"/>
      <c r="C3" s="36"/>
      <c r="D3" s="36"/>
      <c r="E3" s="36"/>
      <c r="F3" s="36"/>
      <c r="G3" s="36"/>
      <c r="H3" s="86"/>
      <c r="I3" s="86"/>
    </row>
    <row r="4" spans="1:9" ht="15">
      <c r="A4" s="36" t="s">
        <v>68</v>
      </c>
      <c r="B4" s="36"/>
      <c r="C4" s="36"/>
      <c r="D4" s="36"/>
      <c r="E4" s="36"/>
      <c r="F4" s="36"/>
      <c r="G4" s="36"/>
      <c r="H4" s="86"/>
      <c r="I4" s="86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2:7" ht="15" customHeight="1">
      <c r="B7" s="1"/>
      <c r="C7" s="1"/>
      <c r="D7" s="1"/>
      <c r="E7" s="1"/>
      <c r="F7" s="1"/>
      <c r="G7" s="2" t="s">
        <v>77</v>
      </c>
    </row>
    <row r="8" spans="1:7" ht="28.5" customHeight="1">
      <c r="A8" s="1"/>
      <c r="B8" s="80" t="s">
        <v>78</v>
      </c>
      <c r="C8" s="81"/>
      <c r="D8" s="81"/>
      <c r="E8" s="82"/>
      <c r="F8" s="30" t="s">
        <v>94</v>
      </c>
      <c r="G8" s="30" t="s">
        <v>103</v>
      </c>
    </row>
    <row r="9" spans="2:7" ht="15">
      <c r="B9" s="80" t="s">
        <v>79</v>
      </c>
      <c r="C9" s="81"/>
      <c r="D9" s="81"/>
      <c r="E9" s="82"/>
      <c r="F9" s="5"/>
      <c r="G9" s="31"/>
    </row>
    <row r="10" spans="2:7" ht="15">
      <c r="B10" s="7"/>
      <c r="C10" s="3"/>
      <c r="D10" s="3"/>
      <c r="E10" s="4"/>
      <c r="F10" s="5"/>
      <c r="G10" s="5"/>
    </row>
    <row r="11" spans="2:7" ht="15">
      <c r="B11" s="83"/>
      <c r="C11" s="81"/>
      <c r="D11" s="81"/>
      <c r="E11" s="82"/>
      <c r="F11" s="5"/>
      <c r="G11" s="5"/>
    </row>
    <row r="12" spans="2:7" ht="15">
      <c r="B12" s="83" t="s">
        <v>91</v>
      </c>
      <c r="C12" s="81"/>
      <c r="D12" s="81"/>
      <c r="E12" s="82"/>
      <c r="F12" s="5"/>
      <c r="G12" s="5">
        <v>379</v>
      </c>
    </row>
    <row r="13" spans="2:7" ht="15">
      <c r="B13" s="87" t="s">
        <v>93</v>
      </c>
      <c r="C13" s="88"/>
      <c r="D13" s="88"/>
      <c r="E13" s="89"/>
      <c r="F13" s="5"/>
      <c r="G13" s="5"/>
    </row>
    <row r="14" spans="2:7" ht="15" customHeight="1">
      <c r="B14" s="90" t="s">
        <v>69</v>
      </c>
      <c r="C14" s="91"/>
      <c r="D14" s="91"/>
      <c r="E14" s="92"/>
      <c r="F14" s="13"/>
      <c r="G14" s="13"/>
    </row>
    <row r="15" spans="2:7" ht="15">
      <c r="B15" s="93"/>
      <c r="C15" s="94"/>
      <c r="D15" s="94"/>
      <c r="E15" s="95"/>
      <c r="F15" s="14"/>
      <c r="G15" s="14"/>
    </row>
    <row r="16" spans="2:7" ht="15">
      <c r="B16" s="83"/>
      <c r="C16" s="81"/>
      <c r="D16" s="81"/>
      <c r="E16" s="82"/>
      <c r="F16" s="5"/>
      <c r="G16" s="5"/>
    </row>
    <row r="17" spans="2:7" ht="15">
      <c r="B17" s="83"/>
      <c r="C17" s="81"/>
      <c r="D17" s="81"/>
      <c r="E17" s="82"/>
      <c r="F17" s="5"/>
      <c r="G17" s="5"/>
    </row>
    <row r="18" spans="2:7" ht="15">
      <c r="B18" s="16"/>
      <c r="C18" s="17"/>
      <c r="D18" s="17"/>
      <c r="E18" s="18"/>
      <c r="F18" s="5"/>
      <c r="G18" s="5"/>
    </row>
    <row r="19" spans="2:7" ht="15">
      <c r="B19" s="80" t="s">
        <v>70</v>
      </c>
      <c r="C19" s="81"/>
      <c r="D19" s="81"/>
      <c r="E19" s="82"/>
      <c r="F19" s="15">
        <f>SUM(F11:F18)</f>
        <v>0</v>
      </c>
      <c r="G19" s="15">
        <f>SUM(G11:G18)</f>
        <v>379</v>
      </c>
    </row>
    <row r="20" spans="2:7" ht="15">
      <c r="B20" s="16"/>
      <c r="C20" s="17"/>
      <c r="D20" s="17"/>
      <c r="E20" s="18"/>
      <c r="F20" s="5"/>
      <c r="G20" s="5"/>
    </row>
    <row r="21" spans="2:7" ht="15">
      <c r="B21" s="16"/>
      <c r="C21" s="17"/>
      <c r="D21" s="17"/>
      <c r="E21" s="18"/>
      <c r="F21" s="5"/>
      <c r="G21" s="5"/>
    </row>
    <row r="22" spans="2:7" ht="15">
      <c r="B22" s="80" t="s">
        <v>71</v>
      </c>
      <c r="C22" s="81"/>
      <c r="D22" s="81"/>
      <c r="E22" s="82"/>
      <c r="F22" s="5"/>
      <c r="G22" s="5"/>
    </row>
    <row r="23" spans="2:7" ht="15">
      <c r="B23" s="16"/>
      <c r="C23" s="17"/>
      <c r="D23" s="17"/>
      <c r="E23" s="18"/>
      <c r="F23" s="5"/>
      <c r="G23" s="5"/>
    </row>
    <row r="24" spans="2:7" ht="15">
      <c r="B24" s="83" t="s">
        <v>92</v>
      </c>
      <c r="C24" s="81"/>
      <c r="D24" s="81"/>
      <c r="E24" s="82"/>
      <c r="F24" s="5"/>
      <c r="G24" s="5"/>
    </row>
    <row r="25" spans="2:7" ht="15">
      <c r="B25" s="16"/>
      <c r="C25" s="17"/>
      <c r="D25" s="17"/>
      <c r="E25" s="18"/>
      <c r="F25" s="5"/>
      <c r="G25" s="5"/>
    </row>
    <row r="26" spans="2:7" ht="15">
      <c r="B26" s="16"/>
      <c r="C26" s="17"/>
      <c r="D26" s="17"/>
      <c r="E26" s="18"/>
      <c r="F26" s="5"/>
      <c r="G26" s="5"/>
    </row>
    <row r="27" spans="2:7" ht="15">
      <c r="B27" s="16"/>
      <c r="C27" s="17"/>
      <c r="D27" s="17"/>
      <c r="E27" s="18"/>
      <c r="F27" s="5"/>
      <c r="G27" s="5"/>
    </row>
    <row r="28" spans="2:7" ht="15">
      <c r="B28" s="80" t="s">
        <v>72</v>
      </c>
      <c r="C28" s="81"/>
      <c r="D28" s="81"/>
      <c r="E28" s="82"/>
      <c r="F28" s="15">
        <f>SUM(F24:F27)</f>
        <v>0</v>
      </c>
      <c r="G28" s="15">
        <f>SUM(G24:G27)</f>
        <v>0</v>
      </c>
    </row>
    <row r="29" spans="2:7" ht="15">
      <c r="B29" s="80" t="s">
        <v>89</v>
      </c>
      <c r="C29" s="84"/>
      <c r="D29" s="84"/>
      <c r="E29" s="85"/>
      <c r="F29" s="5"/>
      <c r="G29" s="5"/>
    </row>
    <row r="30" spans="2:7" ht="15">
      <c r="B30" s="35"/>
      <c r="C30" s="33"/>
      <c r="D30" s="33"/>
      <c r="E30" s="34"/>
      <c r="F30" s="5"/>
      <c r="G30" s="5"/>
    </row>
    <row r="31" spans="2:7" ht="15">
      <c r="B31" s="9" t="s">
        <v>73</v>
      </c>
      <c r="C31" s="10"/>
      <c r="D31" s="10"/>
      <c r="E31" s="11"/>
      <c r="F31" s="15">
        <f>SUM(F19+F28+F29)</f>
        <v>0</v>
      </c>
      <c r="G31" s="15">
        <f>SUM(G19+G28+G29)</f>
        <v>379</v>
      </c>
    </row>
    <row r="32" spans="2:7" ht="15">
      <c r="B32" s="7"/>
      <c r="C32" s="3"/>
      <c r="D32" s="3"/>
      <c r="E32" s="4"/>
      <c r="F32" s="5"/>
      <c r="G32" s="5"/>
    </row>
  </sheetData>
  <sheetProtection/>
  <mergeCells count="16">
    <mergeCell ref="B28:E28"/>
    <mergeCell ref="B16:E16"/>
    <mergeCell ref="B30:E30"/>
    <mergeCell ref="B29:E29"/>
    <mergeCell ref="A3:I3"/>
    <mergeCell ref="A4:I4"/>
    <mergeCell ref="B8:E8"/>
    <mergeCell ref="B9:E9"/>
    <mergeCell ref="B11:E11"/>
    <mergeCell ref="B12:E12"/>
    <mergeCell ref="B13:E13"/>
    <mergeCell ref="B14:E15"/>
    <mergeCell ref="B17:E17"/>
    <mergeCell ref="B19:E19"/>
    <mergeCell ref="B22:E22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5"/>
  <sheetViews>
    <sheetView zoomScalePageLayoutView="0" workbookViewId="0" topLeftCell="A4">
      <selection activeCell="F23" sqref="F23:G23"/>
    </sheetView>
  </sheetViews>
  <sheetFormatPr defaultColWidth="9.140625" defaultRowHeight="15"/>
  <cols>
    <col min="1" max="16384" width="9.140625" style="1" customWidth="1"/>
  </cols>
  <sheetData>
    <row r="3" ht="15">
      <c r="F3" s="1" t="s">
        <v>121</v>
      </c>
    </row>
    <row r="4" spans="1:8" ht="15">
      <c r="A4" s="106" t="s">
        <v>120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166</v>
      </c>
      <c r="B5" s="106"/>
      <c r="C5" s="106"/>
      <c r="D5" s="106"/>
      <c r="E5" s="106"/>
      <c r="F5" s="106"/>
      <c r="G5" s="106"/>
      <c r="H5" s="106"/>
    </row>
    <row r="8" spans="6:7" ht="15">
      <c r="F8" s="107" t="s">
        <v>119</v>
      </c>
      <c r="G8" s="107"/>
    </row>
    <row r="9" spans="1:7" ht="15">
      <c r="A9" s="108" t="s">
        <v>0</v>
      </c>
      <c r="B9" s="108"/>
      <c r="C9" s="108"/>
      <c r="D9" s="108"/>
      <c r="E9" s="108"/>
      <c r="F9" s="108" t="s">
        <v>118</v>
      </c>
      <c r="G9" s="108"/>
    </row>
    <row r="10" spans="1:7" ht="15">
      <c r="A10" s="108"/>
      <c r="B10" s="108"/>
      <c r="C10" s="108"/>
      <c r="D10" s="108"/>
      <c r="E10" s="108"/>
      <c r="F10" s="108"/>
      <c r="G10" s="108"/>
    </row>
    <row r="11" spans="1:7" ht="15">
      <c r="A11" s="70" t="s">
        <v>117</v>
      </c>
      <c r="B11" s="70"/>
      <c r="C11" s="70"/>
      <c r="D11" s="70"/>
      <c r="E11" s="70"/>
      <c r="F11" s="70">
        <v>5138</v>
      </c>
      <c r="G11" s="70"/>
    </row>
    <row r="12" spans="1:7" ht="15">
      <c r="A12" s="70" t="s">
        <v>116</v>
      </c>
      <c r="B12" s="70"/>
      <c r="C12" s="70"/>
      <c r="D12" s="70"/>
      <c r="E12" s="70"/>
      <c r="F12" s="70"/>
      <c r="G12" s="70"/>
    </row>
    <row r="13" spans="1:7" ht="15">
      <c r="A13" s="70" t="s">
        <v>115</v>
      </c>
      <c r="B13" s="70"/>
      <c r="C13" s="70"/>
      <c r="D13" s="70"/>
      <c r="E13" s="70"/>
      <c r="F13" s="70">
        <v>821</v>
      </c>
      <c r="G13" s="70"/>
    </row>
    <row r="14" spans="1:7" ht="15">
      <c r="A14" s="96" t="s">
        <v>114</v>
      </c>
      <c r="B14" s="96"/>
      <c r="C14" s="96"/>
      <c r="D14" s="96"/>
      <c r="E14" s="96"/>
      <c r="F14" s="70">
        <v>3157</v>
      </c>
      <c r="G14" s="70"/>
    </row>
    <row r="15" spans="1:7" ht="15">
      <c r="A15" s="96" t="s">
        <v>113</v>
      </c>
      <c r="B15" s="96"/>
      <c r="C15" s="96"/>
      <c r="D15" s="96"/>
      <c r="E15" s="96"/>
      <c r="F15" s="70">
        <f>SUM(F13-F14)</f>
        <v>-2336</v>
      </c>
      <c r="G15" s="70"/>
    </row>
    <row r="16" spans="1:7" ht="15">
      <c r="A16" s="104" t="s">
        <v>112</v>
      </c>
      <c r="B16" s="104"/>
      <c r="C16" s="104"/>
      <c r="D16" s="104"/>
      <c r="E16" s="104"/>
      <c r="F16" s="105">
        <f>SUM(F11+F15)</f>
        <v>2802</v>
      </c>
      <c r="G16" s="105"/>
    </row>
    <row r="17" spans="1:7" ht="15">
      <c r="A17" s="96" t="s">
        <v>111</v>
      </c>
      <c r="B17" s="96"/>
      <c r="C17" s="96"/>
      <c r="D17" s="96"/>
      <c r="E17" s="96"/>
      <c r="F17" s="70"/>
      <c r="G17" s="70"/>
    </row>
    <row r="18" spans="1:7" ht="15">
      <c r="A18" s="96" t="s">
        <v>110</v>
      </c>
      <c r="B18" s="96"/>
      <c r="C18" s="96"/>
      <c r="D18" s="96"/>
      <c r="E18" s="96"/>
      <c r="F18" s="70"/>
      <c r="G18" s="70"/>
    </row>
    <row r="19" spans="1:7" ht="15">
      <c r="A19" s="101" t="s">
        <v>109</v>
      </c>
      <c r="B19" s="102"/>
      <c r="C19" s="102"/>
      <c r="D19" s="102"/>
      <c r="E19" s="103"/>
      <c r="F19" s="35">
        <v>55</v>
      </c>
      <c r="G19" s="34"/>
    </row>
    <row r="20" spans="1:7" ht="15">
      <c r="A20" s="104" t="s">
        <v>108</v>
      </c>
      <c r="B20" s="104"/>
      <c r="C20" s="104"/>
      <c r="D20" s="104"/>
      <c r="E20" s="104"/>
      <c r="F20" s="105">
        <f>SUM(F16-F18+F19)</f>
        <v>2857</v>
      </c>
      <c r="G20" s="105"/>
    </row>
    <row r="21" spans="1:7" ht="15">
      <c r="A21" s="97" t="s">
        <v>107</v>
      </c>
      <c r="B21" s="98"/>
      <c r="C21" s="98"/>
      <c r="D21" s="98"/>
      <c r="E21" s="99"/>
      <c r="F21" s="100"/>
      <c r="G21" s="73"/>
    </row>
    <row r="22" spans="1:7" ht="15">
      <c r="A22" s="96" t="s">
        <v>106</v>
      </c>
      <c r="B22" s="96"/>
      <c r="C22" s="96"/>
      <c r="D22" s="96"/>
      <c r="E22" s="96"/>
      <c r="F22" s="70">
        <v>2857</v>
      </c>
      <c r="G22" s="70"/>
    </row>
    <row r="23" spans="1:7" ht="15">
      <c r="A23" s="101" t="s">
        <v>105</v>
      </c>
      <c r="B23" s="102"/>
      <c r="C23" s="102"/>
      <c r="D23" s="102"/>
      <c r="E23" s="103"/>
      <c r="F23" s="35"/>
      <c r="G23" s="34"/>
    </row>
    <row r="24" spans="1:7" ht="15">
      <c r="A24" s="96" t="s">
        <v>104</v>
      </c>
      <c r="B24" s="96"/>
      <c r="C24" s="96"/>
      <c r="D24" s="96"/>
      <c r="E24" s="96"/>
      <c r="F24" s="70"/>
      <c r="G24" s="70"/>
    </row>
    <row r="25" spans="1:7" ht="15">
      <c r="A25" s="86"/>
      <c r="B25" s="86"/>
      <c r="C25" s="86"/>
      <c r="D25" s="86"/>
      <c r="E25" s="86"/>
      <c r="F25" s="86"/>
      <c r="G25" s="86"/>
    </row>
  </sheetData>
  <sheetProtection/>
  <mergeCells count="35">
    <mergeCell ref="A11:E11"/>
    <mergeCell ref="F11:G11"/>
    <mergeCell ref="A4:H4"/>
    <mergeCell ref="A5:H5"/>
    <mergeCell ref="F8:G8"/>
    <mergeCell ref="A9:E10"/>
    <mergeCell ref="F9:G10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4:E24"/>
    <mergeCell ref="F24:G24"/>
    <mergeCell ref="A25:E25"/>
    <mergeCell ref="F25:G25"/>
    <mergeCell ref="A21:E21"/>
    <mergeCell ref="F21:G21"/>
    <mergeCell ref="A22:E22"/>
    <mergeCell ref="F22:G22"/>
    <mergeCell ref="A23:E23"/>
    <mergeCell ref="F23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8"/>
  <sheetViews>
    <sheetView tabSelected="1" zoomScalePageLayoutView="0" workbookViewId="0" topLeftCell="A1">
      <selection activeCell="T38" sqref="T38:W38"/>
    </sheetView>
  </sheetViews>
  <sheetFormatPr defaultColWidth="9.140625" defaultRowHeight="15"/>
  <cols>
    <col min="1" max="1" width="5.57421875" style="1" customWidth="1"/>
    <col min="2" max="2" width="6.421875" style="1" customWidth="1"/>
    <col min="3" max="6" width="9.140625" style="1" customWidth="1"/>
    <col min="7" max="7" width="4.7109375" style="1" customWidth="1"/>
    <col min="8" max="8" width="0.13671875" style="1" customWidth="1"/>
    <col min="9" max="12" width="9.140625" style="1" hidden="1" customWidth="1"/>
    <col min="13" max="13" width="0.42578125" style="1" hidden="1" customWidth="1"/>
    <col min="14" max="17" width="9.140625" style="1" hidden="1" customWidth="1"/>
    <col min="18" max="18" width="0.13671875" style="1" hidden="1" customWidth="1"/>
    <col min="19" max="19" width="9.140625" style="1" hidden="1" customWidth="1"/>
    <col min="20" max="20" width="9.140625" style="1" customWidth="1"/>
    <col min="21" max="21" width="0.5625" style="1" customWidth="1"/>
    <col min="22" max="23" width="9.140625" style="1" hidden="1" customWidth="1"/>
    <col min="24" max="24" width="9.140625" style="1" customWidth="1"/>
    <col min="25" max="25" width="0.9921875" style="1" hidden="1" customWidth="1"/>
    <col min="26" max="27" width="9.140625" style="1" hidden="1" customWidth="1"/>
    <col min="28" max="28" width="9.140625" style="1" customWidth="1"/>
    <col min="29" max="29" width="0.85546875" style="1" customWidth="1"/>
    <col min="30" max="31" width="9.140625" style="1" hidden="1" customWidth="1"/>
    <col min="32" max="32" width="7.421875" style="1" customWidth="1"/>
    <col min="33" max="33" width="1.8515625" style="1" hidden="1" customWidth="1"/>
    <col min="34" max="35" width="9.140625" style="1" hidden="1" customWidth="1"/>
    <col min="36" max="36" width="7.57421875" style="1" customWidth="1"/>
    <col min="37" max="37" width="0.42578125" style="1" hidden="1" customWidth="1"/>
    <col min="38" max="39" width="9.140625" style="1" hidden="1" customWidth="1"/>
    <col min="40" max="40" width="8.421875" style="1" customWidth="1"/>
    <col min="41" max="41" width="0.13671875" style="1" hidden="1" customWidth="1"/>
    <col min="42" max="43" width="9.140625" style="1" hidden="1" customWidth="1"/>
    <col min="44" max="44" width="9.140625" style="1" customWidth="1"/>
    <col min="45" max="45" width="0.13671875" style="1" customWidth="1"/>
    <col min="46" max="47" width="9.140625" style="1" hidden="1" customWidth="1"/>
    <col min="48" max="48" width="8.140625" style="1" customWidth="1"/>
    <col min="49" max="49" width="0.85546875" style="1" hidden="1" customWidth="1"/>
    <col min="50" max="51" width="9.140625" style="1" hidden="1" customWidth="1"/>
    <col min="52" max="16384" width="9.140625" style="1" customWidth="1"/>
  </cols>
  <sheetData>
    <row r="1" ht="15">
      <c r="AN1" s="1" t="s">
        <v>122</v>
      </c>
    </row>
    <row r="2" spans="1:48" ht="15">
      <c r="A2" s="106" t="s">
        <v>167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</row>
    <row r="3" ht="15.75" thickBot="1"/>
    <row r="4" spans="1:51" ht="77.25" customHeight="1" thickTop="1">
      <c r="A4" s="145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 t="s">
        <v>123</v>
      </c>
      <c r="S4" s="146"/>
      <c r="T4" s="142" t="s">
        <v>124</v>
      </c>
      <c r="U4" s="142"/>
      <c r="V4" s="142"/>
      <c r="W4" s="142"/>
      <c r="X4" s="142" t="s">
        <v>125</v>
      </c>
      <c r="Y4" s="142"/>
      <c r="Z4" s="142"/>
      <c r="AA4" s="142"/>
      <c r="AB4" s="142" t="s">
        <v>126</v>
      </c>
      <c r="AC4" s="142"/>
      <c r="AD4" s="142"/>
      <c r="AE4" s="142"/>
      <c r="AF4" s="142" t="s">
        <v>127</v>
      </c>
      <c r="AG4" s="142"/>
      <c r="AH4" s="142"/>
      <c r="AI4" s="142"/>
      <c r="AJ4" s="142" t="s">
        <v>128</v>
      </c>
      <c r="AK4" s="142"/>
      <c r="AL4" s="142"/>
      <c r="AM4" s="142"/>
      <c r="AN4" s="142" t="s">
        <v>129</v>
      </c>
      <c r="AO4" s="142"/>
      <c r="AP4" s="142"/>
      <c r="AQ4" s="142"/>
      <c r="AR4" s="142" t="s">
        <v>130</v>
      </c>
      <c r="AS4" s="142"/>
      <c r="AT4" s="142"/>
      <c r="AU4" s="142"/>
      <c r="AV4" s="142" t="s">
        <v>131</v>
      </c>
      <c r="AW4" s="142"/>
      <c r="AX4" s="142"/>
      <c r="AY4" s="143"/>
    </row>
    <row r="5" spans="1:51" ht="0.75" customHeight="1">
      <c r="A5" s="144">
        <v>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>
        <v>2</v>
      </c>
      <c r="S5" s="136"/>
      <c r="T5" s="136">
        <v>3</v>
      </c>
      <c r="U5" s="136"/>
      <c r="V5" s="136"/>
      <c r="W5" s="136">
        <v>6</v>
      </c>
      <c r="X5" s="136">
        <v>4</v>
      </c>
      <c r="Y5" s="136"/>
      <c r="Z5" s="136">
        <v>7</v>
      </c>
      <c r="AA5" s="136"/>
      <c r="AB5" s="136">
        <v>5</v>
      </c>
      <c r="AC5" s="136">
        <v>7.78666666666666</v>
      </c>
      <c r="AD5" s="136">
        <v>8.37333333333333</v>
      </c>
      <c r="AE5" s="136">
        <v>8.96</v>
      </c>
      <c r="AF5" s="136">
        <v>6</v>
      </c>
      <c r="AG5" s="136">
        <v>10.1333333333333</v>
      </c>
      <c r="AH5" s="136">
        <v>10.72</v>
      </c>
      <c r="AI5" s="136"/>
      <c r="AJ5" s="136">
        <v>7</v>
      </c>
      <c r="AK5" s="136">
        <v>11.8933333333333</v>
      </c>
      <c r="AL5" s="136">
        <v>12.48</v>
      </c>
      <c r="AM5" s="136">
        <v>13.0666666666667</v>
      </c>
      <c r="AN5" s="136">
        <v>8</v>
      </c>
      <c r="AO5" s="136">
        <v>14.24</v>
      </c>
      <c r="AP5" s="136">
        <v>14.8266666666666</v>
      </c>
      <c r="AQ5" s="136"/>
      <c r="AR5" s="136">
        <v>9</v>
      </c>
      <c r="AS5" s="136">
        <v>16</v>
      </c>
      <c r="AT5" s="136">
        <v>16.5866666666666</v>
      </c>
      <c r="AU5" s="136">
        <v>17.1733333333333</v>
      </c>
      <c r="AV5" s="136">
        <v>10</v>
      </c>
      <c r="AW5" s="136">
        <v>18.3466666666666</v>
      </c>
      <c r="AX5" s="136">
        <v>18.9333333333333</v>
      </c>
      <c r="AY5" s="137"/>
    </row>
    <row r="6" spans="1:51" ht="15">
      <c r="A6" s="138" t="s">
        <v>132</v>
      </c>
      <c r="B6" s="141" t="s">
        <v>133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17">
        <v>1</v>
      </c>
      <c r="S6" s="117"/>
      <c r="T6" s="117">
        <v>2604</v>
      </c>
      <c r="U6" s="117"/>
      <c r="V6" s="117"/>
      <c r="W6" s="117"/>
      <c r="X6" s="117">
        <v>93603</v>
      </c>
      <c r="Y6" s="117"/>
      <c r="Z6" s="117"/>
      <c r="AA6" s="117"/>
      <c r="AB6" s="117">
        <v>2311</v>
      </c>
      <c r="AC6" s="117"/>
      <c r="AD6" s="117"/>
      <c r="AE6" s="117"/>
      <c r="AF6" s="117">
        <v>10361</v>
      </c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>
        <f>SUM(T6:AU6)</f>
        <v>108879</v>
      </c>
      <c r="AW6" s="117"/>
      <c r="AX6" s="117"/>
      <c r="AY6" s="118"/>
    </row>
    <row r="7" spans="1:51" ht="15">
      <c r="A7" s="139"/>
      <c r="B7" s="131" t="s">
        <v>134</v>
      </c>
      <c r="C7" s="120" t="s">
        <v>135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17">
        <v>2</v>
      </c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22"/>
      <c r="AS7" s="117"/>
      <c r="AT7" s="117"/>
      <c r="AU7" s="117"/>
      <c r="AV7" s="117"/>
      <c r="AW7" s="117"/>
      <c r="AX7" s="117"/>
      <c r="AY7" s="118"/>
    </row>
    <row r="8" spans="1:51" ht="15">
      <c r="A8" s="139"/>
      <c r="B8" s="132"/>
      <c r="C8" s="120" t="s">
        <v>136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17">
        <v>3</v>
      </c>
      <c r="S8" s="117"/>
      <c r="T8" s="117">
        <v>315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22"/>
      <c r="AO8" s="117"/>
      <c r="AP8" s="117"/>
      <c r="AQ8" s="117"/>
      <c r="AR8" s="122"/>
      <c r="AS8" s="117"/>
      <c r="AT8" s="117"/>
      <c r="AU8" s="117"/>
      <c r="AV8" s="117">
        <v>315</v>
      </c>
      <c r="AW8" s="117"/>
      <c r="AX8" s="117"/>
      <c r="AY8" s="118"/>
    </row>
    <row r="9" spans="1:51" ht="15">
      <c r="A9" s="139"/>
      <c r="B9" s="132"/>
      <c r="C9" s="120" t="s">
        <v>137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17">
        <v>4</v>
      </c>
      <c r="S9" s="117"/>
      <c r="T9" s="117">
        <v>64</v>
      </c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22"/>
      <c r="AS9" s="117"/>
      <c r="AT9" s="117"/>
      <c r="AU9" s="117"/>
      <c r="AV9" s="117">
        <v>64</v>
      </c>
      <c r="AW9" s="117"/>
      <c r="AX9" s="117"/>
      <c r="AY9" s="118"/>
    </row>
    <row r="10" spans="1:51" ht="15">
      <c r="A10" s="139"/>
      <c r="B10" s="132"/>
      <c r="C10" s="120" t="s">
        <v>138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17">
        <v>5</v>
      </c>
      <c r="S10" s="117"/>
      <c r="T10" s="111">
        <v>379</v>
      </c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33"/>
      <c r="AS10" s="134"/>
      <c r="AT10" s="134"/>
      <c r="AU10" s="135"/>
      <c r="AV10" s="111">
        <v>379</v>
      </c>
      <c r="AW10" s="111"/>
      <c r="AX10" s="111"/>
      <c r="AY10" s="112"/>
    </row>
    <row r="11" spans="1:51" ht="15">
      <c r="A11" s="139"/>
      <c r="B11" s="132"/>
      <c r="C11" s="120" t="s">
        <v>139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17">
        <v>6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22"/>
      <c r="AS11" s="117"/>
      <c r="AT11" s="117"/>
      <c r="AU11" s="117"/>
      <c r="AV11" s="117"/>
      <c r="AW11" s="117"/>
      <c r="AX11" s="117"/>
      <c r="AY11" s="118"/>
    </row>
    <row r="12" spans="1:51" ht="15">
      <c r="A12" s="139"/>
      <c r="B12" s="132"/>
      <c r="C12" s="120" t="s">
        <v>140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17">
        <v>7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22"/>
      <c r="AO12" s="117"/>
      <c r="AP12" s="117"/>
      <c r="AQ12" s="117"/>
      <c r="AR12" s="122"/>
      <c r="AS12" s="117"/>
      <c r="AT12" s="117"/>
      <c r="AU12" s="117"/>
      <c r="AV12" s="117"/>
      <c r="AW12" s="117"/>
      <c r="AX12" s="117"/>
      <c r="AY12" s="118"/>
    </row>
    <row r="13" spans="1:51" ht="15">
      <c r="A13" s="139"/>
      <c r="B13" s="132"/>
      <c r="C13" s="120" t="s">
        <v>141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17">
        <v>8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22"/>
      <c r="AS13" s="117"/>
      <c r="AT13" s="117"/>
      <c r="AU13" s="117"/>
      <c r="AV13" s="117"/>
      <c r="AW13" s="117"/>
      <c r="AX13" s="117"/>
      <c r="AY13" s="118"/>
    </row>
    <row r="14" spans="1:51" ht="15">
      <c r="A14" s="139"/>
      <c r="B14" s="132"/>
      <c r="C14" s="120" t="s">
        <v>142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17">
        <v>9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8"/>
    </row>
    <row r="15" spans="1:51" ht="15">
      <c r="A15" s="139"/>
      <c r="B15" s="132"/>
      <c r="C15" s="120" t="s">
        <v>143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17">
        <v>10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</row>
    <row r="16" spans="1:51" ht="15">
      <c r="A16" s="139"/>
      <c r="B16" s="132"/>
      <c r="C16" s="120" t="s">
        <v>144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17">
        <v>11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8"/>
    </row>
    <row r="17" spans="1:51" ht="15">
      <c r="A17" s="139"/>
      <c r="B17" s="132"/>
      <c r="C17" s="116" t="s">
        <v>145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>
        <v>12</v>
      </c>
      <c r="S17" s="117"/>
      <c r="T17" s="111">
        <v>379</v>
      </c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>
        <v>379</v>
      </c>
      <c r="AW17" s="111"/>
      <c r="AX17" s="111"/>
      <c r="AY17" s="112"/>
    </row>
    <row r="18" spans="1:51" ht="15">
      <c r="A18" s="139"/>
      <c r="B18" s="131" t="s">
        <v>146</v>
      </c>
      <c r="C18" s="120" t="s">
        <v>147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17">
        <v>13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</row>
    <row r="19" spans="1:51" ht="15">
      <c r="A19" s="139"/>
      <c r="B19" s="132"/>
      <c r="C19" s="120" t="s">
        <v>148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17">
        <v>14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22"/>
      <c r="AS19" s="117"/>
      <c r="AT19" s="117"/>
      <c r="AU19" s="117"/>
      <c r="AV19" s="117"/>
      <c r="AW19" s="117"/>
      <c r="AX19" s="117"/>
      <c r="AY19" s="118"/>
    </row>
    <row r="20" spans="1:51" ht="15">
      <c r="A20" s="139"/>
      <c r="B20" s="132"/>
      <c r="C20" s="120" t="s">
        <v>149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17">
        <v>15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8"/>
    </row>
    <row r="21" spans="1:51" ht="15">
      <c r="A21" s="139"/>
      <c r="B21" s="132"/>
      <c r="C21" s="120" t="s">
        <v>150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17">
        <v>16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8"/>
    </row>
    <row r="22" spans="1:51" ht="15">
      <c r="A22" s="139"/>
      <c r="B22" s="132"/>
      <c r="C22" s="120" t="s">
        <v>151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17">
        <v>17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8"/>
    </row>
    <row r="23" spans="1:51" ht="15">
      <c r="A23" s="139"/>
      <c r="B23" s="132"/>
      <c r="C23" s="120" t="s">
        <v>152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17">
        <v>18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8"/>
    </row>
    <row r="24" spans="1:51" ht="15">
      <c r="A24" s="139"/>
      <c r="B24" s="132"/>
      <c r="C24" s="120" t="s">
        <v>153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17">
        <v>19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8"/>
    </row>
    <row r="25" spans="1:51" ht="15">
      <c r="A25" s="139"/>
      <c r="B25" s="132"/>
      <c r="C25" s="116" t="s">
        <v>154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>
        <v>20</v>
      </c>
      <c r="S25" s="117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2"/>
    </row>
    <row r="26" spans="1:51" ht="15.75" thickBot="1">
      <c r="A26" s="140"/>
      <c r="B26" s="130" t="s">
        <v>155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09">
        <v>21</v>
      </c>
      <c r="S26" s="109"/>
      <c r="T26" s="126">
        <v>2983</v>
      </c>
      <c r="U26" s="126"/>
      <c r="V26" s="126"/>
      <c r="W26" s="126"/>
      <c r="X26" s="126">
        <v>93603</v>
      </c>
      <c r="Y26" s="126"/>
      <c r="Z26" s="126"/>
      <c r="AA26" s="126"/>
      <c r="AB26" s="126">
        <v>2311</v>
      </c>
      <c r="AC26" s="126"/>
      <c r="AD26" s="126"/>
      <c r="AE26" s="126"/>
      <c r="AF26" s="126">
        <v>10361</v>
      </c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>
        <v>109258</v>
      </c>
      <c r="AW26" s="126"/>
      <c r="AX26" s="126"/>
      <c r="AY26" s="127"/>
    </row>
    <row r="27" spans="1:51" ht="15.75" thickTop="1">
      <c r="A27" s="128" t="s">
        <v>156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3">
        <v>22</v>
      </c>
      <c r="S27" s="123"/>
      <c r="T27" s="123">
        <v>2421</v>
      </c>
      <c r="U27" s="123"/>
      <c r="V27" s="123"/>
      <c r="W27" s="123"/>
      <c r="X27" s="123">
        <v>26502</v>
      </c>
      <c r="Y27" s="123"/>
      <c r="Z27" s="123"/>
      <c r="AA27" s="123"/>
      <c r="AB27" s="123">
        <v>2293</v>
      </c>
      <c r="AC27" s="123"/>
      <c r="AD27" s="123"/>
      <c r="AE27" s="123"/>
      <c r="AF27" s="123">
        <v>7261</v>
      </c>
      <c r="AG27" s="123"/>
      <c r="AH27" s="123"/>
      <c r="AI27" s="123"/>
      <c r="AJ27" s="123"/>
      <c r="AK27" s="123"/>
      <c r="AL27" s="123"/>
      <c r="AM27" s="123"/>
      <c r="AN27" s="124"/>
      <c r="AO27" s="123"/>
      <c r="AP27" s="123"/>
      <c r="AQ27" s="123"/>
      <c r="AR27" s="123"/>
      <c r="AS27" s="123"/>
      <c r="AT27" s="123"/>
      <c r="AU27" s="123"/>
      <c r="AV27" s="123">
        <v>28477</v>
      </c>
      <c r="AW27" s="123"/>
      <c r="AX27" s="123"/>
      <c r="AY27" s="125"/>
    </row>
    <row r="28" spans="1:51" ht="15">
      <c r="A28" s="119" t="s">
        <v>157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17">
        <v>23</v>
      </c>
      <c r="S28" s="117"/>
      <c r="T28" s="117"/>
      <c r="U28" s="117"/>
      <c r="V28" s="117"/>
      <c r="W28" s="117"/>
      <c r="X28" s="117">
        <v>1967</v>
      </c>
      <c r="Y28" s="117"/>
      <c r="Z28" s="117"/>
      <c r="AA28" s="117"/>
      <c r="AB28" s="117">
        <v>18</v>
      </c>
      <c r="AC28" s="117"/>
      <c r="AD28" s="117"/>
      <c r="AE28" s="117"/>
      <c r="AF28" s="117">
        <v>2072</v>
      </c>
      <c r="AG28" s="117"/>
      <c r="AH28" s="117"/>
      <c r="AI28" s="117"/>
      <c r="AJ28" s="117"/>
      <c r="AK28" s="117"/>
      <c r="AL28" s="117"/>
      <c r="AM28" s="117"/>
      <c r="AN28" s="122"/>
      <c r="AO28" s="117"/>
      <c r="AP28" s="117"/>
      <c r="AQ28" s="117"/>
      <c r="AR28" s="117"/>
      <c r="AS28" s="117"/>
      <c r="AT28" s="117"/>
      <c r="AU28" s="117"/>
      <c r="AV28" s="117">
        <v>4057</v>
      </c>
      <c r="AW28" s="117"/>
      <c r="AX28" s="117"/>
      <c r="AY28" s="118"/>
    </row>
    <row r="29" spans="1:51" ht="15">
      <c r="A29" s="119" t="s">
        <v>158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17">
        <v>24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22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8"/>
    </row>
    <row r="30" spans="1:51" ht="15">
      <c r="A30" s="119" t="s">
        <v>159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17">
        <v>25</v>
      </c>
      <c r="S30" s="117"/>
      <c r="T30" s="111">
        <f>SUM(T27:W29)</f>
        <v>2421</v>
      </c>
      <c r="U30" s="111"/>
      <c r="V30" s="111"/>
      <c r="W30" s="111"/>
      <c r="X30" s="111">
        <f>SUM(X27:AA29)</f>
        <v>28469</v>
      </c>
      <c r="Y30" s="111"/>
      <c r="Z30" s="111"/>
      <c r="AA30" s="111"/>
      <c r="AB30" s="111">
        <f>SUM(AB27:AE29)</f>
        <v>2311</v>
      </c>
      <c r="AC30" s="111"/>
      <c r="AD30" s="111"/>
      <c r="AE30" s="111"/>
      <c r="AF30" s="111">
        <f>SUM(AF27:AI29)</f>
        <v>9333</v>
      </c>
      <c r="AG30" s="111"/>
      <c r="AH30" s="111"/>
      <c r="AI30" s="111"/>
      <c r="AJ30" s="111"/>
      <c r="AK30" s="111"/>
      <c r="AL30" s="111"/>
      <c r="AM30" s="111"/>
      <c r="AN30" s="121"/>
      <c r="AO30" s="111"/>
      <c r="AP30" s="111"/>
      <c r="AQ30" s="111"/>
      <c r="AR30" s="111"/>
      <c r="AS30" s="111"/>
      <c r="AT30" s="111"/>
      <c r="AU30" s="111"/>
      <c r="AV30" s="111">
        <f>SUM(T30:AU30)</f>
        <v>42534</v>
      </c>
      <c r="AW30" s="111"/>
      <c r="AX30" s="111"/>
      <c r="AY30" s="112"/>
    </row>
    <row r="31" spans="1:51" ht="15">
      <c r="A31" s="119" t="s">
        <v>160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17">
        <v>26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8"/>
    </row>
    <row r="32" spans="1:51" ht="15">
      <c r="A32" s="119" t="s">
        <v>157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17">
        <v>27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8"/>
    </row>
    <row r="33" spans="1:51" ht="15">
      <c r="A33" s="119" t="s">
        <v>158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17">
        <v>28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8"/>
    </row>
    <row r="34" spans="1:51" ht="15">
      <c r="A34" s="119" t="s">
        <v>161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17">
        <v>29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8"/>
    </row>
    <row r="35" spans="1:51" ht="15">
      <c r="A35" s="119" t="s">
        <v>162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17">
        <v>30</v>
      </c>
      <c r="S35" s="117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2"/>
    </row>
    <row r="36" spans="1:51" ht="15">
      <c r="A36" s="115" t="s">
        <v>163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7">
        <v>31</v>
      </c>
      <c r="S36" s="117"/>
      <c r="T36" s="111">
        <v>2421</v>
      </c>
      <c r="U36" s="111"/>
      <c r="V36" s="111"/>
      <c r="W36" s="111"/>
      <c r="X36" s="111">
        <v>28469</v>
      </c>
      <c r="Y36" s="111"/>
      <c r="Z36" s="111"/>
      <c r="AA36" s="111"/>
      <c r="AB36" s="111">
        <v>2311</v>
      </c>
      <c r="AC36" s="111"/>
      <c r="AD36" s="111"/>
      <c r="AE36" s="111"/>
      <c r="AF36" s="111">
        <v>9333</v>
      </c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>
        <v>42534</v>
      </c>
      <c r="AW36" s="111"/>
      <c r="AX36" s="111"/>
      <c r="AY36" s="112"/>
    </row>
    <row r="37" spans="1:51" ht="15">
      <c r="A37" s="115" t="s">
        <v>164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7">
        <v>32</v>
      </c>
      <c r="S37" s="117"/>
      <c r="T37" s="111">
        <v>562</v>
      </c>
      <c r="U37" s="111"/>
      <c r="V37" s="111"/>
      <c r="W37" s="111"/>
      <c r="X37" s="111">
        <v>65134</v>
      </c>
      <c r="Y37" s="111"/>
      <c r="Z37" s="111"/>
      <c r="AA37" s="111"/>
      <c r="AB37" s="111">
        <v>0</v>
      </c>
      <c r="AC37" s="111"/>
      <c r="AD37" s="111"/>
      <c r="AE37" s="111"/>
      <c r="AF37" s="111">
        <v>1028</v>
      </c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>
        <v>66724</v>
      </c>
      <c r="AW37" s="111"/>
      <c r="AX37" s="111"/>
      <c r="AY37" s="112"/>
    </row>
    <row r="38" spans="1:51" ht="15.75" thickBot="1">
      <c r="A38" s="113" t="s">
        <v>165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09">
        <v>33</v>
      </c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10"/>
    </row>
    <row r="39" ht="15.75" thickTop="1"/>
  </sheetData>
  <sheetProtection/>
  <mergeCells count="354">
    <mergeCell ref="A2:AV2"/>
    <mergeCell ref="A4:Q4"/>
    <mergeCell ref="R4:S4"/>
    <mergeCell ref="T4:W4"/>
    <mergeCell ref="X4:AA4"/>
    <mergeCell ref="AB4:AE4"/>
    <mergeCell ref="AF4:AI4"/>
    <mergeCell ref="AJ4:AM4"/>
    <mergeCell ref="AN4:AQ4"/>
    <mergeCell ref="AR4:AU4"/>
    <mergeCell ref="AV4:AY4"/>
    <mergeCell ref="A5:Q5"/>
    <mergeCell ref="R5:S5"/>
    <mergeCell ref="T5:W5"/>
    <mergeCell ref="X5:AA5"/>
    <mergeCell ref="AB5:AE5"/>
    <mergeCell ref="AF5:AI5"/>
    <mergeCell ref="AJ5:AM5"/>
    <mergeCell ref="AN5:AQ5"/>
    <mergeCell ref="AR5:AU5"/>
    <mergeCell ref="AV5:AY5"/>
    <mergeCell ref="A6:A26"/>
    <mergeCell ref="B6:Q6"/>
    <mergeCell ref="R6:S6"/>
    <mergeCell ref="T6:W6"/>
    <mergeCell ref="X6:AA6"/>
    <mergeCell ref="AB6:AE6"/>
    <mergeCell ref="AF6:AI6"/>
    <mergeCell ref="AJ6:AM6"/>
    <mergeCell ref="AN6:AQ6"/>
    <mergeCell ref="AR6:AU6"/>
    <mergeCell ref="AV6:AY6"/>
    <mergeCell ref="B7:B17"/>
    <mergeCell ref="C7:Q7"/>
    <mergeCell ref="R7:S7"/>
    <mergeCell ref="T7:W7"/>
    <mergeCell ref="X7:AA7"/>
    <mergeCell ref="AB7:AE7"/>
    <mergeCell ref="AF7:AI7"/>
    <mergeCell ref="AJ7:AM7"/>
    <mergeCell ref="AN7:AQ7"/>
    <mergeCell ref="AR7:AU7"/>
    <mergeCell ref="AV7:AY7"/>
    <mergeCell ref="C8:Q8"/>
    <mergeCell ref="R8:S8"/>
    <mergeCell ref="T8:W8"/>
    <mergeCell ref="X8:AA8"/>
    <mergeCell ref="AB8:AE8"/>
    <mergeCell ref="AF8:AI8"/>
    <mergeCell ref="AJ8:AM8"/>
    <mergeCell ref="AN8:AQ8"/>
    <mergeCell ref="AR8:AU8"/>
    <mergeCell ref="AV8:AY8"/>
    <mergeCell ref="C9:Q9"/>
    <mergeCell ref="R9:S9"/>
    <mergeCell ref="T9:W9"/>
    <mergeCell ref="X9:AA9"/>
    <mergeCell ref="AB9:AE9"/>
    <mergeCell ref="AF9:AI9"/>
    <mergeCell ref="AJ9:AM9"/>
    <mergeCell ref="AN9:AQ9"/>
    <mergeCell ref="AR9:AU9"/>
    <mergeCell ref="AV9:AY9"/>
    <mergeCell ref="C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C11:Q11"/>
    <mergeCell ref="R11:S11"/>
    <mergeCell ref="T11:W11"/>
    <mergeCell ref="X11:AA11"/>
    <mergeCell ref="AB11:AE11"/>
    <mergeCell ref="AF11:AI11"/>
    <mergeCell ref="AJ11:AM11"/>
    <mergeCell ref="AN11:AQ11"/>
    <mergeCell ref="AR11:AU11"/>
    <mergeCell ref="AV11:AY11"/>
    <mergeCell ref="C12:Q12"/>
    <mergeCell ref="R12:S12"/>
    <mergeCell ref="T12:W12"/>
    <mergeCell ref="X12:AA12"/>
    <mergeCell ref="AB12:AE12"/>
    <mergeCell ref="AF12:AI12"/>
    <mergeCell ref="AJ12:AM12"/>
    <mergeCell ref="AN12:AQ12"/>
    <mergeCell ref="AR12:AU12"/>
    <mergeCell ref="AV12:AY12"/>
    <mergeCell ref="C13:Q13"/>
    <mergeCell ref="R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C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C15:Q15"/>
    <mergeCell ref="R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C16:Q16"/>
    <mergeCell ref="R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C17:Q17"/>
    <mergeCell ref="R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B18:B25"/>
    <mergeCell ref="C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C19:Q19"/>
    <mergeCell ref="R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C20:Q20"/>
    <mergeCell ref="R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C21:Q21"/>
    <mergeCell ref="R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C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C23:Q23"/>
    <mergeCell ref="R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C24:Q24"/>
    <mergeCell ref="R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C25:Q25"/>
    <mergeCell ref="R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B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27:Q27"/>
    <mergeCell ref="R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28:Q28"/>
    <mergeCell ref="R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31:Q31"/>
    <mergeCell ref="R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2:Q32"/>
    <mergeCell ref="R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Q35"/>
    <mergeCell ref="R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36:Q36"/>
    <mergeCell ref="R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37:Q37"/>
    <mergeCell ref="R37:S37"/>
    <mergeCell ref="T37:W37"/>
    <mergeCell ref="X37:AA37"/>
    <mergeCell ref="AB37:AE37"/>
    <mergeCell ref="AF37:AI37"/>
    <mergeCell ref="AJ38:AM38"/>
    <mergeCell ref="AN38:AQ38"/>
    <mergeCell ref="AR38:AU38"/>
    <mergeCell ref="AV38:AY38"/>
    <mergeCell ref="AJ37:AM37"/>
    <mergeCell ref="AN37:AQ37"/>
    <mergeCell ref="AR37:AU37"/>
    <mergeCell ref="AV37:AY37"/>
    <mergeCell ref="A38:Q38"/>
    <mergeCell ref="R38:S38"/>
    <mergeCell ref="T38:W38"/>
    <mergeCell ref="X38:AA38"/>
    <mergeCell ref="AB38:AE38"/>
    <mergeCell ref="AF38:AI3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Rendszergazda</cp:lastModifiedBy>
  <cp:lastPrinted>2014-04-28T10:02:07Z</cp:lastPrinted>
  <dcterms:created xsi:type="dcterms:W3CDTF">2009-02-05T07:36:46Z</dcterms:created>
  <dcterms:modified xsi:type="dcterms:W3CDTF">2014-05-09T08:45:23Z</dcterms:modified>
  <cp:category/>
  <cp:version/>
  <cp:contentType/>
  <cp:contentStatus/>
</cp:coreProperties>
</file>