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33" activeTab="40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1.1.-11.2. melléklet" sheetId="25" r:id="rId25"/>
    <sheet name="12. PH. kiad. össz. " sheetId="26" r:id="rId26"/>
    <sheet name="12.1-12.3 PH.kiad. Köt-önk-áll." sheetId="27" r:id="rId27"/>
    <sheet name="13. Kv.-i szerv kiad. összes." sheetId="28" r:id="rId28"/>
    <sheet name="13.1-13.2. Kv.-i szerv köt-önk." sheetId="29" r:id="rId29"/>
    <sheet name="14.-16. mell." sheetId="30" r:id="rId30"/>
    <sheet name="17. melléklet" sheetId="31" r:id="rId31"/>
    <sheet name="18. mell." sheetId="32" r:id="rId32"/>
    <sheet name="19.mell" sheetId="33" r:id="rId33"/>
    <sheet name="20.mell" sheetId="34" r:id="rId34"/>
    <sheet name="21-23. mell." sheetId="35" r:id="rId35"/>
    <sheet name="24. mell" sheetId="36" r:id="rId36"/>
    <sheet name="25. mell" sheetId="37" r:id="rId37"/>
    <sheet name="26. mell" sheetId="38" r:id="rId38"/>
    <sheet name="27. mell" sheetId="39" r:id="rId39"/>
    <sheet name="28-29. melléklet" sheetId="40" r:id="rId40"/>
    <sheet name="30. melléklet" sheetId="41" r:id="rId41"/>
  </sheets>
  <definedNames/>
  <calcPr fullCalcOnLoad="1"/>
</workbook>
</file>

<file path=xl/sharedStrings.xml><?xml version="1.0" encoding="utf-8"?>
<sst xmlns="http://schemas.openxmlformats.org/spreadsheetml/2006/main" count="1441" uniqueCount="605">
  <si>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</si>
  <si>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</si>
  <si>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</si>
  <si>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</si>
  <si>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</si>
  <si>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</si>
  <si>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</si>
  <si>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</si>
  <si>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</si>
  <si>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</si>
  <si>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</si>
  <si>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</si>
  <si>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</si>
  <si>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</si>
  <si>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</si>
  <si>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</si>
  <si>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</si>
  <si>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</si>
  <si>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</si>
  <si>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</si>
  <si>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</si>
  <si>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</si>
  <si>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</si>
  <si>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</si>
  <si>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</si>
  <si>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</si>
  <si>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</si>
  <si>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</si>
  <si>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</si>
  <si>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</si>
  <si>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</si>
  <si>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</si>
  <si>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</si>
  <si>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</si>
  <si>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</si>
  <si>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</si>
  <si>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</si>
  <si>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</si>
  <si>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</si>
  <si>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</si>
  <si>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</si>
  <si>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</si>
  <si>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</si>
  <si>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</si>
  <si>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</si>
  <si>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</si>
  <si>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</si>
  <si>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</si>
  <si>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</si>
  <si>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</si>
  <si>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</si>
  <si>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</si>
  <si>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</si>
  <si>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</si>
  <si>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</si>
  <si>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</si>
  <si>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</si>
  <si>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</si>
  <si>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</si>
  <si>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</si>
  <si>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</si>
  <si>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</si>
  <si>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</si>
  <si>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</si>
  <si>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</si>
  <si>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</si>
  <si>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</si>
  <si>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</si>
  <si>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</si>
  <si>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</si>
  <si>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</si>
  <si>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</si>
  <si>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</si>
  <si>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</si>
  <si>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</si>
  <si>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</si>
  <si>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</si>
  <si>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</si>
  <si>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</si>
  <si>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</si>
  <si>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</si>
  <si>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</si>
  <si>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</si>
  <si>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</si>
  <si>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</si>
  <si>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</si>
  <si>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</si>
  <si>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</si>
  <si>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</si>
  <si>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</si>
  <si>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</si>
  <si>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</si>
  <si>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</si>
  <si>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</si>
  <si>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</si>
  <si>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</si>
  <si>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</si>
  <si>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</si>
  <si>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</si>
  <si>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</si>
  <si>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</si>
  <si>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</si>
  <si>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</si>
  <si>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</si>
  <si>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</si>
  <si>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</si>
  <si>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</si>
  <si>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</si>
  <si>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</si>
  <si>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</si>
  <si>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</si>
  <si>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</si>
  <si>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</si>
  <si>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</si>
  <si>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</si>
  <si>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</si>
  <si>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</si>
  <si>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</si>
  <si>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</si>
  <si>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</si>
  <si>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</si>
  <si>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</si>
  <si>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 xml:space="preserve">A 2014. évi MŰKÖDÉSI KÖLTSÉGVETÉS BEVÉTELI ELŐIRÁNYZATAI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</si>
  <si>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</si>
  <si>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</si>
  <si>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</si>
  <si>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</si>
  <si>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</si>
  <si>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</si>
  <si>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</si>
  <si>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</si>
  <si>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</si>
  <si>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</si>
  <si>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</si>
  <si>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</si>
  <si>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</si>
  <si>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</si>
  <si>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</si>
  <si>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</si>
  <si>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</si>
  <si>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</si>
  <si>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</si>
  <si>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</si>
  <si>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</si>
  <si>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</si>
  <si>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</si>
  <si>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</si>
  <si>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</si>
  <si>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</si>
  <si>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</si>
  <si>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</si>
  <si>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</si>
  <si>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</si>
  <si>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</si>
  <si>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11.1.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</si>
  <si>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</si>
  <si>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</si>
  <si>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</si>
  <si>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</si>
  <si>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</si>
  <si>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</si>
  <si>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</si>
  <si>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</si>
  <si>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</si>
  <si>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</si>
  <si>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</si>
  <si>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</si>
  <si>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</si>
  <si>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</si>
  <si>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</si>
  <si>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</si>
  <si>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</si>
  <si>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</si>
  <si>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</si>
  <si>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</si>
  <si>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</si>
  <si>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</si>
  <si>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</si>
  <si>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</si>
  <si>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</si>
  <si>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</si>
  <si>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</si>
  <si>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</si>
  <si>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</si>
  <si>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</si>
  <si>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</si>
  <si>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</si>
  <si>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</si>
  <si>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</si>
  <si>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</si>
  <si>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</si>
  <si>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</si>
  <si>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</si>
  <si>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</si>
  <si>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</si>
  <si>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</si>
  <si>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</si>
  <si>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</si>
  <si>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</si>
  <si>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</si>
  <si>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</si>
  <si>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</si>
  <si>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</si>
  <si>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</si>
  <si>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</si>
  <si>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</si>
  <si>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</si>
  <si>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</si>
  <si>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</si>
  <si>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</si>
  <si>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</si>
  <si>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</si>
  <si>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</si>
  <si>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</si>
  <si>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</si>
  <si>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</si>
  <si>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</si>
  <si>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</si>
  <si>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</si>
  <si>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</si>
  <si>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</si>
  <si>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</si>
  <si>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</si>
  <si>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</si>
  <si>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</si>
  <si>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</si>
  <si>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</si>
  <si>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</si>
  <si>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>A 2016. évi FELHALMOZÁSI KÖLTSÉGVETÉS BEVÉTELI ELŐIRÁNYZATA FELADATONKÉNT</t>
  </si>
  <si>
    <t xml:space="preserve">Az ÖNKORMÁNYZAT 2016. évi FELHALMOZÁSI KÖLTSÉGVETÉS BEVÉELI ELŐIRÁNYZATAI </t>
  </si>
  <si>
    <t xml:space="preserve">B408. Kamatbevételek és más nyereségjellegű bevételek </t>
  </si>
  <si>
    <t xml:space="preserve">A 2016. évi MŰKÖDÉSI KÖLTSÉGVETÉS BEVÉTELI ELŐIRÁNYZATAI </t>
  </si>
  <si>
    <t>A 2016. évi FELHALMOZÁSI KÖLTSÉGVETÉS BEVÉTELI ELŐIRÁNYZATAI FELADATONKÉNT</t>
  </si>
  <si>
    <t xml:space="preserve">B21. Felhaolmozási célú önkormányzati támogatások </t>
  </si>
  <si>
    <t>A 2016. évi MŰKÖDÉSI KÖLTSÉGVETÉS BEVÉTELI ELŐIRÁNYZATAI FELADATONKÉNT</t>
  </si>
  <si>
    <t xml:space="preserve">A 2016. évi MŰKÖDÉSI ÉS FELHALMOZÁSI KÖLTSÉGVETÉS KIADÁSI előirányzatai 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</si>
  <si>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</si>
  <si>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</si>
  <si>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</si>
  <si>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</si>
  <si>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</si>
  <si>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</si>
  <si>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</si>
  <si>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 xml:space="preserve">Az ÖNKORMÁNYZAT 2016. évi MŰKÖDÉSI ÉS FELHALMOZÁSI KÖLTSÉGVETÉS KIADÁSI ELŐIRÁNYZATAI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</si>
  <si>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</si>
  <si>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</si>
  <si>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</si>
  <si>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</si>
  <si>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</si>
  <si>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</si>
  <si>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</si>
  <si>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 xml:space="preserve">     2016. évi FINANSZÍROZÁSI BEVÉTELI ELŐIRÁNYZATOK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</si>
  <si>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</si>
  <si>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</si>
  <si>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</si>
  <si>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</si>
  <si>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</si>
  <si>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</si>
  <si>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</si>
  <si>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</si>
  <si>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</si>
  <si>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</si>
  <si>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</si>
  <si>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</si>
  <si>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</si>
  <si>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</si>
  <si>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 xml:space="preserve">A 2016. évi MŰKÖDÉSI ÉS FELHALMOZÁSI KÖLTSÉGVETÉSI, valamint FINANSZÍROZÁSI KIADÁS ELŐIRÁNYZATAI MINDÖSSZESEN 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</si>
  <si>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</si>
  <si>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</si>
  <si>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</si>
  <si>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</si>
  <si>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</si>
  <si>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</si>
  <si>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A 2016. évi MŰKÖDÉSI ÉS FELHALMOZÁSI KÖLTSÉGVETÉS KIADÁSI ELŐIRÁNYZATAI 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</si>
  <si>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</si>
  <si>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</si>
  <si>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</si>
  <si>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</si>
  <si>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</si>
  <si>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</si>
  <si>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>18. melléklet</t>
  </si>
  <si>
    <t xml:space="preserve">     A 2016. évi FELHALMOZÁSI KÖLTSÉGVETÉSI BEVÉTELEK ELŐIRÁNYZATAI</t>
  </si>
  <si>
    <t xml:space="preserve">     A 2016. évi MŰKÖDÉSI KÖLTSÉGVETÉSI BEVÉTELEK  ELŐIRÁNYZATAI</t>
  </si>
  <si>
    <t xml:space="preserve">     A 2016. évi MŰKÖDÉSI KÖLTSÉGVETÉSI BEVÉTELI ELŐIRÁNYZAT FELADATONKÉNT</t>
  </si>
  <si>
    <t xml:space="preserve">     Az ÖNKORMÁNYZAT 2016. évi MŰKÖDÉSI KÖLTSÉGVETÉSI BEVÉTELI ELŐIRÁNYZATAI </t>
  </si>
  <si>
    <t xml:space="preserve">     Az ÖNKORMÁNYZAT 2016. évi MŰKÖDÉSI KÖLTSÉGVETÉSI BEVÉELI ELŐIRÁNYZATAI </t>
  </si>
  <si>
    <t xml:space="preserve">A 2016. évi MŰKÖDÉSI KÖLTSÉGVETÉSI BEVÉTELI ELŐIRÁNYZATAI 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</si>
  <si>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</si>
  <si>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</si>
  <si>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</si>
  <si>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</si>
  <si>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</si>
  <si>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</si>
  <si>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</si>
  <si>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</si>
  <si>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</si>
  <si>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</si>
  <si>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</si>
  <si>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</si>
  <si>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</si>
  <si>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</si>
  <si>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</si>
  <si>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</si>
  <si>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</si>
  <si>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</si>
  <si>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</si>
  <si>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</si>
  <si>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Az ÖNKORMÁNYZAT 2016. évi FELHALMOZÁSI KÖLTSÉGVETÉS BEVÉTELI ELŐIRÁNYZATAI 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</si>
  <si>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</si>
  <si>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</si>
  <si>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</si>
  <si>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</si>
  <si>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 xml:space="preserve">2016. év </t>
  </si>
  <si>
    <t>2017. év</t>
  </si>
  <si>
    <t>2018. év</t>
  </si>
  <si>
    <t>2019. év</t>
  </si>
  <si>
    <t>2020. év</t>
  </si>
  <si>
    <t xml:space="preserve">2020. év után 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</si>
  <si>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</si>
  <si>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</si>
  <si>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</si>
  <si>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</si>
  <si>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</si>
  <si>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</si>
  <si>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</si>
  <si>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</si>
  <si>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</si>
  <si>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</si>
  <si>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</si>
  <si>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</si>
  <si>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</si>
  <si>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</si>
  <si>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</si>
  <si>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</si>
  <si>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</si>
  <si>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</si>
  <si>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</si>
  <si>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</si>
  <si>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</si>
  <si>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</si>
  <si>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</si>
  <si>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</si>
  <si>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</si>
  <si>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</si>
  <si>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</si>
  <si>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</si>
  <si>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</si>
  <si>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</si>
  <si>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</si>
  <si>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</si>
  <si>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</si>
  <si>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</si>
  <si>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</si>
  <si>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</si>
  <si>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</si>
  <si>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</si>
  <si>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</si>
  <si>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</si>
  <si>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</si>
  <si>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</si>
  <si>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</si>
  <si>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</si>
  <si>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</si>
  <si>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</si>
  <si>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</si>
  <si>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</si>
  <si>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</si>
  <si>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</si>
  <si>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</si>
  <si>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</si>
  <si>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</si>
  <si>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</si>
  <si>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   2016.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</si>
  <si>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</si>
  <si>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</si>
  <si>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</si>
  <si>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</si>
  <si>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</si>
  <si>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</si>
  <si>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</si>
  <si>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</si>
  <si>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</si>
  <si>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</si>
  <si>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</si>
  <si>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</si>
  <si>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</si>
  <si>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</si>
  <si>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</si>
  <si>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</si>
  <si>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</si>
  <si>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</si>
  <si>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</si>
  <si>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</si>
  <si>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</si>
  <si>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</si>
  <si>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a közvetett támogatások 2016. évi tervezett összegéről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</si>
  <si>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</si>
  <si>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</si>
  <si>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</si>
  <si>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</si>
  <si>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</si>
  <si>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</si>
  <si>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</si>
  <si>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</si>
  <si>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</si>
  <si>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</si>
  <si>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</si>
  <si>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</si>
  <si>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</si>
  <si>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</si>
  <si>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</si>
  <si>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</si>
  <si>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</si>
  <si>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</si>
  <si>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</si>
  <si>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</si>
  <si>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</si>
  <si>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</si>
  <si>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</si>
  <si>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</si>
  <si>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</si>
  <si>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</si>
  <si>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</si>
  <si>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</si>
  <si>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</si>
  <si>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</si>
  <si>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</si>
  <si>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</si>
  <si>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</si>
  <si>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</si>
  <si>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 xml:space="preserve">2018. év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</si>
  <si>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</si>
  <si>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</si>
  <si>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</si>
  <si>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</si>
  <si>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</si>
  <si>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</si>
  <si>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</si>
  <si>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</si>
  <si>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</si>
  <si>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</si>
  <si>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</si>
  <si>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</si>
  <si>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</si>
  <si>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</si>
  <si>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</si>
  <si>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</si>
  <si>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</si>
  <si>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</si>
  <si>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</si>
  <si>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</si>
  <si>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</si>
  <si>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</si>
  <si>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</si>
  <si>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</si>
  <si>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</si>
  <si>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</si>
  <si>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</si>
  <si>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11.2. melléklet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</si>
  <si>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</si>
  <si>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</si>
  <si>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</si>
  <si>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</si>
  <si>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>ebből: előző évi hiteltörlesztés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</si>
  <si>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</si>
  <si>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</si>
  <si>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</si>
  <si>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</si>
  <si>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</si>
  <si>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OEP támogatás</t>
  </si>
  <si>
    <t>Gyermekvédelmi pénzbeli ellátások</t>
  </si>
  <si>
    <t>START programok támogatása</t>
  </si>
  <si>
    <t>Hosszabb időtartamú programok támogatása</t>
  </si>
  <si>
    <t>START közfoglalkoztatás támogatása</t>
  </si>
  <si>
    <t>Ricsei II. Rákóczi Ferenc Óvoda és Konyha</t>
  </si>
  <si>
    <t>013350                                Az önkormányzati vagyonnal valü gazdálkodással kapcsolatos feladatok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</si>
  <si>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</si>
  <si>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</si>
  <si>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</si>
  <si>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072111                Háziorvosi alapellátás</t>
  </si>
  <si>
    <t>104051                     Gyermekvédelmi pénzbeli és természetbeni ellátások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</si>
  <si>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</si>
  <si>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</si>
  <si>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</si>
  <si>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041232                 START-munka programok - Téli  közfoglalkoztatás</t>
  </si>
  <si>
    <t>Közös Önkormányzati Hivatal</t>
  </si>
  <si>
    <t>096015    Gyermekétkeztetés köznevelési intézményben</t>
  </si>
  <si>
    <t>107051  Szociális étkeztetés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</si>
  <si>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</si>
  <si>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Lakásfenntartási támogatás</t>
  </si>
  <si>
    <t>Rendszeres gyvt természetben</t>
  </si>
  <si>
    <t>Települési támogatás</t>
  </si>
  <si>
    <t>Házi gondozás átvállalt díja</t>
  </si>
  <si>
    <t>Bursa Hungarica</t>
  </si>
  <si>
    <t>Arany János tehetséggondozó</t>
  </si>
  <si>
    <t>Köztemetés</t>
  </si>
  <si>
    <t>Szociális célú tűzifa szállítási költség</t>
  </si>
  <si>
    <t>Temetési segély</t>
  </si>
  <si>
    <t>Polgárvédelem, ügyelet, munkavédelem kistérségnek</t>
  </si>
  <si>
    <t>Sportkör</t>
  </si>
  <si>
    <t>Egészségügy</t>
  </si>
  <si>
    <t>Egyház</t>
  </si>
  <si>
    <t xml:space="preserve"> Ft-ban</t>
  </si>
  <si>
    <t>45160                  Közutak, hidak, alagutak üzemeltetésével, fenntartásával összefüggő feladatok ellátása</t>
  </si>
  <si>
    <t>013350                     Az önkormányzati vagyonnal való gazdálkodással kapcsolatos feladatok</t>
  </si>
  <si>
    <t>066010               Zöldterület-kezelés</t>
  </si>
  <si>
    <t>011130           Önkormányzatok és önkormányzati hivatalok jogalkotó és általános igazgatási tevékenysége</t>
  </si>
  <si>
    <t>042110       Mezőgazdaság igazgatása</t>
  </si>
  <si>
    <t>064010             Közvilágítás</t>
  </si>
  <si>
    <t>086030               Nemzetközi kulturális együttműködés</t>
  </si>
  <si>
    <t>072311                Fogorvosi alapellátás</t>
  </si>
  <si>
    <t>ÖNKÉNT VÁLLALT FELADATOK</t>
  </si>
  <si>
    <t>072450               Fizikoterápiás szolgáltatás</t>
  </si>
  <si>
    <t>072111                   Háziorvosi alapellátás</t>
  </si>
  <si>
    <t>074031              Család- és nővédelmi egészségügyi gondozás</t>
  </si>
  <si>
    <t>106020            Lakásfenntartással, lakhatással összefüggő ellátások</t>
  </si>
  <si>
    <t>104051                         Gyermekvédelmi pénzbeli és természetbeni ellátások</t>
  </si>
  <si>
    <t>107060                        Egyéb szociális pénzbeli ellátások, támogatások</t>
  </si>
  <si>
    <t>103010             Elhunyt személyek hátramaradottainak pénzbeli ellátása</t>
  </si>
  <si>
    <t>041232              START-munka programok - Téli közfoglalkoztatás</t>
  </si>
  <si>
    <t>041233                Hosszabb időtartamú közfoglalkoztatás</t>
  </si>
  <si>
    <t>013320             Köztemető-fenntartás és -működtetés</t>
  </si>
  <si>
    <t>Összeesen</t>
  </si>
  <si>
    <t>066020             Város-, községgazdálkodási egyéb szolgáltatások</t>
  </si>
  <si>
    <t>011130     Önkormányzatok és önkormányzati hivatalok jogalkotó és általános igazgatási tevékenysége</t>
  </si>
  <si>
    <t>082044                       Könyvtári szolgáltatások</t>
  </si>
  <si>
    <t>082091                         Közművelődés- közösségi és társadalmi részvétel fejlesztése</t>
  </si>
  <si>
    <t>096015                 Gyermekétkeztetés köznevelési intézményben</t>
  </si>
  <si>
    <t>107051                    Szociális étkeztetés</t>
  </si>
  <si>
    <t>091110                              Óvodai nevelés, ellátás szakmai feladatai</t>
  </si>
  <si>
    <t>091140                               Óvodai nevelés, ellátás működési feladatai</t>
  </si>
  <si>
    <t xml:space="preserve">       Ft-ban</t>
  </si>
  <si>
    <t>Szolgálati lakások felújítása</t>
  </si>
  <si>
    <t>Jóléti tó engedélyes és kiviteli terve</t>
  </si>
  <si>
    <t>Ingatlanok beszerzése létesítése START helyi sajátosságok</t>
  </si>
  <si>
    <t>Gép beszerzés START mezőgazdasági földút</t>
  </si>
  <si>
    <t>Jármű beszerzés START mezőgazdaság</t>
  </si>
  <si>
    <t>Urnafal építése</t>
  </si>
  <si>
    <t xml:space="preserve">            Ft-ban</t>
  </si>
  <si>
    <t xml:space="preserve">        Ft-ban</t>
  </si>
  <si>
    <t xml:space="preserve">     Ft-ban</t>
  </si>
  <si>
    <t>Hitel törlesztés (Ricse és Térsége Fejlődéséért Alapítvány)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</si>
  <si>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</si>
  <si>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</si>
  <si>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</si>
  <si>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</si>
  <si>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</si>
  <si>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</si>
  <si>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 xml:space="preserve">Költségvetési szervek engedélyezett létszáma 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</si>
  <si>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</si>
  <si>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</si>
  <si>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</si>
  <si>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</si>
  <si>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</si>
  <si>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</si>
  <si>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</si>
  <si>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</si>
  <si>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107051 Szociális étkeztetés</t>
  </si>
  <si>
    <t xml:space="preserve">   091110 Óvodai nevelés, ellátás szakmai feladatai</t>
  </si>
  <si>
    <t xml:space="preserve">Közfoglalkoztatottak engedelyezett létszáma 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</si>
  <si>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</si>
  <si>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</si>
  <si>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</si>
  <si>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</si>
  <si>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</si>
  <si>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</si>
  <si>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</si>
  <si>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</si>
  <si>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</si>
  <si>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</si>
  <si>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</si>
  <si>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</si>
  <si>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</si>
  <si>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</si>
  <si>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</si>
  <si>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</si>
  <si>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</si>
  <si>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</si>
  <si>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</si>
  <si>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</si>
  <si>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</si>
  <si>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</si>
  <si>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</si>
  <si>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</si>
  <si>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</si>
  <si>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</si>
  <si>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</si>
  <si>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</si>
  <si>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</si>
  <si>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</si>
  <si>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</si>
  <si>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</si>
  <si>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2016. ......................... hó</t>
  </si>
  <si>
    <t xml:space="preserve">........................ 2016. ............ hó .... nap </t>
  </si>
  <si>
    <t>30. melléklet</t>
  </si>
  <si>
    <t>Államháztartáson belüli megelőlegezés</t>
  </si>
  <si>
    <t>Választási előirányzat</t>
  </si>
  <si>
    <t>Egyéb működési célú támogatás</t>
  </si>
  <si>
    <t>Konyha felújítási pályázat</t>
  </si>
  <si>
    <t>Ricsei II. Rákcózi Ferenc Óvoda és Konyha</t>
  </si>
  <si>
    <t>104037 Intézményen kívüli gyermekétkeztetés</t>
  </si>
  <si>
    <t>082091 Közművelődés- közösségi és társadalmi részvétel fejlesztése</t>
  </si>
  <si>
    <t>900020 Önkormányzati funkcióra nem sorolható</t>
  </si>
  <si>
    <t>Étkezés, egyéb</t>
  </si>
  <si>
    <t>Egyéb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</si>
</sst>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" fontId="11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1" fontId="1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6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16" fontId="1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wrapText="1"/>
    </xf>
    <xf numFmtId="16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16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20" fillId="0" borderId="10" xfId="54" applyFont="1" applyBorder="1">
      <alignment/>
      <protection/>
    </xf>
    <xf numFmtId="3" fontId="20" fillId="0" borderId="10" xfId="54" applyNumberFormat="1" applyFont="1" applyBorder="1">
      <alignment/>
      <protection/>
    </xf>
    <xf numFmtId="0" fontId="21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3" fontId="21" fillId="0" borderId="10" xfId="54" applyNumberFormat="1" applyFont="1" applyBorder="1" applyAlignment="1">
      <alignment horizontal="right"/>
      <protection/>
    </xf>
    <xf numFmtId="0" fontId="20" fillId="0" borderId="10" xfId="54" applyFont="1" applyBorder="1" applyAlignment="1">
      <alignment vertical="center" wrapText="1"/>
      <protection/>
    </xf>
    <xf numFmtId="3" fontId="20" fillId="0" borderId="10" xfId="54" applyNumberFormat="1" applyFont="1" applyBorder="1" applyAlignment="1">
      <alignment horizontal="right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7" fillId="0" borderId="14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58.00390625" style="17" customWidth="1"/>
    <col min="2" max="2" width="12.875" style="17" customWidth="1"/>
    <col min="3" max="3" width="56.375" style="17" customWidth="1"/>
    <col min="4" max="4" width="13.00390625" style="17" customWidth="1"/>
    <col min="5" max="16384" width="9.125" style="17" customWidth="1"/>
  </cols>
  <sheetData>
    <row r="3" ht="12" customHeight="1">
      <c r="D3" s="18" t="s">
        <v>116</v>
      </c>
    </row>
    <row r="4" spans="1:4" ht="15.75">
      <c r="A4" s="251" t="s">
        <v>12</v>
      </c>
      <c r="B4" s="251"/>
      <c r="C4" s="251"/>
      <c r="D4" s="251"/>
    </row>
    <row r="5" spans="1:4" ht="15.75">
      <c r="A5" s="251">
        <v>2016</v>
      </c>
      <c r="B5" s="251"/>
      <c r="C5" s="251"/>
      <c r="D5" s="251"/>
    </row>
    <row r="6" spans="1:4" ht="12.75">
      <c r="A6" s="19"/>
      <c r="B6" s="19"/>
      <c r="C6" s="19"/>
      <c r="D6" s="19"/>
    </row>
    <row r="7" spans="1:4" ht="12" customHeight="1">
      <c r="A7" s="20"/>
      <c r="B7" s="21"/>
      <c r="C7" s="20"/>
      <c r="D7" s="18" t="s">
        <v>461</v>
      </c>
    </row>
    <row r="8" spans="1:4" ht="14.25" customHeight="1">
      <c r="A8" s="252" t="s">
        <v>18</v>
      </c>
      <c r="B8" s="252"/>
      <c r="C8" s="252" t="s">
        <v>19</v>
      </c>
      <c r="D8" s="252"/>
    </row>
    <row r="9" spans="1:4" ht="12.75">
      <c r="A9" s="22" t="s">
        <v>13</v>
      </c>
      <c r="B9" s="22" t="s">
        <v>17</v>
      </c>
      <c r="C9" s="22" t="s">
        <v>13</v>
      </c>
      <c r="D9" s="22" t="s">
        <v>17</v>
      </c>
    </row>
    <row r="10" spans="1:4" ht="12" customHeight="1">
      <c r="A10" s="23" t="s">
        <v>41</v>
      </c>
      <c r="B10" s="24">
        <v>612345655</v>
      </c>
      <c r="C10" s="23" t="s">
        <v>50</v>
      </c>
      <c r="D10" s="24">
        <v>372434500</v>
      </c>
    </row>
    <row r="11" spans="1:4" ht="12" customHeight="1">
      <c r="A11" s="25" t="s">
        <v>42</v>
      </c>
      <c r="B11" s="24">
        <v>2684000</v>
      </c>
      <c r="C11" s="26" t="s">
        <v>68</v>
      </c>
      <c r="D11" s="24">
        <v>57182000</v>
      </c>
    </row>
    <row r="12" spans="1:4" ht="12" customHeight="1">
      <c r="A12" s="27" t="s">
        <v>43</v>
      </c>
      <c r="B12" s="24">
        <v>44666889</v>
      </c>
      <c r="C12" s="23" t="s">
        <v>52</v>
      </c>
      <c r="D12" s="24">
        <v>214312858</v>
      </c>
    </row>
    <row r="13" spans="1:4" ht="12" customHeight="1">
      <c r="A13" s="27" t="s">
        <v>44</v>
      </c>
      <c r="B13" s="24"/>
      <c r="C13" s="23" t="s">
        <v>53</v>
      </c>
      <c r="D13" s="24">
        <v>39347000</v>
      </c>
    </row>
    <row r="14" spans="1:4" ht="12" customHeight="1">
      <c r="A14" s="28"/>
      <c r="B14" s="24"/>
      <c r="C14" s="23" t="s">
        <v>54</v>
      </c>
      <c r="D14" s="24">
        <v>5092301</v>
      </c>
    </row>
    <row r="15" spans="1:4" ht="12" customHeight="1">
      <c r="A15" s="28"/>
      <c r="B15" s="24"/>
      <c r="C15" s="29" t="s">
        <v>215</v>
      </c>
      <c r="D15" s="24"/>
    </row>
    <row r="16" spans="1:4" ht="12" customHeight="1">
      <c r="A16" s="30"/>
      <c r="B16" s="24"/>
      <c r="C16" s="31"/>
      <c r="D16" s="32"/>
    </row>
    <row r="17" spans="1:4" ht="12" customHeight="1">
      <c r="A17" s="27"/>
      <c r="B17" s="24"/>
      <c r="C17" s="29" t="s">
        <v>216</v>
      </c>
      <c r="D17" s="32"/>
    </row>
    <row r="18" spans="1:4" ht="12" customHeight="1">
      <c r="A18" s="33" t="s">
        <v>49</v>
      </c>
      <c r="B18" s="40">
        <f>SUM(B10:B12)</f>
        <v>659696544</v>
      </c>
      <c r="C18" s="34" t="s">
        <v>57</v>
      </c>
      <c r="D18" s="40">
        <f>SUM(D10:D14)</f>
        <v>688368659</v>
      </c>
    </row>
    <row r="19" spans="1:4" ht="12" customHeight="1">
      <c r="A19" s="27"/>
      <c r="B19" s="24"/>
      <c r="C19" s="27"/>
      <c r="D19" s="24"/>
    </row>
    <row r="20" spans="1:4" ht="12" customHeight="1">
      <c r="A20" s="25" t="s">
        <v>101</v>
      </c>
      <c r="B20" s="24">
        <v>42547647</v>
      </c>
      <c r="C20" s="27" t="s">
        <v>65</v>
      </c>
      <c r="D20" s="24">
        <v>19926500</v>
      </c>
    </row>
    <row r="21" spans="1:4" ht="12" customHeight="1">
      <c r="A21" s="25" t="s">
        <v>102</v>
      </c>
      <c r="B21" s="24"/>
      <c r="C21" s="27" t="s">
        <v>66</v>
      </c>
      <c r="D21" s="24">
        <v>1843199</v>
      </c>
    </row>
    <row r="22" spans="1:4" ht="12" customHeight="1">
      <c r="A22" s="23" t="s">
        <v>103</v>
      </c>
      <c r="B22" s="24"/>
      <c r="C22" s="27" t="s">
        <v>67</v>
      </c>
      <c r="D22" s="24">
        <v>164000</v>
      </c>
    </row>
    <row r="23" spans="1:4" ht="12" customHeight="1">
      <c r="A23" s="33" t="s">
        <v>244</v>
      </c>
      <c r="B23" s="40">
        <f>SUM(B20:B22)</f>
        <v>42547647</v>
      </c>
      <c r="C23" s="34" t="s">
        <v>245</v>
      </c>
      <c r="D23" s="40">
        <f>SUM(D20:D22)</f>
        <v>21933699</v>
      </c>
    </row>
    <row r="24" spans="1:4" ht="12" customHeight="1">
      <c r="A24" s="35"/>
      <c r="B24" s="24"/>
      <c r="C24" s="34"/>
      <c r="D24" s="24"/>
    </row>
    <row r="25" spans="1:4" ht="12" customHeight="1">
      <c r="A25" s="36" t="s">
        <v>246</v>
      </c>
      <c r="B25" s="40">
        <f>SUM(B18+B23)</f>
        <v>702244191</v>
      </c>
      <c r="C25" s="34" t="s">
        <v>296</v>
      </c>
      <c r="D25" s="40">
        <f>SUM(D18+D23)</f>
        <v>710302358</v>
      </c>
    </row>
    <row r="26" spans="1:4" ht="12" customHeight="1">
      <c r="A26" s="36"/>
      <c r="B26" s="24"/>
      <c r="C26" s="34"/>
      <c r="D26" s="24"/>
    </row>
    <row r="27" spans="1:4" ht="12" customHeight="1">
      <c r="A27" s="34" t="s">
        <v>247</v>
      </c>
      <c r="B27" s="41">
        <f>SUM(B28+B29)</f>
        <v>205220867</v>
      </c>
      <c r="C27" s="34" t="s">
        <v>248</v>
      </c>
      <c r="D27" s="40">
        <f>SUM(D28:D30)</f>
        <v>197162700</v>
      </c>
    </row>
    <row r="28" spans="1:4" ht="12" customHeight="1">
      <c r="A28" s="37" t="s">
        <v>198</v>
      </c>
      <c r="B28" s="39">
        <v>17647167</v>
      </c>
      <c r="C28" s="42" t="s">
        <v>463</v>
      </c>
      <c r="D28" s="24">
        <v>1562992</v>
      </c>
    </row>
    <row r="29" spans="1:4" ht="12" customHeight="1">
      <c r="A29" s="23" t="s">
        <v>462</v>
      </c>
      <c r="B29" s="24">
        <v>187573700</v>
      </c>
      <c r="C29" s="27" t="s">
        <v>464</v>
      </c>
      <c r="D29" s="24">
        <v>187573700</v>
      </c>
    </row>
    <row r="30" spans="1:4" ht="12" customHeight="1">
      <c r="A30" s="23"/>
      <c r="B30" s="24"/>
      <c r="C30" s="27" t="s">
        <v>595</v>
      </c>
      <c r="D30" s="24">
        <v>8026008</v>
      </c>
    </row>
    <row r="31" spans="1:4" ht="12.75" customHeight="1">
      <c r="A31" s="38" t="s">
        <v>249</v>
      </c>
      <c r="B31" s="40">
        <f>SUM(B18+B23+B27)</f>
        <v>907465058</v>
      </c>
      <c r="C31" s="38" t="s">
        <v>250</v>
      </c>
      <c r="D31" s="40">
        <f>SUM(D18+D23+D27)</f>
        <v>907465058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4.00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0.625" style="17" customWidth="1"/>
    <col min="6" max="16384" width="9.125" style="17" customWidth="1"/>
  </cols>
  <sheetData>
    <row r="1" spans="1:5" ht="12.75">
      <c r="A1" s="256" t="s">
        <v>254</v>
      </c>
      <c r="B1" s="256"/>
      <c r="C1" s="256"/>
      <c r="D1" s="256"/>
      <c r="E1" s="256"/>
    </row>
    <row r="2" spans="1:5" ht="12.75">
      <c r="A2" s="257" t="s">
        <v>285</v>
      </c>
      <c r="B2" s="257"/>
      <c r="C2" s="257"/>
      <c r="D2" s="257"/>
      <c r="E2" s="257"/>
    </row>
    <row r="3" spans="1:5" ht="12.75">
      <c r="A3" s="257" t="s">
        <v>23</v>
      </c>
      <c r="B3" s="257"/>
      <c r="C3" s="257"/>
      <c r="D3" s="257"/>
      <c r="E3" s="257"/>
    </row>
    <row r="4" spans="1:5" ht="12.75">
      <c r="A4" s="258" t="s">
        <v>465</v>
      </c>
      <c r="B4" s="258"/>
      <c r="C4" s="258"/>
      <c r="D4" s="258"/>
      <c r="E4" s="258"/>
    </row>
    <row r="5" spans="1:5" ht="12.75" customHeight="1">
      <c r="A5" s="259" t="s">
        <v>1</v>
      </c>
      <c r="B5" s="283" t="s">
        <v>23</v>
      </c>
      <c r="C5" s="284"/>
      <c r="D5" s="284"/>
      <c r="E5" s="285"/>
    </row>
    <row r="6" spans="1:5" ht="12.75">
      <c r="A6" s="260"/>
      <c r="B6" s="104"/>
      <c r="C6" s="104"/>
      <c r="D6" s="104"/>
      <c r="E6" s="22" t="s">
        <v>8</v>
      </c>
    </row>
    <row r="7" spans="1:5" ht="12.75" customHeight="1">
      <c r="A7" s="47" t="s">
        <v>69</v>
      </c>
      <c r="B7" s="24"/>
      <c r="C7" s="24"/>
      <c r="D7" s="24"/>
      <c r="E7" s="51"/>
    </row>
    <row r="8" spans="1:5" ht="12.75">
      <c r="A8" s="23" t="s">
        <v>220</v>
      </c>
      <c r="B8" s="24"/>
      <c r="C8" s="24"/>
      <c r="D8" s="24"/>
      <c r="E8" s="51"/>
    </row>
    <row r="9" spans="1:5" ht="21.75" customHeight="1">
      <c r="A9" s="25" t="s">
        <v>221</v>
      </c>
      <c r="B9" s="24"/>
      <c r="C9" s="24"/>
      <c r="D9" s="24"/>
      <c r="E9" s="51"/>
    </row>
    <row r="10" spans="1:5" ht="12.75">
      <c r="A10" s="27" t="s">
        <v>222</v>
      </c>
      <c r="B10" s="24"/>
      <c r="C10" s="24"/>
      <c r="D10" s="24"/>
      <c r="E10" s="51"/>
    </row>
    <row r="11" spans="1:5" ht="16.5" customHeight="1">
      <c r="A11" s="27" t="s">
        <v>223</v>
      </c>
      <c r="B11" s="24"/>
      <c r="C11" s="24"/>
      <c r="D11" s="24"/>
      <c r="E11" s="51"/>
    </row>
    <row r="12" spans="1:5" ht="12.75" customHeight="1">
      <c r="A12" s="27" t="s">
        <v>208</v>
      </c>
      <c r="B12" s="24"/>
      <c r="C12" s="24"/>
      <c r="D12" s="24"/>
      <c r="E12" s="51"/>
    </row>
    <row r="13" spans="1:5" ht="23.25" customHeight="1">
      <c r="A13" s="25" t="s">
        <v>72</v>
      </c>
      <c r="B13" s="24"/>
      <c r="C13" s="24"/>
      <c r="D13" s="24"/>
      <c r="E13" s="51"/>
    </row>
    <row r="14" spans="1:5" ht="21.75" customHeight="1">
      <c r="A14" s="25" t="s">
        <v>73</v>
      </c>
      <c r="B14" s="24"/>
      <c r="C14" s="24"/>
      <c r="D14" s="24"/>
      <c r="E14" s="51"/>
    </row>
    <row r="15" spans="1:5" ht="22.5" customHeight="1">
      <c r="A15" s="25" t="s">
        <v>74</v>
      </c>
      <c r="B15" s="24"/>
      <c r="C15" s="24"/>
      <c r="D15" s="24"/>
      <c r="E15" s="51"/>
    </row>
    <row r="16" spans="1:5" ht="12.75" customHeight="1">
      <c r="A16" s="25" t="s">
        <v>75</v>
      </c>
      <c r="B16" s="24"/>
      <c r="C16" s="24"/>
      <c r="D16" s="24"/>
      <c r="E16" s="51"/>
    </row>
    <row r="17" spans="1:5" ht="12.75" customHeight="1">
      <c r="A17" s="36" t="s">
        <v>114</v>
      </c>
      <c r="B17" s="24"/>
      <c r="C17" s="24"/>
      <c r="D17" s="24"/>
      <c r="E17" s="51"/>
    </row>
    <row r="18" spans="1:5" ht="12.75">
      <c r="A18" s="27"/>
      <c r="B18" s="40"/>
      <c r="C18" s="24"/>
      <c r="D18" s="24"/>
      <c r="E18" s="51"/>
    </row>
    <row r="19" spans="1:5" ht="12.75" customHeight="1">
      <c r="A19" s="49" t="s">
        <v>85</v>
      </c>
      <c r="B19" s="24"/>
      <c r="C19" s="24"/>
      <c r="D19" s="24"/>
      <c r="E19" s="51"/>
    </row>
    <row r="20" spans="1:5" ht="12.75" customHeight="1">
      <c r="A20" s="33"/>
      <c r="B20" s="24"/>
      <c r="C20" s="24"/>
      <c r="D20" s="24"/>
      <c r="E20" s="51"/>
    </row>
    <row r="21" spans="1:5" ht="12.75">
      <c r="A21" s="50" t="s">
        <v>86</v>
      </c>
      <c r="B21" s="40"/>
      <c r="C21" s="24"/>
      <c r="D21" s="24"/>
      <c r="E21" s="51"/>
    </row>
    <row r="22" spans="1:5" ht="12.75" customHeight="1">
      <c r="A22" s="26" t="s">
        <v>87</v>
      </c>
      <c r="B22" s="24"/>
      <c r="C22" s="24"/>
      <c r="D22" s="24"/>
      <c r="E22" s="51"/>
    </row>
    <row r="23" spans="1:5" ht="12.75">
      <c r="A23" s="23" t="s">
        <v>88</v>
      </c>
      <c r="B23" s="24"/>
      <c r="C23" s="24"/>
      <c r="D23" s="24"/>
      <c r="E23" s="51"/>
    </row>
    <row r="24" spans="1:5" ht="12.75">
      <c r="A24" s="50" t="s">
        <v>210</v>
      </c>
      <c r="B24" s="24"/>
      <c r="C24" s="24"/>
      <c r="D24" s="24"/>
      <c r="E24" s="51"/>
    </row>
    <row r="25" spans="1:5" ht="12.75">
      <c r="A25" s="83" t="s">
        <v>224</v>
      </c>
      <c r="B25" s="24"/>
      <c r="C25" s="24"/>
      <c r="D25" s="24"/>
      <c r="E25" s="51"/>
    </row>
    <row r="26" spans="1:5" ht="12.75">
      <c r="A26" s="23" t="s">
        <v>89</v>
      </c>
      <c r="B26" s="40"/>
      <c r="C26" s="24"/>
      <c r="D26" s="24"/>
      <c r="E26" s="51"/>
    </row>
    <row r="27" spans="1:5" ht="12.75">
      <c r="A27" s="27" t="s">
        <v>90</v>
      </c>
      <c r="B27" s="40"/>
      <c r="C27" s="24"/>
      <c r="D27" s="24"/>
      <c r="E27" s="51"/>
    </row>
    <row r="28" spans="1:5" ht="12.75">
      <c r="A28" s="23" t="s">
        <v>200</v>
      </c>
      <c r="B28" s="24"/>
      <c r="C28" s="24"/>
      <c r="D28" s="24"/>
      <c r="E28" s="51"/>
    </row>
    <row r="29" spans="1:5" ht="12.75">
      <c r="A29" s="23" t="s">
        <v>91</v>
      </c>
      <c r="B29" s="51"/>
      <c r="C29" s="51"/>
      <c r="D29" s="51"/>
      <c r="E29" s="51"/>
    </row>
    <row r="30" spans="1:5" ht="12.75" customHeight="1">
      <c r="A30" s="27" t="s">
        <v>202</v>
      </c>
      <c r="B30" s="51"/>
      <c r="C30" s="51"/>
      <c r="D30" s="51"/>
      <c r="E30" s="51"/>
    </row>
    <row r="31" spans="1:5" ht="12.75" customHeight="1">
      <c r="A31" s="27" t="s">
        <v>201</v>
      </c>
      <c r="B31" s="51"/>
      <c r="C31" s="51"/>
      <c r="D31" s="51"/>
      <c r="E31" s="51"/>
    </row>
    <row r="32" spans="1:5" ht="11.25" customHeight="1">
      <c r="A32" s="33" t="s">
        <v>92</v>
      </c>
      <c r="B32" s="51"/>
      <c r="C32" s="51"/>
      <c r="D32" s="51"/>
      <c r="E32" s="51"/>
    </row>
    <row r="33" spans="1:5" ht="12.75" customHeight="1">
      <c r="A33" s="28"/>
      <c r="B33" s="51"/>
      <c r="C33" s="51"/>
      <c r="D33" s="51"/>
      <c r="E33" s="51"/>
    </row>
    <row r="34" spans="1:5" ht="23.25" customHeight="1">
      <c r="A34" s="25" t="s">
        <v>93</v>
      </c>
      <c r="B34" s="51"/>
      <c r="C34" s="51"/>
      <c r="D34" s="51"/>
      <c r="E34" s="51"/>
    </row>
    <row r="35" spans="1:5" ht="24" customHeight="1">
      <c r="A35" s="25" t="s">
        <v>213</v>
      </c>
      <c r="B35" s="52"/>
      <c r="C35" s="52"/>
      <c r="D35" s="52"/>
      <c r="E35" s="51"/>
    </row>
    <row r="36" spans="1:5" ht="12.75">
      <c r="A36" s="27" t="s">
        <v>214</v>
      </c>
      <c r="B36" s="51"/>
      <c r="C36" s="51"/>
      <c r="D36" s="51"/>
      <c r="E36" s="51"/>
    </row>
    <row r="37" spans="1:5" ht="12.75">
      <c r="A37" s="33" t="s">
        <v>94</v>
      </c>
      <c r="B37" s="51"/>
      <c r="C37" s="51"/>
      <c r="D37" s="51"/>
      <c r="E37" s="51"/>
    </row>
    <row r="38" spans="1:5" ht="12.75">
      <c r="A38" s="23"/>
      <c r="B38" s="51"/>
      <c r="C38" s="51"/>
      <c r="D38" s="51"/>
      <c r="E38" s="51"/>
    </row>
    <row r="39" spans="1:5" ht="21.75">
      <c r="A39" s="106" t="s">
        <v>181</v>
      </c>
      <c r="B39" s="51">
        <v>0</v>
      </c>
      <c r="C39" s="51">
        <v>0</v>
      </c>
      <c r="D39" s="51">
        <v>0</v>
      </c>
      <c r="E39" s="51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42.125" style="17" customWidth="1"/>
    <col min="2" max="2" width="14.125" style="17" customWidth="1"/>
    <col min="3" max="3" width="13.25390625" style="17" customWidth="1"/>
    <col min="4" max="4" width="13.625" style="17" customWidth="1"/>
    <col min="5" max="16384" width="9.125" style="17" customWidth="1"/>
  </cols>
  <sheetData>
    <row r="1" spans="1:4" ht="12.75">
      <c r="A1" s="256" t="s">
        <v>255</v>
      </c>
      <c r="B1" s="256"/>
      <c r="C1" s="256"/>
      <c r="D1" s="256"/>
    </row>
    <row r="2" spans="1:4" ht="12.75">
      <c r="A2" s="271"/>
      <c r="B2" s="271"/>
      <c r="C2" s="271"/>
      <c r="D2" s="271"/>
    </row>
    <row r="3" spans="1:4" ht="12.75">
      <c r="A3" s="60"/>
      <c r="B3" s="60"/>
      <c r="C3" s="60"/>
      <c r="D3" s="60"/>
    </row>
    <row r="4" spans="1:4" ht="12.75">
      <c r="A4" s="257" t="s">
        <v>228</v>
      </c>
      <c r="B4" s="257"/>
      <c r="C4" s="257"/>
      <c r="D4" s="257"/>
    </row>
    <row r="5" spans="1:4" ht="12.75">
      <c r="A5" s="257" t="s">
        <v>27</v>
      </c>
      <c r="B5" s="257"/>
      <c r="C5" s="257"/>
      <c r="D5" s="257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258" t="s">
        <v>465</v>
      </c>
      <c r="B8" s="258"/>
      <c r="C8" s="258"/>
      <c r="D8" s="258"/>
    </row>
    <row r="9" spans="1:4" ht="12.75" customHeight="1">
      <c r="A9" s="261" t="s">
        <v>1</v>
      </c>
      <c r="B9" s="253" t="s">
        <v>20</v>
      </c>
      <c r="C9" s="253" t="s">
        <v>25</v>
      </c>
      <c r="D9" s="265" t="s">
        <v>5</v>
      </c>
    </row>
    <row r="10" spans="1:4" ht="21" customHeight="1">
      <c r="A10" s="261"/>
      <c r="B10" s="254"/>
      <c r="C10" s="254"/>
      <c r="D10" s="266"/>
    </row>
    <row r="11" spans="1:4" ht="12.75">
      <c r="A11" s="50" t="s">
        <v>95</v>
      </c>
      <c r="B11" s="85"/>
      <c r="C11" s="24"/>
      <c r="D11" s="24"/>
    </row>
    <row r="12" spans="1:4" ht="23.25" customHeight="1">
      <c r="A12" s="86" t="s">
        <v>96</v>
      </c>
      <c r="B12" s="85"/>
      <c r="C12" s="24"/>
      <c r="D12" s="24"/>
    </row>
    <row r="13" spans="1:4" ht="23.25" customHeight="1">
      <c r="A13" s="87" t="s">
        <v>97</v>
      </c>
      <c r="B13" s="85"/>
      <c r="C13" s="24"/>
      <c r="D13" s="24"/>
    </row>
    <row r="14" spans="1:4" ht="23.25" customHeight="1">
      <c r="A14" s="87" t="s">
        <v>98</v>
      </c>
      <c r="B14" s="85"/>
      <c r="C14" s="24"/>
      <c r="D14" s="24"/>
    </row>
    <row r="15" spans="1:4" ht="23.25" customHeight="1">
      <c r="A15" s="88" t="s">
        <v>99</v>
      </c>
      <c r="B15" s="85">
        <v>42547647</v>
      </c>
      <c r="C15" s="24"/>
      <c r="D15" s="24">
        <f>SUM(B15:C15)</f>
        <v>42547647</v>
      </c>
    </row>
    <row r="16" spans="1:4" ht="23.25" customHeight="1">
      <c r="A16" s="89" t="s">
        <v>100</v>
      </c>
      <c r="B16" s="95">
        <f>SUM(B15)</f>
        <v>42547647</v>
      </c>
      <c r="C16" s="85"/>
      <c r="D16" s="95">
        <f>SUM(D15)</f>
        <v>42547647</v>
      </c>
    </row>
    <row r="17" spans="1:4" ht="12.75" customHeight="1">
      <c r="A17" s="90"/>
      <c r="B17" s="85"/>
      <c r="C17" s="24"/>
      <c r="D17" s="24"/>
    </row>
    <row r="18" spans="1:4" ht="12.75" customHeight="1">
      <c r="A18" s="87" t="s">
        <v>104</v>
      </c>
      <c r="B18" s="85"/>
      <c r="C18" s="24"/>
      <c r="D18" s="24"/>
    </row>
    <row r="19" spans="1:4" ht="12.75" customHeight="1">
      <c r="A19" s="87" t="s">
        <v>105</v>
      </c>
      <c r="B19" s="85"/>
      <c r="C19" s="24"/>
      <c r="D19" s="24"/>
    </row>
    <row r="20" spans="1:4" ht="12.75">
      <c r="A20" s="23" t="s">
        <v>106</v>
      </c>
      <c r="B20" s="24"/>
      <c r="C20" s="24"/>
      <c r="D20" s="24"/>
    </row>
    <row r="21" spans="1:4" ht="12.75">
      <c r="A21" s="27" t="s">
        <v>107</v>
      </c>
      <c r="B21" s="71"/>
      <c r="C21" s="24"/>
      <c r="D21" s="24"/>
    </row>
    <row r="22" spans="1:4" ht="12.75">
      <c r="A22" s="27" t="s">
        <v>108</v>
      </c>
      <c r="B22" s="71"/>
      <c r="C22" s="24"/>
      <c r="D22" s="24"/>
    </row>
    <row r="23" spans="1:4" ht="12.75">
      <c r="A23" s="92" t="s">
        <v>109</v>
      </c>
      <c r="B23" s="71"/>
      <c r="C23" s="24"/>
      <c r="D23" s="24"/>
    </row>
    <row r="24" spans="1:4" ht="12.75">
      <c r="A24" s="91"/>
      <c r="B24" s="71"/>
      <c r="C24" s="24"/>
      <c r="D24" s="24"/>
    </row>
    <row r="25" spans="1:4" ht="23.25" customHeight="1">
      <c r="A25" s="86" t="s">
        <v>110</v>
      </c>
      <c r="B25" s="33"/>
      <c r="C25" s="40"/>
      <c r="D25" s="40"/>
    </row>
    <row r="26" spans="1:4" ht="23.25" customHeight="1">
      <c r="A26" s="87" t="s">
        <v>207</v>
      </c>
      <c r="B26" s="51"/>
      <c r="C26" s="51"/>
      <c r="D26" s="51"/>
    </row>
    <row r="27" spans="1:4" ht="12.75">
      <c r="A27" s="50" t="s">
        <v>206</v>
      </c>
      <c r="B27" s="51"/>
      <c r="C27" s="51"/>
      <c r="D27" s="51"/>
    </row>
    <row r="28" spans="1:4" ht="12.75">
      <c r="A28" s="93" t="s">
        <v>103</v>
      </c>
      <c r="B28" s="51"/>
      <c r="C28" s="51"/>
      <c r="D28" s="51"/>
    </row>
    <row r="29" spans="1:4" ht="12.75">
      <c r="A29" s="23"/>
      <c r="B29" s="51"/>
      <c r="C29" s="51"/>
      <c r="D29" s="51"/>
    </row>
    <row r="30" spans="1:4" ht="23.25" customHeight="1">
      <c r="A30" s="36" t="s">
        <v>115</v>
      </c>
      <c r="B30" s="52">
        <f>SUM(B16+B23+B28)</f>
        <v>42547647</v>
      </c>
      <c r="C30" s="52"/>
      <c r="D30" s="52">
        <f>SUM(D16+D23+D28)</f>
        <v>42547647</v>
      </c>
    </row>
    <row r="31" ht="12.75">
      <c r="A31" s="94"/>
    </row>
    <row r="32" ht="12.75">
      <c r="A32" s="94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2.625" style="17" customWidth="1"/>
    <col min="2" max="2" width="13.125" style="17" customWidth="1"/>
    <col min="3" max="3" width="13.75390625" style="17" customWidth="1"/>
    <col min="4" max="16384" width="9.125" style="17" customWidth="1"/>
  </cols>
  <sheetData>
    <row r="1" spans="1:3" ht="12.75">
      <c r="A1" s="256" t="s">
        <v>256</v>
      </c>
      <c r="B1" s="256"/>
      <c r="C1" s="256"/>
    </row>
    <row r="2" spans="1:3" ht="12.75">
      <c r="A2" s="18"/>
      <c r="B2" s="18"/>
      <c r="C2" s="18"/>
    </row>
    <row r="3" spans="1:3" ht="12.75">
      <c r="A3" s="18"/>
      <c r="B3" s="18"/>
      <c r="C3" s="18"/>
    </row>
    <row r="4" spans="1:3" ht="12.75">
      <c r="A4" s="257" t="s">
        <v>307</v>
      </c>
      <c r="B4" s="257"/>
      <c r="C4" s="257"/>
    </row>
    <row r="5" spans="1:3" ht="12.75">
      <c r="A5" s="257" t="s">
        <v>22</v>
      </c>
      <c r="B5" s="257"/>
      <c r="C5" s="257"/>
    </row>
    <row r="6" spans="1:3" ht="12.75">
      <c r="A6" s="257"/>
      <c r="B6" s="257"/>
      <c r="C6" s="257"/>
    </row>
    <row r="7" spans="1:3" ht="12.75">
      <c r="A7" s="258" t="s">
        <v>465</v>
      </c>
      <c r="B7" s="258"/>
      <c r="C7" s="258"/>
    </row>
    <row r="8" spans="1:3" ht="12.75" customHeight="1">
      <c r="A8" s="261" t="s">
        <v>1</v>
      </c>
      <c r="B8" s="255" t="s">
        <v>28</v>
      </c>
      <c r="C8" s="255"/>
    </row>
    <row r="9" spans="1:3" ht="46.5" customHeight="1">
      <c r="A9" s="261"/>
      <c r="B9" s="108" t="s">
        <v>484</v>
      </c>
      <c r="C9" s="43" t="s">
        <v>8</v>
      </c>
    </row>
    <row r="10" spans="1:3" ht="12.75">
      <c r="A10" s="50" t="s">
        <v>95</v>
      </c>
      <c r="B10" s="85"/>
      <c r="C10" s="24"/>
    </row>
    <row r="11" spans="1:3" ht="23.25" customHeight="1">
      <c r="A11" s="86" t="s">
        <v>96</v>
      </c>
      <c r="B11" s="85"/>
      <c r="C11" s="24"/>
    </row>
    <row r="12" spans="1:3" ht="23.25" customHeight="1">
      <c r="A12" s="87" t="s">
        <v>97</v>
      </c>
      <c r="B12" s="85"/>
      <c r="C12" s="24"/>
    </row>
    <row r="13" spans="1:3" ht="23.25" customHeight="1">
      <c r="A13" s="87" t="s">
        <v>98</v>
      </c>
      <c r="B13" s="85"/>
      <c r="C13" s="24"/>
    </row>
    <row r="14" spans="1:3" ht="23.25" customHeight="1">
      <c r="A14" s="88" t="s">
        <v>99</v>
      </c>
      <c r="B14" s="85">
        <v>42547647</v>
      </c>
      <c r="C14" s="24">
        <f>SUM(B14)</f>
        <v>42547647</v>
      </c>
    </row>
    <row r="15" spans="1:3" ht="23.25" customHeight="1">
      <c r="A15" s="89" t="s">
        <v>100</v>
      </c>
      <c r="B15" s="95">
        <f>SUM(B14)</f>
        <v>42547647</v>
      </c>
      <c r="C15" s="95">
        <f>SUM(C14)</f>
        <v>42547647</v>
      </c>
    </row>
    <row r="16" spans="1:3" ht="12.75" customHeight="1">
      <c r="A16" s="90"/>
      <c r="B16" s="85"/>
      <c r="C16" s="24"/>
    </row>
    <row r="17" spans="1:3" ht="12.75" customHeight="1">
      <c r="A17" s="87" t="s">
        <v>104</v>
      </c>
      <c r="B17" s="85"/>
      <c r="C17" s="24"/>
    </row>
    <row r="18" spans="1:3" ht="12.75" customHeight="1">
      <c r="A18" s="87" t="s">
        <v>105</v>
      </c>
      <c r="B18" s="85"/>
      <c r="C18" s="24"/>
    </row>
    <row r="19" spans="1:3" ht="12.75">
      <c r="A19" s="23" t="s">
        <v>106</v>
      </c>
      <c r="B19" s="24"/>
      <c r="C19" s="24"/>
    </row>
    <row r="20" spans="1:3" ht="12.75">
      <c r="A20" s="27" t="s">
        <v>107</v>
      </c>
      <c r="B20" s="71"/>
      <c r="C20" s="24"/>
    </row>
    <row r="21" spans="1:3" ht="12.75">
      <c r="A21" s="27" t="s">
        <v>108</v>
      </c>
      <c r="B21" s="71"/>
      <c r="C21" s="24"/>
    </row>
    <row r="22" spans="1:3" ht="12.75">
      <c r="A22" s="92" t="s">
        <v>109</v>
      </c>
      <c r="B22" s="71"/>
      <c r="C22" s="24"/>
    </row>
    <row r="23" spans="1:3" ht="12.75">
      <c r="A23" s="91"/>
      <c r="B23" s="71"/>
      <c r="C23" s="24"/>
    </row>
    <row r="24" spans="1:3" ht="24" customHeight="1">
      <c r="A24" s="86" t="s">
        <v>110</v>
      </c>
      <c r="B24" s="71"/>
      <c r="C24" s="24"/>
    </row>
    <row r="25" spans="1:3" ht="23.25" customHeight="1">
      <c r="A25" s="87" t="s">
        <v>207</v>
      </c>
      <c r="B25" s="33"/>
      <c r="C25" s="40"/>
    </row>
    <row r="26" spans="1:3" ht="12.75" customHeight="1">
      <c r="A26" s="50" t="s">
        <v>206</v>
      </c>
      <c r="B26" s="51"/>
      <c r="C26" s="51"/>
    </row>
    <row r="27" spans="1:3" ht="12.75">
      <c r="A27" s="93" t="s">
        <v>103</v>
      </c>
      <c r="B27" s="51"/>
      <c r="C27" s="51"/>
    </row>
    <row r="28" spans="1:3" ht="12.75">
      <c r="A28" s="23"/>
      <c r="B28" s="51"/>
      <c r="C28" s="51"/>
    </row>
    <row r="29" spans="1:3" ht="23.25" customHeight="1">
      <c r="A29" s="36" t="s">
        <v>115</v>
      </c>
      <c r="B29" s="52">
        <f>SUM(B15+B22+B27)</f>
        <v>42547647</v>
      </c>
      <c r="C29" s="52">
        <f>SUM(C15+C22+C27)</f>
        <v>42547647</v>
      </c>
    </row>
    <row r="30" spans="1:3" ht="12.75">
      <c r="A30" s="53"/>
      <c r="B30" s="98"/>
      <c r="C30" s="98"/>
    </row>
    <row r="31" ht="12.75">
      <c r="A31" s="94"/>
    </row>
    <row r="32" ht="12.75">
      <c r="A32" s="94"/>
    </row>
  </sheetData>
  <sheetProtection/>
  <mergeCells count="7">
    <mergeCell ref="A1:C1"/>
    <mergeCell ref="A4:C4"/>
    <mergeCell ref="A8:A9"/>
    <mergeCell ref="A7:C7"/>
    <mergeCell ref="A5:C5"/>
    <mergeCell ref="B8:C8"/>
    <mergeCell ref="A6:C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42.87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56" t="s">
        <v>257</v>
      </c>
      <c r="B1" s="256"/>
      <c r="C1" s="256"/>
      <c r="D1" s="256"/>
      <c r="E1" s="256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57" t="s">
        <v>229</v>
      </c>
      <c r="B4" s="257"/>
      <c r="C4" s="257"/>
      <c r="D4" s="257"/>
      <c r="E4" s="257"/>
    </row>
    <row r="5" spans="1:5" ht="12.75">
      <c r="A5" s="257" t="s">
        <v>23</v>
      </c>
      <c r="B5" s="257"/>
      <c r="C5" s="257"/>
      <c r="D5" s="257"/>
      <c r="E5" s="257"/>
    </row>
    <row r="6" spans="1:5" ht="12.75">
      <c r="A6" s="109"/>
      <c r="B6" s="109"/>
      <c r="C6" s="109"/>
      <c r="D6" s="109"/>
      <c r="E6" s="109"/>
    </row>
    <row r="7" spans="1:5" ht="12.75">
      <c r="A7" s="258" t="s">
        <v>465</v>
      </c>
      <c r="B7" s="258"/>
      <c r="C7" s="258"/>
      <c r="D7" s="258"/>
      <c r="E7" s="258"/>
    </row>
    <row r="8" spans="1:5" ht="12.75" customHeight="1">
      <c r="A8" s="261" t="s">
        <v>1</v>
      </c>
      <c r="B8" s="255" t="s">
        <v>23</v>
      </c>
      <c r="C8" s="255"/>
      <c r="D8" s="255"/>
      <c r="E8" s="255"/>
    </row>
    <row r="9" spans="1:5" ht="21" customHeight="1">
      <c r="A9" s="261"/>
      <c r="B9" s="104"/>
      <c r="C9" s="104"/>
      <c r="D9" s="107"/>
      <c r="E9" s="43" t="s">
        <v>8</v>
      </c>
    </row>
    <row r="10" spans="1:5" ht="12.75">
      <c r="A10" s="50" t="s">
        <v>95</v>
      </c>
      <c r="B10" s="85"/>
      <c r="C10" s="24"/>
      <c r="D10" s="24"/>
      <c r="E10" s="24"/>
    </row>
    <row r="11" spans="1:5" ht="23.25" customHeight="1">
      <c r="A11" s="86" t="s">
        <v>96</v>
      </c>
      <c r="B11" s="85"/>
      <c r="C11" s="24"/>
      <c r="D11" s="24"/>
      <c r="E11" s="24"/>
    </row>
    <row r="12" spans="1:5" ht="23.25" customHeight="1">
      <c r="A12" s="87" t="s">
        <v>97</v>
      </c>
      <c r="B12" s="85"/>
      <c r="C12" s="24"/>
      <c r="D12" s="24"/>
      <c r="E12" s="24"/>
    </row>
    <row r="13" spans="1:5" ht="23.25" customHeight="1">
      <c r="A13" s="87" t="s">
        <v>98</v>
      </c>
      <c r="B13" s="85"/>
      <c r="C13" s="24"/>
      <c r="D13" s="24"/>
      <c r="E13" s="24"/>
    </row>
    <row r="14" spans="1:5" ht="23.25" customHeight="1">
      <c r="A14" s="88" t="s">
        <v>99</v>
      </c>
      <c r="B14" s="85"/>
      <c r="C14" s="24"/>
      <c r="D14" s="24"/>
      <c r="E14" s="24"/>
    </row>
    <row r="15" spans="1:5" ht="23.25" customHeight="1">
      <c r="A15" s="89" t="s">
        <v>100</v>
      </c>
      <c r="B15" s="85"/>
      <c r="C15" s="24"/>
      <c r="D15" s="24"/>
      <c r="E15" s="24"/>
    </row>
    <row r="16" spans="1:5" ht="12.75" customHeight="1">
      <c r="A16" s="90"/>
      <c r="B16" s="85"/>
      <c r="C16" s="24"/>
      <c r="D16" s="24"/>
      <c r="E16" s="24"/>
    </row>
    <row r="17" spans="1:5" ht="12.75" customHeight="1">
      <c r="A17" s="87" t="s">
        <v>104</v>
      </c>
      <c r="B17" s="85"/>
      <c r="C17" s="24"/>
      <c r="D17" s="24"/>
      <c r="E17" s="24"/>
    </row>
    <row r="18" spans="1:5" ht="12.75" customHeight="1">
      <c r="A18" s="87" t="s">
        <v>105</v>
      </c>
      <c r="B18" s="85"/>
      <c r="C18" s="24"/>
      <c r="D18" s="24"/>
      <c r="E18" s="24"/>
    </row>
    <row r="19" spans="1:5" ht="12.75">
      <c r="A19" s="23" t="s">
        <v>106</v>
      </c>
      <c r="B19" s="24"/>
      <c r="C19" s="24"/>
      <c r="D19" s="24"/>
      <c r="E19" s="24"/>
    </row>
    <row r="20" spans="1:5" ht="12.75">
      <c r="A20" s="27" t="s">
        <v>107</v>
      </c>
      <c r="B20" s="71"/>
      <c r="C20" s="24"/>
      <c r="D20" s="24"/>
      <c r="E20" s="24"/>
    </row>
    <row r="21" spans="1:5" ht="12.75">
      <c r="A21" s="27" t="s">
        <v>108</v>
      </c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4.75" customHeight="1">
      <c r="A24" s="86" t="s">
        <v>110</v>
      </c>
      <c r="B24" s="71"/>
      <c r="C24" s="24"/>
      <c r="D24" s="24"/>
      <c r="E24" s="24"/>
    </row>
    <row r="25" spans="1:5" ht="23.25" customHeight="1">
      <c r="A25" s="87" t="s">
        <v>207</v>
      </c>
      <c r="B25" s="33"/>
      <c r="C25" s="40"/>
      <c r="D25" s="40"/>
      <c r="E25" s="40"/>
    </row>
    <row r="26" spans="1:5" ht="12.75" customHeight="1">
      <c r="A26" s="50" t="s">
        <v>206</v>
      </c>
      <c r="B26" s="51"/>
      <c r="C26" s="51"/>
      <c r="D26" s="51"/>
      <c r="E26" s="51"/>
    </row>
    <row r="27" spans="1:5" ht="12.75">
      <c r="A27" s="93" t="s">
        <v>103</v>
      </c>
      <c r="B27" s="51"/>
      <c r="C27" s="51"/>
      <c r="D27" s="51"/>
      <c r="E27" s="51"/>
    </row>
    <row r="28" spans="1:5" ht="12.75">
      <c r="A28" s="23"/>
      <c r="B28" s="51"/>
      <c r="C28" s="51"/>
      <c r="D28" s="51"/>
      <c r="E28" s="51"/>
    </row>
    <row r="29" spans="1:5" ht="21.75" customHeight="1">
      <c r="A29" s="36" t="s">
        <v>115</v>
      </c>
      <c r="B29" s="51">
        <v>0</v>
      </c>
      <c r="C29" s="51">
        <v>0</v>
      </c>
      <c r="D29" s="51">
        <v>0</v>
      </c>
      <c r="E29" s="51">
        <v>0</v>
      </c>
    </row>
    <row r="30" spans="1:5" ht="12.75">
      <c r="A30" s="53"/>
      <c r="B30" s="98"/>
      <c r="C30" s="98"/>
      <c r="D30" s="98"/>
      <c r="E30" s="98"/>
    </row>
    <row r="31" ht="12.75">
      <c r="A31" s="94"/>
    </row>
    <row r="32" ht="12.75">
      <c r="A32" s="94"/>
    </row>
  </sheetData>
  <sheetProtection/>
  <mergeCells count="6">
    <mergeCell ref="A1:E1"/>
    <mergeCell ref="A4:E4"/>
    <mergeCell ref="A8:A9"/>
    <mergeCell ref="A7:E7"/>
    <mergeCell ref="A5:E5"/>
    <mergeCell ref="B8:E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6">
      <selection activeCell="I31" sqref="I31"/>
    </sheetView>
  </sheetViews>
  <sheetFormatPr defaultColWidth="9.00390625" defaultRowHeight="12.75"/>
  <cols>
    <col min="1" max="1" width="52.25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ht="12.75">
      <c r="E2" s="18" t="s">
        <v>258</v>
      </c>
    </row>
    <row r="3" ht="12.75">
      <c r="E3" s="18"/>
    </row>
    <row r="4" spans="1:5" ht="12.75">
      <c r="A4" s="257" t="s">
        <v>234</v>
      </c>
      <c r="B4" s="257"/>
      <c r="C4" s="257"/>
      <c r="D4" s="257"/>
      <c r="E4" s="257"/>
    </row>
    <row r="6" spans="1:5" ht="12.75">
      <c r="A6" s="110"/>
      <c r="B6" s="60"/>
      <c r="C6" s="60"/>
      <c r="D6" s="60"/>
      <c r="E6" s="60"/>
    </row>
    <row r="7" spans="1:5" ht="12.75">
      <c r="A7" s="18"/>
      <c r="B7" s="18"/>
      <c r="C7" s="18"/>
      <c r="D7" s="18"/>
      <c r="E7" s="18"/>
    </row>
    <row r="8" spans="1:5" ht="12.75">
      <c r="A8" s="111" t="s">
        <v>120</v>
      </c>
      <c r="B8" s="303" t="s">
        <v>485</v>
      </c>
      <c r="C8" s="303"/>
      <c r="D8" s="303"/>
      <c r="E8" s="303"/>
    </row>
    <row r="9" spans="1:5" ht="12.75">
      <c r="A9" s="257"/>
      <c r="B9" s="257"/>
      <c r="C9" s="257"/>
      <c r="D9" s="257"/>
      <c r="E9" s="257"/>
    </row>
    <row r="10" spans="1:5" ht="12.75">
      <c r="A10" s="258" t="s">
        <v>465</v>
      </c>
      <c r="B10" s="258"/>
      <c r="C10" s="258"/>
      <c r="D10" s="258"/>
      <c r="E10" s="258"/>
    </row>
    <row r="11" spans="1:5" ht="12.75">
      <c r="A11" s="259" t="s">
        <v>1</v>
      </c>
      <c r="B11" s="253" t="s">
        <v>20</v>
      </c>
      <c r="C11" s="255" t="s">
        <v>25</v>
      </c>
      <c r="D11" s="255" t="s">
        <v>242</v>
      </c>
      <c r="E11" s="261" t="s">
        <v>8</v>
      </c>
    </row>
    <row r="12" spans="1:5" ht="24.75" customHeight="1">
      <c r="A12" s="260"/>
      <c r="B12" s="254"/>
      <c r="C12" s="255"/>
      <c r="D12" s="255"/>
      <c r="E12" s="261"/>
    </row>
    <row r="13" spans="1:5" ht="23.25" customHeight="1">
      <c r="A13" s="25" t="s">
        <v>72</v>
      </c>
      <c r="B13" s="24"/>
      <c r="C13" s="24"/>
      <c r="D13" s="24"/>
      <c r="E13" s="24"/>
    </row>
    <row r="14" spans="1:5" ht="23.25" customHeight="1">
      <c r="A14" s="25" t="s">
        <v>73</v>
      </c>
      <c r="B14" s="24"/>
      <c r="C14" s="24"/>
      <c r="D14" s="24"/>
      <c r="E14" s="24"/>
    </row>
    <row r="15" spans="1:5" ht="23.25" customHeight="1">
      <c r="A15" s="25" t="s">
        <v>74</v>
      </c>
      <c r="B15" s="24"/>
      <c r="C15" s="24"/>
      <c r="D15" s="24"/>
      <c r="E15" s="24"/>
    </row>
    <row r="16" spans="1:5" ht="12.75" customHeight="1">
      <c r="A16" s="25" t="s">
        <v>75</v>
      </c>
      <c r="B16" s="24"/>
      <c r="C16" s="24"/>
      <c r="D16" s="24">
        <v>1202000</v>
      </c>
      <c r="E16" s="24">
        <f>SUM(D16)</f>
        <v>1202000</v>
      </c>
    </row>
    <row r="17" spans="1:5" ht="12.75" customHeight="1">
      <c r="A17" s="36" t="s">
        <v>114</v>
      </c>
      <c r="B17" s="24"/>
      <c r="C17" s="24"/>
      <c r="D17" s="40">
        <f>SUM(D16)</f>
        <v>1202000</v>
      </c>
      <c r="E17" s="40">
        <f>SUM(E16)</f>
        <v>1202000</v>
      </c>
    </row>
    <row r="18" spans="1:5" ht="12.75">
      <c r="A18" s="23"/>
      <c r="B18" s="24"/>
      <c r="C18" s="24"/>
      <c r="D18" s="24"/>
      <c r="E18" s="24"/>
    </row>
    <row r="19" spans="1:5" ht="12.75">
      <c r="A19" s="50" t="s">
        <v>86</v>
      </c>
      <c r="B19" s="24"/>
      <c r="C19" s="24"/>
      <c r="D19" s="24"/>
      <c r="E19" s="24"/>
    </row>
    <row r="20" spans="1:5" ht="12.75" customHeight="1">
      <c r="A20" s="26" t="s">
        <v>87</v>
      </c>
      <c r="B20" s="24"/>
      <c r="C20" s="24"/>
      <c r="D20" s="24"/>
      <c r="E20" s="24"/>
    </row>
    <row r="21" spans="1:5" ht="12.75">
      <c r="A21" s="23" t="s">
        <v>88</v>
      </c>
      <c r="B21" s="40"/>
      <c r="C21" s="24"/>
      <c r="D21" s="24">
        <v>42000</v>
      </c>
      <c r="E21" s="24">
        <f>SUM(D21)</f>
        <v>42000</v>
      </c>
    </row>
    <row r="22" spans="1:5" ht="12.75">
      <c r="A22" s="83" t="s">
        <v>224</v>
      </c>
      <c r="B22" s="24"/>
      <c r="C22" s="24"/>
      <c r="D22" s="24"/>
      <c r="E22" s="24"/>
    </row>
    <row r="23" spans="1:5" ht="12.75">
      <c r="A23" s="23" t="s">
        <v>89</v>
      </c>
      <c r="B23" s="24"/>
      <c r="C23" s="24"/>
      <c r="D23" s="24"/>
      <c r="E23" s="24"/>
    </row>
    <row r="24" spans="1:5" ht="12.75">
      <c r="A24" s="27" t="s">
        <v>90</v>
      </c>
      <c r="B24" s="24"/>
      <c r="C24" s="24"/>
      <c r="D24" s="24"/>
      <c r="E24" s="24"/>
    </row>
    <row r="25" spans="1:5" ht="12.75">
      <c r="A25" s="23" t="s">
        <v>230</v>
      </c>
      <c r="B25" s="24"/>
      <c r="C25" s="24"/>
      <c r="D25" s="24">
        <v>500</v>
      </c>
      <c r="E25" s="24">
        <f>SUM(D25)</f>
        <v>500</v>
      </c>
    </row>
    <row r="26" spans="1:5" ht="12.75">
      <c r="A26" s="23" t="s">
        <v>91</v>
      </c>
      <c r="B26" s="40"/>
      <c r="C26" s="24"/>
      <c r="D26" s="24"/>
      <c r="E26" s="24"/>
    </row>
    <row r="27" spans="1:5" ht="12.75">
      <c r="A27" s="27" t="s">
        <v>202</v>
      </c>
      <c r="B27" s="40"/>
      <c r="C27" s="24"/>
      <c r="D27" s="24"/>
      <c r="E27" s="24"/>
    </row>
    <row r="28" spans="1:5" ht="12.75">
      <c r="A28" s="27" t="s">
        <v>201</v>
      </c>
      <c r="B28" s="40"/>
      <c r="C28" s="24"/>
      <c r="D28" s="24"/>
      <c r="E28" s="24"/>
    </row>
    <row r="29" spans="1:5" ht="12.75">
      <c r="A29" s="33" t="s">
        <v>92</v>
      </c>
      <c r="B29" s="24"/>
      <c r="C29" s="24"/>
      <c r="D29" s="40">
        <f>SUM(D19:D28)</f>
        <v>42500</v>
      </c>
      <c r="E29" s="40">
        <f>SUM(D29)</f>
        <v>42500</v>
      </c>
    </row>
    <row r="30" spans="1:5" ht="12.75">
      <c r="A30" s="28"/>
      <c r="B30" s="51"/>
      <c r="C30" s="51"/>
      <c r="D30" s="51"/>
      <c r="E30" s="51"/>
    </row>
    <row r="31" spans="1:5" ht="23.25" customHeight="1">
      <c r="A31" s="26" t="s">
        <v>93</v>
      </c>
      <c r="B31" s="51"/>
      <c r="C31" s="51"/>
      <c r="D31" s="51"/>
      <c r="E31" s="51"/>
    </row>
    <row r="32" spans="1:5" ht="23.25" customHeight="1">
      <c r="A32" s="26" t="s">
        <v>213</v>
      </c>
      <c r="B32" s="51"/>
      <c r="C32" s="51"/>
      <c r="D32" s="51"/>
      <c r="E32" s="51"/>
    </row>
    <row r="33" spans="1:5" ht="12.75">
      <c r="A33" s="23" t="s">
        <v>214</v>
      </c>
      <c r="B33" s="51"/>
      <c r="C33" s="51"/>
      <c r="D33" s="51"/>
      <c r="E33" s="51"/>
    </row>
    <row r="34" spans="1:5" ht="12.75">
      <c r="A34" s="33" t="s">
        <v>94</v>
      </c>
      <c r="B34" s="51"/>
      <c r="C34" s="51"/>
      <c r="D34" s="51"/>
      <c r="E34" s="51"/>
    </row>
    <row r="35" spans="1:5" ht="12.75">
      <c r="A35" s="23"/>
      <c r="B35" s="51"/>
      <c r="C35" s="51"/>
      <c r="D35" s="51"/>
      <c r="E35" s="51"/>
    </row>
    <row r="36" spans="1:5" ht="21.75">
      <c r="A36" s="106" t="s">
        <v>227</v>
      </c>
      <c r="B36" s="52">
        <v>0</v>
      </c>
      <c r="C36" s="52">
        <v>0</v>
      </c>
      <c r="D36" s="52">
        <f>SUM(D17+D29)</f>
        <v>1244500</v>
      </c>
      <c r="E36" s="52">
        <f>SUM(E17+E29)</f>
        <v>1244500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4">
      <selection activeCell="I20" sqref="I20:I21"/>
    </sheetView>
  </sheetViews>
  <sheetFormatPr defaultColWidth="9.00390625" defaultRowHeight="12.75"/>
  <cols>
    <col min="1" max="1" width="54.00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259</v>
      </c>
    </row>
    <row r="3" spans="1:5" ht="12.75">
      <c r="A3" s="256"/>
      <c r="B3" s="256"/>
      <c r="C3" s="256"/>
      <c r="D3" s="256"/>
      <c r="E3" s="256"/>
    </row>
    <row r="4" spans="1:6" ht="12.75">
      <c r="A4" s="257" t="s">
        <v>231</v>
      </c>
      <c r="B4" s="257"/>
      <c r="C4" s="257"/>
      <c r="D4" s="257"/>
      <c r="E4" s="257"/>
      <c r="F4" s="257"/>
    </row>
    <row r="5" spans="1:6" ht="12.75">
      <c r="A5" s="257" t="s">
        <v>24</v>
      </c>
      <c r="B5" s="257"/>
      <c r="C5" s="257"/>
      <c r="D5" s="257"/>
      <c r="E5" s="257"/>
      <c r="F5" s="257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3" t="s">
        <v>34</v>
      </c>
      <c r="C8" s="303"/>
      <c r="D8" s="303"/>
      <c r="E8" s="303"/>
      <c r="F8" s="303"/>
    </row>
    <row r="10" spans="1:5" ht="12.75">
      <c r="A10" s="257"/>
      <c r="B10" s="257"/>
      <c r="C10" s="257"/>
      <c r="D10" s="257"/>
      <c r="E10" s="257"/>
    </row>
    <row r="11" spans="1:6" ht="12.75">
      <c r="A11" s="258"/>
      <c r="B11" s="258"/>
      <c r="C11" s="258"/>
      <c r="D11" s="258"/>
      <c r="E11" s="258"/>
      <c r="F11" s="18" t="s">
        <v>465</v>
      </c>
    </row>
    <row r="12" spans="1:6" ht="12.75" customHeight="1">
      <c r="A12" s="259" t="s">
        <v>1</v>
      </c>
      <c r="B12" s="255" t="s">
        <v>124</v>
      </c>
      <c r="C12" s="255"/>
      <c r="D12" s="255"/>
      <c r="E12" s="255"/>
      <c r="F12" s="255"/>
    </row>
    <row r="13" spans="1:6" ht="24.75" customHeight="1">
      <c r="A13" s="260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224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230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202</v>
      </c>
      <c r="B28" s="40"/>
      <c r="C28" s="24"/>
      <c r="D28" s="24"/>
      <c r="E28" s="24"/>
      <c r="F28" s="51"/>
    </row>
    <row r="29" spans="1:6" ht="12.75">
      <c r="A29" s="27" t="s">
        <v>201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1" customHeight="1">
      <c r="A33" s="26" t="s">
        <v>213</v>
      </c>
      <c r="B33" s="51"/>
      <c r="C33" s="51"/>
      <c r="D33" s="51"/>
      <c r="E33" s="51"/>
      <c r="F33" s="51"/>
    </row>
    <row r="34" spans="1:6" ht="12.75">
      <c r="A34" s="23" t="s">
        <v>214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A5:F5"/>
    <mergeCell ref="B8:F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53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260</v>
      </c>
    </row>
    <row r="3" spans="1:5" ht="12.75">
      <c r="A3" s="256"/>
      <c r="B3" s="256"/>
      <c r="C3" s="256"/>
      <c r="D3" s="256"/>
      <c r="E3" s="256"/>
    </row>
    <row r="4" spans="1:6" ht="12.75">
      <c r="A4" s="257" t="s">
        <v>122</v>
      </c>
      <c r="B4" s="257"/>
      <c r="C4" s="257"/>
      <c r="D4" s="257"/>
      <c r="E4" s="257"/>
      <c r="F4" s="257"/>
    </row>
    <row r="5" spans="1:6" ht="12.75">
      <c r="A5" s="257" t="s">
        <v>33</v>
      </c>
      <c r="B5" s="257"/>
      <c r="C5" s="257"/>
      <c r="D5" s="257"/>
      <c r="E5" s="257"/>
      <c r="F5" s="257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3" t="s">
        <v>485</v>
      </c>
      <c r="C8" s="303"/>
      <c r="D8" s="303"/>
      <c r="E8" s="303"/>
      <c r="F8" s="303"/>
    </row>
    <row r="10" spans="1:5" ht="12.75">
      <c r="A10" s="257"/>
      <c r="B10" s="257"/>
      <c r="C10" s="257"/>
      <c r="D10" s="257"/>
      <c r="E10" s="257"/>
    </row>
    <row r="11" spans="1:6" ht="12.75">
      <c r="A11" s="258"/>
      <c r="B11" s="258"/>
      <c r="C11" s="258"/>
      <c r="D11" s="258"/>
      <c r="E11" s="258"/>
      <c r="F11" s="18" t="s">
        <v>465</v>
      </c>
    </row>
    <row r="12" spans="1:6" ht="12.75" customHeight="1">
      <c r="A12" s="259" t="s">
        <v>1</v>
      </c>
      <c r="B12" s="255" t="s">
        <v>123</v>
      </c>
      <c r="C12" s="255"/>
      <c r="D12" s="255"/>
      <c r="E12" s="255"/>
      <c r="F12" s="255"/>
    </row>
    <row r="13" spans="1:6" ht="24.75" customHeight="1">
      <c r="A13" s="260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224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230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202</v>
      </c>
      <c r="B28" s="40"/>
      <c r="C28" s="24"/>
      <c r="D28" s="24"/>
      <c r="E28" s="24"/>
      <c r="F28" s="51"/>
    </row>
    <row r="29" spans="1:6" ht="12.75">
      <c r="A29" s="27" t="s">
        <v>201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2.5" customHeight="1">
      <c r="A33" s="26" t="s">
        <v>213</v>
      </c>
      <c r="B33" s="51"/>
      <c r="C33" s="51"/>
      <c r="D33" s="51"/>
      <c r="E33" s="51"/>
      <c r="F33" s="51"/>
    </row>
    <row r="34" spans="1:6" ht="12.75">
      <c r="A34" s="23" t="s">
        <v>214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227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5:F5"/>
    <mergeCell ref="B8:F8"/>
    <mergeCell ref="B12:F12"/>
    <mergeCell ref="A3:E3"/>
    <mergeCell ref="A10:E10"/>
    <mergeCell ref="A11:E11"/>
    <mergeCell ref="A12:A13"/>
    <mergeCell ref="A4:F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36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52.75390625" style="17" customWidth="1"/>
    <col min="2" max="2" width="9.625" style="17" customWidth="1"/>
    <col min="3" max="3" width="10.375" style="17" customWidth="1"/>
    <col min="4" max="16384" width="9.125" style="17" customWidth="1"/>
  </cols>
  <sheetData>
    <row r="2" ht="12.75">
      <c r="C2" s="18" t="s">
        <v>261</v>
      </c>
    </row>
    <row r="3" spans="1:2" ht="12.75">
      <c r="A3" s="256"/>
      <c r="B3" s="256"/>
    </row>
    <row r="4" spans="1:3" ht="12.75">
      <c r="A4" s="257" t="s">
        <v>231</v>
      </c>
      <c r="B4" s="257"/>
      <c r="C4" s="257"/>
    </row>
    <row r="5" spans="1:3" ht="12.75">
      <c r="A5" s="257" t="s">
        <v>262</v>
      </c>
      <c r="B5" s="257"/>
      <c r="C5" s="257"/>
    </row>
    <row r="6" spans="1:2" ht="12.75">
      <c r="A6" s="18"/>
      <c r="B6" s="18"/>
    </row>
    <row r="7" spans="1:3" ht="12.75">
      <c r="A7" s="111" t="s">
        <v>120</v>
      </c>
      <c r="B7" s="351" t="s">
        <v>485</v>
      </c>
      <c r="C7" s="352"/>
    </row>
    <row r="9" spans="1:2" ht="12.75">
      <c r="A9" s="257"/>
      <c r="B9" s="257"/>
    </row>
    <row r="10" spans="1:3" ht="12.75">
      <c r="A10" s="258"/>
      <c r="B10" s="258"/>
      <c r="C10" s="18" t="s">
        <v>465</v>
      </c>
    </row>
    <row r="11" spans="1:3" ht="18.75" customHeight="1">
      <c r="A11" s="259" t="s">
        <v>1</v>
      </c>
      <c r="B11" s="349" t="s">
        <v>263</v>
      </c>
      <c r="C11" s="350"/>
    </row>
    <row r="12" spans="1:3" ht="24.75" customHeight="1">
      <c r="A12" s="260"/>
      <c r="B12" s="112"/>
      <c r="C12" s="59" t="s">
        <v>8</v>
      </c>
    </row>
    <row r="13" spans="1:3" ht="23.25" customHeight="1">
      <c r="A13" s="25" t="s">
        <v>72</v>
      </c>
      <c r="B13" s="24"/>
      <c r="C13" s="51"/>
    </row>
    <row r="14" spans="1:3" ht="23.25" customHeight="1">
      <c r="A14" s="25" t="s">
        <v>73</v>
      </c>
      <c r="B14" s="24"/>
      <c r="C14" s="51"/>
    </row>
    <row r="15" spans="1:3" ht="23.25" customHeight="1">
      <c r="A15" s="25" t="s">
        <v>74</v>
      </c>
      <c r="B15" s="24"/>
      <c r="C15" s="51"/>
    </row>
    <row r="16" spans="1:3" ht="12.75" customHeight="1">
      <c r="A16" s="25" t="s">
        <v>75</v>
      </c>
      <c r="B16" s="24">
        <v>1202000</v>
      </c>
      <c r="C16" s="51">
        <f>SUM(B16)</f>
        <v>1202000</v>
      </c>
    </row>
    <row r="17" spans="1:3" ht="12.75" customHeight="1">
      <c r="A17" s="36" t="s">
        <v>114</v>
      </c>
      <c r="B17" s="40">
        <f>SUM(B16)</f>
        <v>1202000</v>
      </c>
      <c r="C17" s="52">
        <f>SUM(C16)</f>
        <v>1202000</v>
      </c>
    </row>
    <row r="18" spans="1:3" ht="12.75">
      <c r="A18" s="23"/>
      <c r="B18" s="24"/>
      <c r="C18" s="51"/>
    </row>
    <row r="19" spans="1:3" ht="12.75">
      <c r="A19" s="50" t="s">
        <v>86</v>
      </c>
      <c r="B19" s="40"/>
      <c r="C19" s="51"/>
    </row>
    <row r="20" spans="1:3" ht="12.75" customHeight="1">
      <c r="A20" s="26" t="s">
        <v>87</v>
      </c>
      <c r="B20" s="24"/>
      <c r="C20" s="51"/>
    </row>
    <row r="21" spans="1:3" ht="12.75">
      <c r="A21" s="23" t="s">
        <v>88</v>
      </c>
      <c r="B21" s="24">
        <v>42000</v>
      </c>
      <c r="C21" s="51">
        <f>SUM(B21)</f>
        <v>42000</v>
      </c>
    </row>
    <row r="22" spans="1:3" ht="12.75">
      <c r="A22" s="83" t="s">
        <v>224</v>
      </c>
      <c r="B22" s="24"/>
      <c r="C22" s="51"/>
    </row>
    <row r="23" spans="1:3" ht="12.75">
      <c r="A23" s="23" t="s">
        <v>89</v>
      </c>
      <c r="B23" s="24"/>
      <c r="C23" s="51"/>
    </row>
    <row r="24" spans="1:3" ht="12.75">
      <c r="A24" s="27" t="s">
        <v>90</v>
      </c>
      <c r="B24" s="24"/>
      <c r="C24" s="51"/>
    </row>
    <row r="25" spans="1:3" ht="12.75">
      <c r="A25" s="23" t="s">
        <v>230</v>
      </c>
      <c r="B25" s="24">
        <v>500</v>
      </c>
      <c r="C25" s="51">
        <f>SUM(B25)</f>
        <v>500</v>
      </c>
    </row>
    <row r="26" spans="1:3" ht="12.75">
      <c r="A26" s="23" t="s">
        <v>91</v>
      </c>
      <c r="B26" s="40"/>
      <c r="C26" s="51"/>
    </row>
    <row r="27" spans="1:3" ht="12.75">
      <c r="A27" s="27" t="s">
        <v>202</v>
      </c>
      <c r="B27" s="40"/>
      <c r="C27" s="51"/>
    </row>
    <row r="28" spans="1:3" ht="12.75">
      <c r="A28" s="27" t="s">
        <v>201</v>
      </c>
      <c r="B28" s="24"/>
      <c r="C28" s="51"/>
    </row>
    <row r="29" spans="1:3" ht="12.75">
      <c r="A29" s="33" t="s">
        <v>92</v>
      </c>
      <c r="B29" s="51">
        <f>SUM(B19:B28)</f>
        <v>42500</v>
      </c>
      <c r="C29" s="51">
        <f>SUM(C19:C28)</f>
        <v>42500</v>
      </c>
    </row>
    <row r="30" spans="1:3" ht="12.75" customHeight="1">
      <c r="A30" s="28"/>
      <c r="B30" s="51"/>
      <c r="C30" s="51"/>
    </row>
    <row r="31" spans="1:3" ht="23.25" customHeight="1">
      <c r="A31" s="26" t="s">
        <v>93</v>
      </c>
      <c r="B31" s="51"/>
      <c r="C31" s="51"/>
    </row>
    <row r="32" spans="1:3" ht="24.75" customHeight="1">
      <c r="A32" s="26" t="s">
        <v>213</v>
      </c>
      <c r="B32" s="51"/>
      <c r="C32" s="51"/>
    </row>
    <row r="33" spans="1:3" ht="12.75">
      <c r="A33" s="23" t="s">
        <v>214</v>
      </c>
      <c r="B33" s="51"/>
      <c r="C33" s="51"/>
    </row>
    <row r="34" spans="1:3" ht="12.75">
      <c r="A34" s="33" t="s">
        <v>94</v>
      </c>
      <c r="B34" s="51"/>
      <c r="C34" s="51"/>
    </row>
    <row r="35" spans="1:3" ht="12.75">
      <c r="A35" s="23"/>
      <c r="B35" s="52"/>
      <c r="C35" s="51"/>
    </row>
    <row r="36" spans="1:3" ht="21.75">
      <c r="A36" s="106" t="s">
        <v>227</v>
      </c>
      <c r="B36" s="51">
        <f>SUM(B17+B29)</f>
        <v>1244500</v>
      </c>
      <c r="C36" s="51">
        <f>SUM(C17+C29)</f>
        <v>1244500</v>
      </c>
    </row>
  </sheetData>
  <sheetProtection/>
  <mergeCells count="8">
    <mergeCell ref="A3:B3"/>
    <mergeCell ref="A9:B9"/>
    <mergeCell ref="A10:B10"/>
    <mergeCell ref="A11:A12"/>
    <mergeCell ref="A4:C4"/>
    <mergeCell ref="B11:C11"/>
    <mergeCell ref="B7:C7"/>
    <mergeCell ref="A5:C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5.2539062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56" t="s">
        <v>264</v>
      </c>
      <c r="B1" s="256"/>
      <c r="C1" s="256"/>
      <c r="D1" s="256"/>
      <c r="E1" s="256"/>
    </row>
    <row r="4" spans="1:5" ht="12.75">
      <c r="A4" s="304" t="s">
        <v>232</v>
      </c>
      <c r="B4" s="304"/>
      <c r="C4" s="304"/>
      <c r="D4" s="304"/>
      <c r="E4" s="304"/>
    </row>
    <row r="5" spans="1:5" ht="12.75">
      <c r="A5" s="18"/>
      <c r="B5" s="18"/>
      <c r="C5" s="18"/>
      <c r="D5" s="18"/>
      <c r="E5" s="18"/>
    </row>
    <row r="7" spans="1:5" ht="12.75">
      <c r="A7" s="111" t="s">
        <v>120</v>
      </c>
      <c r="B7" s="303" t="s">
        <v>485</v>
      </c>
      <c r="C7" s="303"/>
      <c r="D7" s="303"/>
      <c r="E7" s="303"/>
    </row>
    <row r="8" spans="1:5" ht="12.75">
      <c r="A8" s="113"/>
      <c r="B8" s="114"/>
      <c r="C8" s="114"/>
      <c r="D8" s="114"/>
      <c r="E8" s="114"/>
    </row>
    <row r="9" spans="1:5" ht="12.75">
      <c r="A9" s="113"/>
      <c r="B9" s="114"/>
      <c r="C9" s="114"/>
      <c r="D9" s="114"/>
      <c r="E9" s="114"/>
    </row>
    <row r="10" spans="1:12" ht="12.75">
      <c r="A10" s="44"/>
      <c r="B10" s="44"/>
      <c r="C10" s="44"/>
      <c r="D10" s="44"/>
      <c r="E10" s="60" t="s">
        <v>465</v>
      </c>
      <c r="F10" s="21"/>
      <c r="G10" s="21"/>
      <c r="H10" s="21"/>
      <c r="I10" s="21"/>
      <c r="J10" s="21"/>
      <c r="K10" s="21"/>
      <c r="L10" s="21"/>
    </row>
    <row r="11" spans="1:5" ht="12.75" customHeight="1">
      <c r="A11" s="261" t="s">
        <v>1</v>
      </c>
      <c r="B11" s="253" t="s">
        <v>20</v>
      </c>
      <c r="C11" s="255" t="s">
        <v>25</v>
      </c>
      <c r="D11" s="255" t="s">
        <v>121</v>
      </c>
      <c r="E11" s="261" t="s">
        <v>8</v>
      </c>
    </row>
    <row r="12" spans="1:5" ht="21" customHeight="1">
      <c r="A12" s="261"/>
      <c r="B12" s="254"/>
      <c r="C12" s="255"/>
      <c r="D12" s="255"/>
      <c r="E12" s="261"/>
    </row>
    <row r="13" spans="1:5" ht="12.75" customHeight="1">
      <c r="A13" s="115" t="s">
        <v>233</v>
      </c>
      <c r="B13" s="46"/>
      <c r="C13" s="45"/>
      <c r="D13" s="45"/>
      <c r="E13" s="22"/>
    </row>
    <row r="14" spans="1:5" ht="23.25" customHeight="1">
      <c r="A14" s="86" t="s">
        <v>96</v>
      </c>
      <c r="B14" s="85"/>
      <c r="C14" s="24"/>
      <c r="D14" s="24"/>
      <c r="E14" s="24"/>
    </row>
    <row r="15" spans="1:5" ht="23.25" customHeight="1">
      <c r="A15" s="87" t="s">
        <v>97</v>
      </c>
      <c r="B15" s="85"/>
      <c r="C15" s="24"/>
      <c r="D15" s="24"/>
      <c r="E15" s="24"/>
    </row>
    <row r="16" spans="1:5" ht="23.25" customHeight="1">
      <c r="A16" s="87" t="s">
        <v>98</v>
      </c>
      <c r="B16" s="85"/>
      <c r="C16" s="24"/>
      <c r="D16" s="24"/>
      <c r="E16" s="24"/>
    </row>
    <row r="17" spans="1:5" ht="23.25" customHeight="1">
      <c r="A17" s="88" t="s">
        <v>99</v>
      </c>
      <c r="B17" s="85"/>
      <c r="C17" s="24"/>
      <c r="D17" s="24"/>
      <c r="E17" s="24"/>
    </row>
    <row r="18" spans="1:5" ht="23.25" customHeight="1">
      <c r="A18" s="89" t="s">
        <v>100</v>
      </c>
      <c r="B18" s="85"/>
      <c r="C18" s="24"/>
      <c r="D18" s="24"/>
      <c r="E18" s="24"/>
    </row>
    <row r="19" spans="1:5" ht="12.75" customHeight="1">
      <c r="A19" s="90"/>
      <c r="B19" s="85"/>
      <c r="C19" s="24"/>
      <c r="D19" s="24"/>
      <c r="E19" s="24"/>
    </row>
    <row r="20" spans="1:5" ht="12.75" customHeight="1">
      <c r="A20" s="87" t="s">
        <v>104</v>
      </c>
      <c r="B20" s="85"/>
      <c r="C20" s="24"/>
      <c r="D20" s="24"/>
      <c r="E20" s="24"/>
    </row>
    <row r="21" spans="1:5" ht="12.75" customHeight="1">
      <c r="A21" s="87" t="s">
        <v>105</v>
      </c>
      <c r="B21" s="85"/>
      <c r="C21" s="24"/>
      <c r="D21" s="24"/>
      <c r="E21" s="24"/>
    </row>
    <row r="22" spans="1:5" ht="12.75">
      <c r="A22" s="23" t="s">
        <v>106</v>
      </c>
      <c r="B22" s="24"/>
      <c r="C22" s="24"/>
      <c r="D22" s="24"/>
      <c r="E22" s="24"/>
    </row>
    <row r="23" spans="1:5" ht="12.75">
      <c r="A23" s="27" t="s">
        <v>107</v>
      </c>
      <c r="B23" s="24"/>
      <c r="C23" s="24"/>
      <c r="D23" s="24"/>
      <c r="E23" s="24"/>
    </row>
    <row r="24" spans="1:5" ht="12.75">
      <c r="A24" s="116" t="s">
        <v>108</v>
      </c>
      <c r="B24" s="71"/>
      <c r="C24" s="24"/>
      <c r="D24" s="24"/>
      <c r="E24" s="24"/>
    </row>
    <row r="25" spans="1:5" ht="12.75">
      <c r="A25" s="92" t="s">
        <v>109</v>
      </c>
      <c r="B25" s="71"/>
      <c r="C25" s="24"/>
      <c r="D25" s="24"/>
      <c r="E25" s="24"/>
    </row>
    <row r="26" spans="1:5" ht="12.75">
      <c r="A26" s="91"/>
      <c r="B26" s="71"/>
      <c r="C26" s="24"/>
      <c r="D26" s="24"/>
      <c r="E26" s="24"/>
    </row>
    <row r="27" spans="1:5" ht="23.25" customHeight="1">
      <c r="A27" s="86" t="s">
        <v>110</v>
      </c>
      <c r="B27" s="33"/>
      <c r="C27" s="40"/>
      <c r="D27" s="40"/>
      <c r="E27" s="40"/>
    </row>
    <row r="28" spans="1:5" ht="23.25" customHeight="1">
      <c r="A28" s="87" t="s">
        <v>207</v>
      </c>
      <c r="B28" s="51"/>
      <c r="C28" s="51"/>
      <c r="D28" s="51"/>
      <c r="E28" s="51"/>
    </row>
    <row r="29" spans="1:5" ht="12.75">
      <c r="A29" s="50" t="s">
        <v>206</v>
      </c>
      <c r="B29" s="51"/>
      <c r="C29" s="51"/>
      <c r="D29" s="51"/>
      <c r="E29" s="51"/>
    </row>
    <row r="30" spans="1:5" ht="12.75">
      <c r="A30" s="93" t="s">
        <v>103</v>
      </c>
      <c r="B30" s="51"/>
      <c r="C30" s="51"/>
      <c r="D30" s="51"/>
      <c r="E30" s="51"/>
    </row>
    <row r="31" spans="1:5" ht="12.75">
      <c r="A31" s="23"/>
      <c r="B31" s="51"/>
      <c r="C31" s="51"/>
      <c r="D31" s="51"/>
      <c r="E31" s="51"/>
    </row>
    <row r="32" spans="1:5" ht="23.25" customHeight="1">
      <c r="A32" s="36" t="s">
        <v>115</v>
      </c>
      <c r="B32" s="51">
        <v>0</v>
      </c>
      <c r="C32" s="51">
        <v>0</v>
      </c>
      <c r="D32" s="51">
        <v>0</v>
      </c>
      <c r="E32" s="51">
        <v>0</v>
      </c>
    </row>
    <row r="33" ht="12.75">
      <c r="A33" s="94"/>
    </row>
    <row r="34" ht="12.75">
      <c r="A34" s="94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0">
      <selection activeCell="G38" sqref="G38"/>
    </sheetView>
  </sheetViews>
  <sheetFormatPr defaultColWidth="9.00390625" defaultRowHeight="12.75"/>
  <cols>
    <col min="1" max="1" width="52.25390625" style="17" customWidth="1"/>
    <col min="2" max="2" width="14.375" style="17" customWidth="1"/>
    <col min="3" max="3" width="13.25390625" style="17" customWidth="1"/>
    <col min="4" max="4" width="14.25390625" style="17" customWidth="1"/>
    <col min="5" max="16384" width="9.125" style="17" customWidth="1"/>
  </cols>
  <sheetData>
    <row r="2" ht="12.75">
      <c r="D2" s="18" t="s">
        <v>265</v>
      </c>
    </row>
    <row r="5" spans="1:4" ht="12.75">
      <c r="A5" s="257" t="s">
        <v>234</v>
      </c>
      <c r="B5" s="257"/>
      <c r="C5" s="257"/>
      <c r="D5" s="257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17" t="s">
        <v>120</v>
      </c>
      <c r="B8" s="305" t="s">
        <v>474</v>
      </c>
      <c r="C8" s="306"/>
      <c r="D8" s="307"/>
    </row>
    <row r="9" spans="1:4" ht="12.75">
      <c r="A9" s="113"/>
      <c r="B9" s="113"/>
      <c r="C9" s="113"/>
      <c r="D9" s="113"/>
    </row>
    <row r="10" spans="1:4" ht="12.75">
      <c r="A10" s="257"/>
      <c r="B10" s="257"/>
      <c r="C10" s="257"/>
      <c r="D10" s="257"/>
    </row>
    <row r="11" spans="1:4" ht="12.75">
      <c r="A11" s="258" t="s">
        <v>465</v>
      </c>
      <c r="B11" s="258"/>
      <c r="C11" s="258"/>
      <c r="D11" s="258"/>
    </row>
    <row r="12" spans="1:4" ht="12.75" customHeight="1">
      <c r="A12" s="259" t="s">
        <v>1</v>
      </c>
      <c r="B12" s="253" t="s">
        <v>20</v>
      </c>
      <c r="C12" s="255" t="s">
        <v>25</v>
      </c>
      <c r="D12" s="261" t="s">
        <v>8</v>
      </c>
    </row>
    <row r="13" spans="1:4" ht="24.75" customHeight="1">
      <c r="A13" s="260"/>
      <c r="B13" s="254"/>
      <c r="C13" s="255"/>
      <c r="D13" s="261"/>
    </row>
    <row r="14" spans="1:4" ht="23.25" customHeight="1">
      <c r="A14" s="25" t="s">
        <v>72</v>
      </c>
      <c r="B14" s="24"/>
      <c r="C14" s="24"/>
      <c r="D14" s="24"/>
    </row>
    <row r="15" spans="1:4" ht="23.25" customHeight="1">
      <c r="A15" s="25" t="s">
        <v>73</v>
      </c>
      <c r="B15" s="24"/>
      <c r="C15" s="24"/>
      <c r="D15" s="24"/>
    </row>
    <row r="16" spans="1:4" ht="23.25" customHeight="1">
      <c r="A16" s="25" t="s">
        <v>74</v>
      </c>
      <c r="B16" s="24"/>
      <c r="C16" s="24"/>
      <c r="D16" s="24"/>
    </row>
    <row r="17" spans="1:4" ht="12.75" customHeight="1">
      <c r="A17" s="25" t="s">
        <v>75</v>
      </c>
      <c r="B17" s="24"/>
      <c r="C17" s="24"/>
      <c r="D17" s="24"/>
    </row>
    <row r="18" spans="1:4" ht="12.75" customHeight="1">
      <c r="A18" s="36" t="s">
        <v>114</v>
      </c>
      <c r="B18" s="24"/>
      <c r="C18" s="24"/>
      <c r="D18" s="24"/>
    </row>
    <row r="19" spans="1:4" ht="12.75">
      <c r="A19" s="23"/>
      <c r="B19" s="24"/>
      <c r="C19" s="24"/>
      <c r="D19" s="24"/>
    </row>
    <row r="20" spans="1:4" ht="12.75">
      <c r="A20" s="50" t="s">
        <v>86</v>
      </c>
      <c r="B20" s="40"/>
      <c r="C20" s="24"/>
      <c r="D20" s="24"/>
    </row>
    <row r="21" spans="1:4" ht="12.75" customHeight="1">
      <c r="A21" s="26" t="s">
        <v>87</v>
      </c>
      <c r="B21" s="24"/>
      <c r="C21" s="24"/>
      <c r="D21" s="24"/>
    </row>
    <row r="22" spans="1:4" ht="12.75">
      <c r="A22" s="23" t="s">
        <v>88</v>
      </c>
      <c r="B22" s="24"/>
      <c r="C22" s="24"/>
      <c r="D22" s="24"/>
    </row>
    <row r="23" spans="1:4" ht="12.75">
      <c r="A23" s="83" t="s">
        <v>224</v>
      </c>
      <c r="B23" s="24">
        <v>6460000</v>
      </c>
      <c r="C23" s="24"/>
      <c r="D23" s="24">
        <f>SUM(B23:C23)</f>
        <v>6460000</v>
      </c>
    </row>
    <row r="24" spans="1:4" ht="12.75">
      <c r="A24" s="23" t="s">
        <v>89</v>
      </c>
      <c r="B24" s="24">
        <v>1725000</v>
      </c>
      <c r="C24" s="24"/>
      <c r="D24" s="24">
        <f aca="true" t="shared" si="0" ref="D24:D30">SUM(B24:C24)</f>
        <v>1725000</v>
      </c>
    </row>
    <row r="25" spans="1:4" ht="12.75">
      <c r="A25" s="27" t="s">
        <v>90</v>
      </c>
      <c r="B25" s="24">
        <v>1000000</v>
      </c>
      <c r="C25" s="24"/>
      <c r="D25" s="24">
        <f t="shared" si="0"/>
        <v>1000000</v>
      </c>
    </row>
    <row r="26" spans="1:4" ht="12.75">
      <c r="A26" s="23" t="s">
        <v>230</v>
      </c>
      <c r="B26" s="24"/>
      <c r="C26" s="24"/>
      <c r="D26" s="24"/>
    </row>
    <row r="27" spans="1:4" ht="12.75">
      <c r="A27" s="23" t="s">
        <v>91</v>
      </c>
      <c r="B27" s="40"/>
      <c r="C27" s="24"/>
      <c r="D27" s="24"/>
    </row>
    <row r="28" spans="1:4" ht="12.75">
      <c r="A28" s="27" t="s">
        <v>202</v>
      </c>
      <c r="B28" s="40"/>
      <c r="C28" s="24"/>
      <c r="D28" s="24"/>
    </row>
    <row r="29" spans="1:4" ht="12.75">
      <c r="A29" s="27" t="s">
        <v>201</v>
      </c>
      <c r="B29" s="24"/>
      <c r="C29" s="24"/>
      <c r="D29" s="24"/>
    </row>
    <row r="30" spans="1:4" ht="12.75">
      <c r="A30" s="33" t="s">
        <v>92</v>
      </c>
      <c r="B30" s="52">
        <f>SUM(B20:B29)</f>
        <v>9185000</v>
      </c>
      <c r="C30" s="52"/>
      <c r="D30" s="40">
        <f t="shared" si="0"/>
        <v>9185000</v>
      </c>
    </row>
    <row r="31" spans="1:4" ht="13.5" customHeight="1">
      <c r="A31" s="28"/>
      <c r="B31" s="51"/>
      <c r="C31" s="51"/>
      <c r="D31" s="51"/>
    </row>
    <row r="32" spans="1:4" ht="23.25" customHeight="1">
      <c r="A32" s="26" t="s">
        <v>93</v>
      </c>
      <c r="B32" s="51"/>
      <c r="C32" s="51"/>
      <c r="D32" s="51"/>
    </row>
    <row r="33" spans="1:4" ht="21" customHeight="1">
      <c r="A33" s="26" t="s">
        <v>213</v>
      </c>
      <c r="B33" s="51"/>
      <c r="C33" s="51"/>
      <c r="D33" s="51"/>
    </row>
    <row r="34" spans="1:4" ht="12.75">
      <c r="A34" s="23" t="s">
        <v>214</v>
      </c>
      <c r="B34" s="51"/>
      <c r="C34" s="51"/>
      <c r="D34" s="51"/>
    </row>
    <row r="35" spans="1:4" ht="12.75">
      <c r="A35" s="33" t="s">
        <v>94</v>
      </c>
      <c r="B35" s="51"/>
      <c r="C35" s="51"/>
      <c r="D35" s="51"/>
    </row>
    <row r="36" spans="1:4" ht="12.75">
      <c r="A36" s="23"/>
      <c r="B36" s="52"/>
      <c r="C36" s="52"/>
      <c r="D36" s="52"/>
    </row>
    <row r="37" spans="1:4" ht="21.75">
      <c r="A37" s="106" t="s">
        <v>227</v>
      </c>
      <c r="B37" s="52">
        <f>SUM(+B30+B36)</f>
        <v>9185000</v>
      </c>
      <c r="C37" s="52"/>
      <c r="D37" s="52">
        <f>SUM(+D30+D36)</f>
        <v>9185000</v>
      </c>
    </row>
  </sheetData>
  <sheetProtection/>
  <mergeCells count="8">
    <mergeCell ref="D12:D13"/>
    <mergeCell ref="A5:D5"/>
    <mergeCell ref="A10:D10"/>
    <mergeCell ref="A11:D11"/>
    <mergeCell ref="A12:A13"/>
    <mergeCell ref="B12:B13"/>
    <mergeCell ref="C12:C13"/>
    <mergeCell ref="B8:D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28">
      <selection activeCell="E35" sqref="E35"/>
    </sheetView>
  </sheetViews>
  <sheetFormatPr defaultColWidth="9.00390625" defaultRowHeight="12.75"/>
  <cols>
    <col min="1" max="1" width="55.1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spans="1:5" ht="12.75">
      <c r="A2" s="256" t="s">
        <v>118</v>
      </c>
      <c r="B2" s="256"/>
      <c r="C2" s="256"/>
      <c r="D2" s="256"/>
      <c r="E2" s="256"/>
    </row>
    <row r="3" spans="1:5" ht="12.75">
      <c r="A3" s="257" t="s">
        <v>282</v>
      </c>
      <c r="B3" s="257"/>
      <c r="C3" s="257"/>
      <c r="D3" s="257"/>
      <c r="E3" s="257"/>
    </row>
    <row r="4" spans="1:5" ht="12.75">
      <c r="A4" s="257" t="s">
        <v>26</v>
      </c>
      <c r="B4" s="257"/>
      <c r="C4" s="257"/>
      <c r="D4" s="257"/>
      <c r="E4" s="257"/>
    </row>
    <row r="5" spans="1:5" ht="12.75">
      <c r="A5" s="44"/>
      <c r="B5" s="44"/>
      <c r="C5" s="44"/>
      <c r="D5" s="44"/>
      <c r="E5" s="44"/>
    </row>
    <row r="6" spans="1:5" ht="12.75">
      <c r="A6" s="258" t="s">
        <v>465</v>
      </c>
      <c r="B6" s="258"/>
      <c r="C6" s="258"/>
      <c r="D6" s="258"/>
      <c r="E6" s="258"/>
    </row>
    <row r="7" spans="1:5" ht="12.75">
      <c r="A7" s="259" t="s">
        <v>1</v>
      </c>
      <c r="B7" s="253" t="s">
        <v>4</v>
      </c>
      <c r="C7" s="255" t="s">
        <v>21</v>
      </c>
      <c r="D7" s="255" t="s">
        <v>31</v>
      </c>
      <c r="E7" s="261" t="s">
        <v>8</v>
      </c>
    </row>
    <row r="8" spans="1:5" ht="12.75">
      <c r="A8" s="260"/>
      <c r="B8" s="254"/>
      <c r="C8" s="255"/>
      <c r="D8" s="255"/>
      <c r="E8" s="261"/>
    </row>
    <row r="9" spans="1:5" ht="12.75">
      <c r="A9" s="47" t="s">
        <v>69</v>
      </c>
      <c r="B9" s="48">
        <v>89018044</v>
      </c>
      <c r="C9" s="48"/>
      <c r="D9" s="48"/>
      <c r="E9" s="48">
        <f>SUM(B9:D9)</f>
        <v>89018044</v>
      </c>
    </row>
    <row r="10" spans="1:5" ht="12.75">
      <c r="A10" s="23" t="s">
        <v>70</v>
      </c>
      <c r="B10" s="24">
        <v>64782900</v>
      </c>
      <c r="C10" s="24"/>
      <c r="D10" s="24"/>
      <c r="E10" s="48">
        <f>SUM(B10:D10)</f>
        <v>64782900</v>
      </c>
    </row>
    <row r="11" spans="1:5" ht="23.25" customHeight="1">
      <c r="A11" s="25" t="s">
        <v>71</v>
      </c>
      <c r="B11" s="24">
        <v>79755854</v>
      </c>
      <c r="C11" s="24"/>
      <c r="D11" s="24"/>
      <c r="E11" s="48">
        <f>SUM(B11:D11)</f>
        <v>79755854</v>
      </c>
    </row>
    <row r="12" spans="1:5" ht="12.75">
      <c r="A12" s="27" t="s">
        <v>217</v>
      </c>
      <c r="B12" s="24">
        <v>2098740</v>
      </c>
      <c r="C12" s="24"/>
      <c r="D12" s="24"/>
      <c r="E12" s="48">
        <f>SUM(B12:D12)</f>
        <v>2098740</v>
      </c>
    </row>
    <row r="13" spans="1:5" ht="12.75">
      <c r="A13" s="27" t="s">
        <v>199</v>
      </c>
      <c r="B13" s="24">
        <v>12236343</v>
      </c>
      <c r="C13" s="24"/>
      <c r="D13" s="24"/>
      <c r="E13" s="48">
        <f>SUM(B13:D13)</f>
        <v>12236343</v>
      </c>
    </row>
    <row r="14" spans="1:5" ht="12.75">
      <c r="A14" s="27" t="s">
        <v>208</v>
      </c>
      <c r="B14" s="24"/>
      <c r="C14" s="24"/>
      <c r="D14" s="24"/>
      <c r="E14" s="24"/>
    </row>
    <row r="15" spans="1:5" ht="12.75">
      <c r="A15" s="27" t="s">
        <v>209</v>
      </c>
      <c r="B15" s="24"/>
      <c r="C15" s="24"/>
      <c r="D15" s="24"/>
      <c r="E15" s="24"/>
    </row>
    <row r="16" spans="1:5" ht="23.25" customHeight="1">
      <c r="A16" s="25" t="s">
        <v>72</v>
      </c>
      <c r="B16" s="24"/>
      <c r="C16" s="24"/>
      <c r="D16" s="24"/>
      <c r="E16" s="24"/>
    </row>
    <row r="17" spans="1:5" ht="23.25" customHeight="1">
      <c r="A17" s="25" t="s">
        <v>73</v>
      </c>
      <c r="B17" s="24"/>
      <c r="C17" s="24"/>
      <c r="D17" s="24"/>
      <c r="E17" s="24"/>
    </row>
    <row r="18" spans="1:5" ht="23.25" customHeight="1">
      <c r="A18" s="25" t="s">
        <v>74</v>
      </c>
      <c r="B18" s="24"/>
      <c r="C18" s="24"/>
      <c r="D18" s="24"/>
      <c r="E18" s="24"/>
    </row>
    <row r="19" spans="1:5" ht="12.75" customHeight="1">
      <c r="A19" s="25" t="s">
        <v>75</v>
      </c>
      <c r="B19" s="24">
        <v>363251774</v>
      </c>
      <c r="C19" s="24">
        <v>1202000</v>
      </c>
      <c r="D19" s="24"/>
      <c r="E19" s="24">
        <f>SUM(B19:D19)</f>
        <v>364453774</v>
      </c>
    </row>
    <row r="20" spans="1:5" ht="12.75" customHeight="1">
      <c r="A20" s="36" t="s">
        <v>114</v>
      </c>
      <c r="B20" s="40">
        <f>SUM(B9:B19)</f>
        <v>611143655</v>
      </c>
      <c r="C20" s="40">
        <f>SUM(C9:C19)</f>
        <v>1202000</v>
      </c>
      <c r="D20" s="40"/>
      <c r="E20" s="40">
        <f>SUM(B20:D20)</f>
        <v>612345655</v>
      </c>
    </row>
    <row r="21" spans="1:5" ht="12.75">
      <c r="A21" s="23"/>
      <c r="B21" s="24"/>
      <c r="C21" s="24"/>
      <c r="D21" s="24"/>
      <c r="E21" s="24"/>
    </row>
    <row r="22" spans="1:5" ht="12.75">
      <c r="A22" s="49" t="s">
        <v>85</v>
      </c>
      <c r="B22" s="40">
        <v>2684000</v>
      </c>
      <c r="C22" s="43" t="s">
        <v>150</v>
      </c>
      <c r="D22" s="43" t="s">
        <v>150</v>
      </c>
      <c r="E22" s="40">
        <f>SUM(B22)</f>
        <v>2684000</v>
      </c>
    </row>
    <row r="23" spans="1:5" ht="12.75">
      <c r="A23" s="33"/>
      <c r="B23" s="40"/>
      <c r="C23" s="24"/>
      <c r="D23" s="24"/>
      <c r="E23" s="24"/>
    </row>
    <row r="24" spans="1:5" ht="12.75">
      <c r="A24" s="50" t="s">
        <v>86</v>
      </c>
      <c r="B24" s="24"/>
      <c r="C24" s="24"/>
      <c r="D24" s="24"/>
      <c r="E24" s="24"/>
    </row>
    <row r="25" spans="1:5" ht="12.75" customHeight="1">
      <c r="A25" s="26" t="s">
        <v>87</v>
      </c>
      <c r="B25" s="24">
        <v>5447000</v>
      </c>
      <c r="C25" s="24"/>
      <c r="D25" s="24"/>
      <c r="E25" s="24">
        <v>5447000</v>
      </c>
    </row>
    <row r="26" spans="1:5" ht="12.75">
      <c r="A26" s="23" t="s">
        <v>88</v>
      </c>
      <c r="B26" s="24">
        <v>21000000</v>
      </c>
      <c r="C26" s="24">
        <v>42000</v>
      </c>
      <c r="D26" s="24"/>
      <c r="E26" s="24">
        <f>SUM(B26:D26)</f>
        <v>21042000</v>
      </c>
    </row>
    <row r="27" spans="1:5" ht="12.75">
      <c r="A27" s="50" t="s">
        <v>210</v>
      </c>
      <c r="B27" s="24"/>
      <c r="C27" s="30" t="s">
        <v>150</v>
      </c>
      <c r="D27" s="30" t="s">
        <v>150</v>
      </c>
      <c r="E27" s="24"/>
    </row>
    <row r="28" spans="1:5" ht="12.75">
      <c r="A28" s="50" t="s">
        <v>211</v>
      </c>
      <c r="B28" s="24"/>
      <c r="C28" s="24"/>
      <c r="D28" s="24">
        <v>6460000</v>
      </c>
      <c r="E28" s="24">
        <f>SUM(D28)</f>
        <v>6460000</v>
      </c>
    </row>
    <row r="29" spans="1:5" ht="12.75">
      <c r="A29" s="23" t="s">
        <v>89</v>
      </c>
      <c r="B29" s="24"/>
      <c r="C29" s="24"/>
      <c r="D29" s="24">
        <v>1725000</v>
      </c>
      <c r="E29" s="24">
        <f>SUM(D29)</f>
        <v>1725000</v>
      </c>
    </row>
    <row r="30" spans="1:5" ht="12.75">
      <c r="A30" s="27" t="s">
        <v>212</v>
      </c>
      <c r="B30" s="24"/>
      <c r="C30" s="24"/>
      <c r="D30" s="24">
        <v>1000000</v>
      </c>
      <c r="E30" s="24">
        <f>SUM(D30)</f>
        <v>1000000</v>
      </c>
    </row>
    <row r="31" spans="1:5" ht="12.75">
      <c r="A31" s="23" t="s">
        <v>200</v>
      </c>
      <c r="B31" s="24"/>
      <c r="C31" s="24">
        <v>500</v>
      </c>
      <c r="D31" s="24"/>
      <c r="E31" s="24">
        <v>500</v>
      </c>
    </row>
    <row r="32" spans="1:5" ht="12.75">
      <c r="A32" s="23" t="s">
        <v>91</v>
      </c>
      <c r="B32" s="40"/>
      <c r="C32" s="24"/>
      <c r="D32" s="24"/>
      <c r="E32" s="24"/>
    </row>
    <row r="33" spans="1:5" ht="12.75">
      <c r="A33" s="27" t="s">
        <v>202</v>
      </c>
      <c r="B33" s="40"/>
      <c r="C33" s="24"/>
      <c r="D33" s="24"/>
      <c r="E33" s="24"/>
    </row>
    <row r="34" spans="1:5" ht="12.75">
      <c r="A34" s="27" t="s">
        <v>201</v>
      </c>
      <c r="B34" s="24">
        <v>8992389</v>
      </c>
      <c r="C34" s="24"/>
      <c r="D34" s="24"/>
      <c r="E34" s="24">
        <f>SUM(B34:D34)</f>
        <v>8992389</v>
      </c>
    </row>
    <row r="35" spans="1:5" ht="12.75">
      <c r="A35" s="33" t="s">
        <v>92</v>
      </c>
      <c r="B35" s="24">
        <f>SUM(B24:B34)</f>
        <v>35439389</v>
      </c>
      <c r="C35" s="24">
        <f>SUM(C24:C34)</f>
        <v>42500</v>
      </c>
      <c r="D35" s="24">
        <f>SUM(D24:D34)</f>
        <v>9185000</v>
      </c>
      <c r="E35" s="24">
        <f>SUM(E24:E34)</f>
        <v>44666889</v>
      </c>
    </row>
    <row r="36" spans="1:5" ht="12.75">
      <c r="A36" s="28"/>
      <c r="B36" s="51"/>
      <c r="C36" s="51"/>
      <c r="D36" s="51"/>
      <c r="E36" s="51"/>
    </row>
    <row r="37" spans="1:5" ht="23.25" customHeight="1">
      <c r="A37" s="26" t="s">
        <v>93</v>
      </c>
      <c r="B37" s="51"/>
      <c r="C37" s="51"/>
      <c r="D37" s="51"/>
      <c r="E37" s="51"/>
    </row>
    <row r="38" spans="1:5" ht="23.25" customHeight="1">
      <c r="A38" s="26" t="s">
        <v>213</v>
      </c>
      <c r="B38" s="51"/>
      <c r="C38" s="51"/>
      <c r="D38" s="51"/>
      <c r="E38" s="51"/>
    </row>
    <row r="39" spans="1:5" ht="12.75">
      <c r="A39" s="23" t="s">
        <v>214</v>
      </c>
      <c r="B39" s="51"/>
      <c r="C39" s="51"/>
      <c r="D39" s="51"/>
      <c r="E39" s="51"/>
    </row>
    <row r="40" spans="1:5" ht="12.75">
      <c r="A40" s="33" t="s">
        <v>94</v>
      </c>
      <c r="B40" s="51"/>
      <c r="C40" s="51"/>
      <c r="D40" s="51"/>
      <c r="E40" s="51"/>
    </row>
    <row r="41" spans="1:5" ht="12.75">
      <c r="A41" s="23"/>
      <c r="B41" s="51"/>
      <c r="C41" s="51"/>
      <c r="D41" s="51"/>
      <c r="E41" s="51"/>
    </row>
    <row r="42" spans="1:5" ht="12.75">
      <c r="A42" s="33" t="s">
        <v>181</v>
      </c>
      <c r="B42" s="52">
        <f>SUM(B20+B22+B35)</f>
        <v>649267044</v>
      </c>
      <c r="C42" s="52">
        <f>SUM(C20+C35)</f>
        <v>1244500</v>
      </c>
      <c r="D42" s="52">
        <f>SUM(D28:D34)</f>
        <v>9185000</v>
      </c>
      <c r="E42" s="52">
        <f>SUM(E20+E22+E35)</f>
        <v>659696544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2.75390625" style="17" customWidth="1"/>
    <col min="2" max="2" width="11.625" style="17" customWidth="1"/>
    <col min="3" max="6" width="10.125" style="17" customWidth="1"/>
    <col min="7" max="7" width="10.375" style="17" customWidth="1"/>
    <col min="8" max="16384" width="9.125" style="17" customWidth="1"/>
  </cols>
  <sheetData>
    <row r="2" ht="12.75">
      <c r="G2" s="18" t="s">
        <v>156</v>
      </c>
    </row>
    <row r="3" spans="1:6" ht="12.75">
      <c r="A3" s="256"/>
      <c r="B3" s="256"/>
      <c r="C3" s="256"/>
      <c r="D3" s="18"/>
      <c r="E3" s="18"/>
      <c r="F3" s="18"/>
    </row>
    <row r="4" spans="1:7" ht="12.75">
      <c r="A4" s="257" t="s">
        <v>231</v>
      </c>
      <c r="B4" s="257"/>
      <c r="C4" s="257"/>
      <c r="D4" s="257"/>
      <c r="E4" s="257"/>
      <c r="F4" s="257"/>
      <c r="G4" s="257"/>
    </row>
    <row r="5" spans="1:7" ht="12.75">
      <c r="A5" s="257" t="s">
        <v>24</v>
      </c>
      <c r="B5" s="257"/>
      <c r="C5" s="257"/>
      <c r="D5" s="257"/>
      <c r="E5" s="257"/>
      <c r="F5" s="257"/>
      <c r="G5" s="257"/>
    </row>
    <row r="7" spans="1:6" ht="12.75">
      <c r="A7" s="18"/>
      <c r="B7" s="18"/>
      <c r="C7" s="18"/>
      <c r="D7" s="18"/>
      <c r="E7" s="18"/>
      <c r="F7" s="18"/>
    </row>
    <row r="8" spans="1:7" ht="12.75">
      <c r="A8" s="111" t="s">
        <v>120</v>
      </c>
      <c r="B8" s="303" t="s">
        <v>599</v>
      </c>
      <c r="C8" s="303"/>
      <c r="D8" s="303"/>
      <c r="E8" s="303"/>
      <c r="F8" s="303"/>
      <c r="G8" s="303"/>
    </row>
    <row r="10" spans="1:6" ht="12.75">
      <c r="A10" s="257"/>
      <c r="B10" s="257"/>
      <c r="C10" s="257"/>
      <c r="D10" s="44"/>
      <c r="E10" s="44"/>
      <c r="F10" s="44"/>
    </row>
    <row r="11" spans="1:7" ht="12.75">
      <c r="A11" s="258"/>
      <c r="B11" s="258"/>
      <c r="C11" s="258"/>
      <c r="D11" s="56"/>
      <c r="E11" s="56"/>
      <c r="F11" s="56"/>
      <c r="G11" s="18" t="s">
        <v>465</v>
      </c>
    </row>
    <row r="12" spans="1:7" ht="12.75" customHeight="1">
      <c r="A12" s="259" t="s">
        <v>1</v>
      </c>
      <c r="B12" s="255" t="s">
        <v>124</v>
      </c>
      <c r="C12" s="255"/>
      <c r="D12" s="255"/>
      <c r="E12" s="255"/>
      <c r="F12" s="255"/>
      <c r="G12" s="255"/>
    </row>
    <row r="13" spans="1:7" ht="69.75" customHeight="1">
      <c r="A13" s="260"/>
      <c r="B13" s="118" t="s">
        <v>486</v>
      </c>
      <c r="C13" s="118" t="s">
        <v>487</v>
      </c>
      <c r="D13" s="118" t="s">
        <v>600</v>
      </c>
      <c r="E13" s="118" t="s">
        <v>601</v>
      </c>
      <c r="F13" s="118" t="s">
        <v>602</v>
      </c>
      <c r="G13" s="59" t="s">
        <v>8</v>
      </c>
    </row>
    <row r="14" spans="1:7" ht="23.25" customHeight="1">
      <c r="A14" s="25" t="s">
        <v>72</v>
      </c>
      <c r="B14" s="24"/>
      <c r="C14" s="24"/>
      <c r="D14" s="24"/>
      <c r="E14" s="24"/>
      <c r="F14" s="24"/>
      <c r="G14" s="51"/>
    </row>
    <row r="15" spans="1:7" ht="23.25" customHeight="1">
      <c r="A15" s="25" t="s">
        <v>73</v>
      </c>
      <c r="B15" s="24"/>
      <c r="C15" s="24"/>
      <c r="D15" s="24"/>
      <c r="E15" s="24"/>
      <c r="F15" s="24"/>
      <c r="G15" s="51"/>
    </row>
    <row r="16" spans="1:7" ht="23.25" customHeight="1">
      <c r="A16" s="25" t="s">
        <v>74</v>
      </c>
      <c r="B16" s="24"/>
      <c r="C16" s="24"/>
      <c r="D16" s="24"/>
      <c r="E16" s="24"/>
      <c r="F16" s="24"/>
      <c r="G16" s="51"/>
    </row>
    <row r="17" spans="1:7" ht="12.75" customHeight="1">
      <c r="A17" s="25" t="s">
        <v>75</v>
      </c>
      <c r="B17" s="24"/>
      <c r="C17" s="24"/>
      <c r="D17" s="24"/>
      <c r="E17" s="24"/>
      <c r="F17" s="24"/>
      <c r="G17" s="51"/>
    </row>
    <row r="18" spans="1:7" ht="12.75" customHeight="1">
      <c r="A18" s="36" t="s">
        <v>114</v>
      </c>
      <c r="B18" s="24"/>
      <c r="C18" s="24"/>
      <c r="D18" s="24"/>
      <c r="E18" s="24"/>
      <c r="F18" s="24"/>
      <c r="G18" s="51"/>
    </row>
    <row r="19" spans="1:7" ht="12.75">
      <c r="A19" s="23"/>
      <c r="B19" s="24"/>
      <c r="C19" s="24"/>
      <c r="D19" s="24"/>
      <c r="E19" s="24"/>
      <c r="F19" s="24"/>
      <c r="G19" s="51"/>
    </row>
    <row r="20" spans="1:7" ht="12.75">
      <c r="A20" s="50" t="s">
        <v>86</v>
      </c>
      <c r="B20" s="40"/>
      <c r="C20" s="24"/>
      <c r="D20" s="24"/>
      <c r="E20" s="24"/>
      <c r="F20" s="24"/>
      <c r="G20" s="51"/>
    </row>
    <row r="21" spans="1:7" ht="12.75" customHeight="1">
      <c r="A21" s="26" t="s">
        <v>87</v>
      </c>
      <c r="B21" s="24"/>
      <c r="C21" s="24"/>
      <c r="D21" s="24"/>
      <c r="E21" s="24"/>
      <c r="F21" s="24"/>
      <c r="G21" s="51"/>
    </row>
    <row r="22" spans="1:7" ht="12.75">
      <c r="A22" s="23" t="s">
        <v>88</v>
      </c>
      <c r="B22" s="24"/>
      <c r="C22" s="24"/>
      <c r="D22" s="24"/>
      <c r="E22" s="24"/>
      <c r="F22" s="24"/>
      <c r="G22" s="51"/>
    </row>
    <row r="23" spans="1:7" ht="12.75">
      <c r="A23" s="50" t="s">
        <v>210</v>
      </c>
      <c r="B23" s="40"/>
      <c r="C23" s="24"/>
      <c r="D23" s="24"/>
      <c r="E23" s="24"/>
      <c r="F23" s="24"/>
      <c r="G23" s="51"/>
    </row>
    <row r="24" spans="1:7" ht="12.75">
      <c r="A24" s="83" t="s">
        <v>224</v>
      </c>
      <c r="B24" s="24">
        <v>460000</v>
      </c>
      <c r="C24" s="24">
        <v>6000000</v>
      </c>
      <c r="D24" s="24"/>
      <c r="E24" s="24"/>
      <c r="F24" s="24"/>
      <c r="G24" s="51">
        <f>SUM(B24:C24)</f>
        <v>6460000</v>
      </c>
    </row>
    <row r="25" spans="1:7" ht="12.75">
      <c r="A25" s="23" t="s">
        <v>89</v>
      </c>
      <c r="B25" s="24">
        <v>125000</v>
      </c>
      <c r="C25" s="24">
        <v>1600000</v>
      </c>
      <c r="D25" s="24"/>
      <c r="E25" s="24"/>
      <c r="F25" s="24"/>
      <c r="G25" s="51">
        <f>SUM(B25:C25)</f>
        <v>1725000</v>
      </c>
    </row>
    <row r="26" spans="1:7" ht="12.75">
      <c r="A26" s="27" t="s">
        <v>90</v>
      </c>
      <c r="B26" s="24"/>
      <c r="C26" s="24">
        <v>1000000</v>
      </c>
      <c r="D26" s="24"/>
      <c r="E26" s="24"/>
      <c r="F26" s="24"/>
      <c r="G26" s="51">
        <f>SUM(B26:C26)</f>
        <v>1000000</v>
      </c>
    </row>
    <row r="27" spans="1:7" ht="12.75">
      <c r="A27" s="23" t="s">
        <v>230</v>
      </c>
      <c r="B27" s="24"/>
      <c r="C27" s="24"/>
      <c r="D27" s="24"/>
      <c r="E27" s="24"/>
      <c r="F27" s="24"/>
      <c r="G27" s="51"/>
    </row>
    <row r="28" spans="1:7" ht="12.75">
      <c r="A28" s="23" t="s">
        <v>91</v>
      </c>
      <c r="B28" s="40"/>
      <c r="C28" s="24"/>
      <c r="D28" s="24"/>
      <c r="E28" s="24"/>
      <c r="F28" s="24"/>
      <c r="G28" s="51"/>
    </row>
    <row r="29" spans="1:7" ht="12.75">
      <c r="A29" s="27" t="s">
        <v>202</v>
      </c>
      <c r="B29" s="40"/>
      <c r="C29" s="24"/>
      <c r="D29" s="24"/>
      <c r="E29" s="24"/>
      <c r="F29" s="24"/>
      <c r="G29" s="51"/>
    </row>
    <row r="30" spans="1:7" ht="12.75">
      <c r="A30" s="27" t="s">
        <v>201</v>
      </c>
      <c r="B30" s="24"/>
      <c r="C30" s="24"/>
      <c r="D30" s="24"/>
      <c r="E30" s="24"/>
      <c r="F30" s="24"/>
      <c r="G30" s="51"/>
    </row>
    <row r="31" spans="1:7" ht="12.75">
      <c r="A31" s="33" t="s">
        <v>92</v>
      </c>
      <c r="B31" s="52">
        <f>SUM(B20:B30)</f>
        <v>585000</v>
      </c>
      <c r="C31" s="52">
        <f>SUM(C20:C30)</f>
        <v>8600000</v>
      </c>
      <c r="D31" s="52"/>
      <c r="E31" s="52"/>
      <c r="F31" s="52"/>
      <c r="G31" s="52">
        <f>SUM(B31:C31)</f>
        <v>9185000</v>
      </c>
    </row>
    <row r="32" spans="1:7" ht="23.25" customHeight="1">
      <c r="A32" s="28"/>
      <c r="B32" s="51"/>
      <c r="C32" s="51"/>
      <c r="D32" s="51"/>
      <c r="E32" s="51"/>
      <c r="F32" s="51"/>
      <c r="G32" s="51"/>
    </row>
    <row r="33" spans="1:7" ht="23.25" customHeight="1">
      <c r="A33" s="26" t="s">
        <v>93</v>
      </c>
      <c r="B33" s="51"/>
      <c r="C33" s="51"/>
      <c r="D33" s="51"/>
      <c r="E33" s="51"/>
      <c r="F33" s="51"/>
      <c r="G33" s="51"/>
    </row>
    <row r="34" spans="1:7" ht="21" customHeight="1">
      <c r="A34" s="26" t="s">
        <v>213</v>
      </c>
      <c r="B34" s="51"/>
      <c r="C34" s="51"/>
      <c r="D34" s="51"/>
      <c r="E34" s="51"/>
      <c r="F34" s="51"/>
      <c r="G34" s="51"/>
    </row>
    <row r="35" spans="1:7" ht="12.75">
      <c r="A35" s="23" t="s">
        <v>214</v>
      </c>
      <c r="B35" s="51"/>
      <c r="C35" s="51"/>
      <c r="D35" s="51"/>
      <c r="E35" s="51"/>
      <c r="F35" s="51"/>
      <c r="G35" s="51"/>
    </row>
    <row r="36" spans="1:7" ht="12.75">
      <c r="A36" s="33" t="s">
        <v>94</v>
      </c>
      <c r="B36" s="51"/>
      <c r="C36" s="51"/>
      <c r="D36" s="51"/>
      <c r="E36" s="51"/>
      <c r="F36" s="51"/>
      <c r="G36" s="51"/>
    </row>
    <row r="37" spans="1:7" ht="12.75">
      <c r="A37" s="23"/>
      <c r="B37" s="52"/>
      <c r="C37" s="52"/>
      <c r="D37" s="52"/>
      <c r="E37" s="52"/>
      <c r="F37" s="52"/>
      <c r="G37" s="51"/>
    </row>
    <row r="38" spans="1:7" ht="21.75">
      <c r="A38" s="106" t="s">
        <v>227</v>
      </c>
      <c r="B38" s="52">
        <f>SUM(B31+B36)</f>
        <v>585000</v>
      </c>
      <c r="C38" s="52">
        <f>SUM(C31+C36)</f>
        <v>8600000</v>
      </c>
      <c r="D38" s="52"/>
      <c r="E38" s="52"/>
      <c r="F38" s="52"/>
      <c r="G38" s="52">
        <f>SUM(B38:C38)</f>
        <v>9185000</v>
      </c>
    </row>
  </sheetData>
  <sheetProtection/>
  <mergeCells count="8">
    <mergeCell ref="A3:C3"/>
    <mergeCell ref="A10:C10"/>
    <mergeCell ref="A11:C11"/>
    <mergeCell ref="A12:A13"/>
    <mergeCell ref="A4:G4"/>
    <mergeCell ref="B12:G12"/>
    <mergeCell ref="B8:G8"/>
    <mergeCell ref="A5:G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7">
      <selection activeCell="H38" sqref="H38"/>
    </sheetView>
  </sheetViews>
  <sheetFormatPr defaultColWidth="9.00390625" defaultRowHeight="12.75"/>
  <cols>
    <col min="1" max="1" width="53.1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158</v>
      </c>
    </row>
    <row r="3" spans="1:5" ht="12.75">
      <c r="A3" s="256"/>
      <c r="B3" s="256"/>
      <c r="C3" s="256"/>
      <c r="D3" s="256"/>
      <c r="E3" s="256"/>
    </row>
    <row r="4" spans="1:6" ht="12.75">
      <c r="A4" s="257" t="s">
        <v>286</v>
      </c>
      <c r="B4" s="257"/>
      <c r="C4" s="257"/>
      <c r="D4" s="257"/>
      <c r="E4" s="257"/>
      <c r="F4" s="257"/>
    </row>
    <row r="5" spans="1:6" ht="12.75">
      <c r="A5" s="257" t="s">
        <v>33</v>
      </c>
      <c r="B5" s="257"/>
      <c r="C5" s="257"/>
      <c r="D5" s="257"/>
      <c r="E5" s="257"/>
      <c r="F5" s="257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3" t="s">
        <v>474</v>
      </c>
      <c r="C8" s="303"/>
      <c r="D8" s="303"/>
      <c r="E8" s="303"/>
      <c r="F8" s="303"/>
    </row>
    <row r="10" spans="1:5" ht="12.75">
      <c r="A10" s="257"/>
      <c r="B10" s="257"/>
      <c r="C10" s="257"/>
      <c r="D10" s="257"/>
      <c r="E10" s="257"/>
    </row>
    <row r="11" spans="1:6" ht="12.75">
      <c r="A11" s="258"/>
      <c r="B11" s="258"/>
      <c r="C11" s="258"/>
      <c r="D11" s="258"/>
      <c r="E11" s="258"/>
      <c r="F11" s="18" t="s">
        <v>465</v>
      </c>
    </row>
    <row r="12" spans="1:6" ht="12.75" customHeight="1">
      <c r="A12" s="259" t="s">
        <v>1</v>
      </c>
      <c r="B12" s="255" t="s">
        <v>123</v>
      </c>
      <c r="C12" s="255"/>
      <c r="D12" s="255"/>
      <c r="E12" s="255"/>
      <c r="F12" s="255"/>
    </row>
    <row r="13" spans="1:6" ht="24.75" customHeight="1">
      <c r="A13" s="260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50" t="s">
        <v>210</v>
      </c>
      <c r="B23" s="40"/>
      <c r="C23" s="24"/>
      <c r="D23" s="24"/>
      <c r="E23" s="24"/>
      <c r="F23" s="51"/>
    </row>
    <row r="24" spans="1:6" ht="12.75">
      <c r="A24" s="83" t="s">
        <v>224</v>
      </c>
      <c r="B24" s="24"/>
      <c r="C24" s="24"/>
      <c r="D24" s="24"/>
      <c r="E24" s="24"/>
      <c r="F24" s="51"/>
    </row>
    <row r="25" spans="1:6" ht="12.75">
      <c r="A25" s="23" t="s">
        <v>89</v>
      </c>
      <c r="B25" s="24"/>
      <c r="C25" s="24"/>
      <c r="D25" s="24"/>
      <c r="E25" s="24"/>
      <c r="F25" s="51"/>
    </row>
    <row r="26" spans="1:6" ht="12.75">
      <c r="A26" s="27" t="s">
        <v>90</v>
      </c>
      <c r="B26" s="24"/>
      <c r="C26" s="24"/>
      <c r="D26" s="24"/>
      <c r="E26" s="24"/>
      <c r="F26" s="51"/>
    </row>
    <row r="27" spans="1:6" ht="12.75">
      <c r="A27" s="23" t="s">
        <v>230</v>
      </c>
      <c r="B27" s="24"/>
      <c r="C27" s="24"/>
      <c r="D27" s="24"/>
      <c r="E27" s="24"/>
      <c r="F27" s="51"/>
    </row>
    <row r="28" spans="1:6" ht="12.75">
      <c r="A28" s="23" t="s">
        <v>91</v>
      </c>
      <c r="B28" s="40"/>
      <c r="C28" s="24"/>
      <c r="D28" s="24"/>
      <c r="E28" s="24"/>
      <c r="F28" s="51"/>
    </row>
    <row r="29" spans="1:6" ht="12.75">
      <c r="A29" s="27" t="s">
        <v>202</v>
      </c>
      <c r="B29" s="40"/>
      <c r="C29" s="24"/>
      <c r="D29" s="24"/>
      <c r="E29" s="24"/>
      <c r="F29" s="51"/>
    </row>
    <row r="30" spans="1:6" ht="12.75">
      <c r="A30" s="27" t="s">
        <v>201</v>
      </c>
      <c r="B30" s="24"/>
      <c r="C30" s="24"/>
      <c r="D30" s="24"/>
      <c r="E30" s="24"/>
      <c r="F30" s="51"/>
    </row>
    <row r="31" spans="1:6" ht="12.75">
      <c r="A31" s="33" t="s">
        <v>92</v>
      </c>
      <c r="B31" s="51"/>
      <c r="C31" s="51"/>
      <c r="D31" s="51"/>
      <c r="E31" s="51"/>
      <c r="F31" s="51"/>
    </row>
    <row r="32" spans="1:6" ht="23.25" customHeight="1">
      <c r="A32" s="28"/>
      <c r="B32" s="51"/>
      <c r="C32" s="51"/>
      <c r="D32" s="51"/>
      <c r="E32" s="51"/>
      <c r="F32" s="51"/>
    </row>
    <row r="33" spans="1:6" ht="23.25" customHeight="1">
      <c r="A33" s="26" t="s">
        <v>93</v>
      </c>
      <c r="B33" s="51"/>
      <c r="C33" s="51"/>
      <c r="D33" s="51"/>
      <c r="E33" s="51"/>
      <c r="F33" s="51"/>
    </row>
    <row r="34" spans="1:6" ht="24" customHeight="1">
      <c r="A34" s="26" t="s">
        <v>213</v>
      </c>
      <c r="B34" s="51"/>
      <c r="C34" s="51"/>
      <c r="D34" s="51"/>
      <c r="E34" s="51"/>
      <c r="F34" s="51"/>
    </row>
    <row r="35" spans="1:6" ht="12.75">
      <c r="A35" s="23" t="s">
        <v>214</v>
      </c>
      <c r="B35" s="51"/>
      <c r="C35" s="51"/>
      <c r="D35" s="51"/>
      <c r="E35" s="51"/>
      <c r="F35" s="51"/>
    </row>
    <row r="36" spans="1:6" ht="12.75">
      <c r="A36" s="33" t="s">
        <v>94</v>
      </c>
      <c r="B36" s="51"/>
      <c r="C36" s="51"/>
      <c r="D36" s="51"/>
      <c r="E36" s="51"/>
      <c r="F36" s="51"/>
    </row>
    <row r="37" spans="1:6" ht="12.75">
      <c r="A37" s="23"/>
      <c r="B37" s="52"/>
      <c r="C37" s="52"/>
      <c r="D37" s="52"/>
      <c r="E37" s="52"/>
      <c r="F37" s="51"/>
    </row>
    <row r="38" spans="1:6" ht="21.75">
      <c r="A38" s="106" t="s">
        <v>227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8:F8"/>
    <mergeCell ref="A5:F5"/>
    <mergeCell ref="B12:F1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7">
      <selection activeCell="D10" sqref="D10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56" t="s">
        <v>151</v>
      </c>
      <c r="B1" s="256"/>
      <c r="C1" s="256"/>
      <c r="D1" s="256"/>
      <c r="E1" s="256"/>
    </row>
    <row r="2" spans="1:5" ht="12.75" customHeight="1">
      <c r="A2" s="119"/>
      <c r="B2" s="119"/>
      <c r="C2" s="119"/>
      <c r="D2" s="119"/>
      <c r="E2" s="119"/>
    </row>
    <row r="3" spans="1:7" ht="28.5" customHeight="1">
      <c r="A3" s="304" t="s">
        <v>266</v>
      </c>
      <c r="B3" s="304"/>
      <c r="C3" s="304"/>
      <c r="D3" s="304"/>
      <c r="E3" s="304"/>
      <c r="F3" s="120"/>
      <c r="G3" s="121"/>
    </row>
    <row r="4" spans="1:7" ht="15" customHeight="1">
      <c r="A4" s="258" t="s">
        <v>465</v>
      </c>
      <c r="B4" s="258"/>
      <c r="C4" s="258"/>
      <c r="D4" s="258"/>
      <c r="E4" s="258"/>
      <c r="F4" s="120"/>
      <c r="G4" s="122"/>
    </row>
    <row r="5" spans="1:5" ht="15" customHeight="1">
      <c r="A5" s="261" t="s">
        <v>7</v>
      </c>
      <c r="B5" s="261" t="s">
        <v>4</v>
      </c>
      <c r="C5" s="255" t="s">
        <v>30</v>
      </c>
      <c r="D5" s="255" t="s">
        <v>15</v>
      </c>
      <c r="E5" s="261" t="s">
        <v>11</v>
      </c>
    </row>
    <row r="6" spans="1:5" ht="10.5" customHeight="1">
      <c r="A6" s="261"/>
      <c r="B6" s="266"/>
      <c r="C6" s="255"/>
      <c r="D6" s="255"/>
      <c r="E6" s="261"/>
    </row>
    <row r="7" spans="1:15" ht="13.5" customHeight="1">
      <c r="A7" s="27" t="s">
        <v>50</v>
      </c>
      <c r="B7" s="61">
        <v>279987900</v>
      </c>
      <c r="C7" s="61">
        <v>34202600</v>
      </c>
      <c r="D7" s="61">
        <v>58244000</v>
      </c>
      <c r="E7" s="61">
        <f>SUM(B7:D7)</f>
        <v>372434500</v>
      </c>
      <c r="F7" s="98"/>
      <c r="G7" s="98"/>
      <c r="I7" s="98"/>
      <c r="J7" s="98"/>
      <c r="K7" s="98"/>
      <c r="L7" s="98"/>
      <c r="M7" s="98"/>
      <c r="O7" s="98"/>
    </row>
    <row r="8" spans="1:15" ht="13.5" customHeight="1">
      <c r="A8" s="25" t="s">
        <v>51</v>
      </c>
      <c r="B8" s="61">
        <v>34066500</v>
      </c>
      <c r="C8" s="61">
        <v>7725500</v>
      </c>
      <c r="D8" s="61">
        <v>15390000</v>
      </c>
      <c r="E8" s="61">
        <f aca="true" t="shared" si="0" ref="E8:E34">SUM(B8:D8)</f>
        <v>57182000</v>
      </c>
      <c r="F8" s="98"/>
      <c r="G8" s="98"/>
      <c r="I8" s="98"/>
      <c r="J8" s="98"/>
      <c r="K8" s="98"/>
      <c r="L8" s="98"/>
      <c r="M8" s="98"/>
      <c r="O8" s="98"/>
    </row>
    <row r="9" spans="1:15" ht="13.5" customHeight="1">
      <c r="A9" s="27" t="s">
        <v>145</v>
      </c>
      <c r="B9" s="61">
        <v>135122758</v>
      </c>
      <c r="C9" s="61">
        <v>12677600</v>
      </c>
      <c r="D9" s="61">
        <v>66512500</v>
      </c>
      <c r="E9" s="61">
        <f t="shared" si="0"/>
        <v>214312858</v>
      </c>
      <c r="F9" s="98"/>
      <c r="G9" s="98"/>
      <c r="I9" s="98"/>
      <c r="J9" s="98"/>
      <c r="K9" s="98"/>
      <c r="L9" s="98"/>
      <c r="M9" s="98"/>
      <c r="O9" s="98"/>
    </row>
    <row r="10" spans="1:15" ht="13.5" customHeight="1">
      <c r="A10" s="123" t="s">
        <v>147</v>
      </c>
      <c r="B10" s="61">
        <v>39347000</v>
      </c>
      <c r="C10" s="61"/>
      <c r="D10" s="61"/>
      <c r="E10" s="61">
        <f t="shared" si="0"/>
        <v>39347000</v>
      </c>
      <c r="F10" s="98"/>
      <c r="G10" s="98"/>
      <c r="I10" s="98"/>
      <c r="J10" s="98"/>
      <c r="K10" s="98"/>
      <c r="L10" s="98"/>
      <c r="M10" s="98"/>
      <c r="O10" s="98"/>
    </row>
    <row r="11" spans="1:15" ht="13.5" customHeight="1">
      <c r="A11" s="27" t="s">
        <v>146</v>
      </c>
      <c r="B11" s="61">
        <v>5092301</v>
      </c>
      <c r="C11" s="61"/>
      <c r="D11" s="61"/>
      <c r="E11" s="61">
        <f t="shared" si="0"/>
        <v>5092301</v>
      </c>
      <c r="F11" s="98"/>
      <c r="G11" s="98"/>
      <c r="I11" s="98"/>
      <c r="J11" s="98"/>
      <c r="K11" s="98"/>
      <c r="L11" s="98"/>
      <c r="M11" s="98"/>
      <c r="O11" s="98"/>
    </row>
    <row r="12" spans="1:15" ht="13.5" customHeight="1">
      <c r="A12" s="29" t="s">
        <v>148</v>
      </c>
      <c r="B12" s="61"/>
      <c r="C12" s="61"/>
      <c r="D12" s="61"/>
      <c r="E12" s="61">
        <f t="shared" si="0"/>
        <v>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124" t="s">
        <v>488</v>
      </c>
      <c r="B13" s="138"/>
      <c r="C13" s="138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126"/>
      <c r="B14" s="135"/>
      <c r="C14" s="135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8" t="s">
        <v>238</v>
      </c>
      <c r="B15" s="142">
        <f>SUM(B7:B11)</f>
        <v>493616459</v>
      </c>
      <c r="C15" s="142">
        <f>SUM(C7:C11)</f>
        <v>54605700</v>
      </c>
      <c r="D15" s="142">
        <f>SUM(D7:D11)</f>
        <v>140146500</v>
      </c>
      <c r="E15" s="66">
        <f t="shared" si="0"/>
        <v>688368659</v>
      </c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128"/>
      <c r="B16" s="135"/>
      <c r="C16" s="135"/>
      <c r="D16" s="61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130" t="s">
        <v>65</v>
      </c>
      <c r="B17" s="61">
        <v>16675500</v>
      </c>
      <c r="C17" s="135"/>
      <c r="D17" s="61">
        <v>3251000</v>
      </c>
      <c r="E17" s="61">
        <f t="shared" si="0"/>
        <v>19926500</v>
      </c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30" t="s">
        <v>66</v>
      </c>
      <c r="B18" s="61">
        <v>1843199</v>
      </c>
      <c r="C18" s="135"/>
      <c r="D18" s="61"/>
      <c r="E18" s="61">
        <f t="shared" si="0"/>
        <v>1843199</v>
      </c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32" t="s">
        <v>149</v>
      </c>
      <c r="B19" s="140">
        <v>164000</v>
      </c>
      <c r="C19" s="135"/>
      <c r="D19" s="61"/>
      <c r="E19" s="61">
        <f t="shared" si="0"/>
        <v>164000</v>
      </c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8" t="s">
        <v>237</v>
      </c>
      <c r="B20" s="66">
        <f>SUM(B17:B19)</f>
        <v>18682699</v>
      </c>
      <c r="C20" s="66">
        <f>SUM(C17:C19)</f>
        <v>0</v>
      </c>
      <c r="D20" s="66">
        <f>SUM(D17:D19)</f>
        <v>3251000</v>
      </c>
      <c r="E20" s="66">
        <f t="shared" si="0"/>
        <v>21933699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8"/>
      <c r="B21" s="66"/>
      <c r="C21" s="66"/>
      <c r="D21" s="61"/>
      <c r="E21" s="61">
        <f t="shared" si="0"/>
        <v>0</v>
      </c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28" t="s">
        <v>290</v>
      </c>
      <c r="B22" s="143">
        <f>SUM(B15+B20)</f>
        <v>512299158</v>
      </c>
      <c r="C22" s="143">
        <f>SUM(C15+C20)</f>
        <v>54605700</v>
      </c>
      <c r="D22" s="143">
        <f>SUM(D15+D20)</f>
        <v>143397500</v>
      </c>
      <c r="E22" s="66">
        <f t="shared" si="0"/>
        <v>710302358</v>
      </c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28"/>
      <c r="B23" s="66"/>
      <c r="C23" s="66"/>
      <c r="D23" s="61"/>
      <c r="E23" s="61">
        <f t="shared" si="0"/>
        <v>0</v>
      </c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0" t="s">
        <v>58</v>
      </c>
      <c r="B24" s="66">
        <v>1562992</v>
      </c>
      <c r="C24" s="66"/>
      <c r="D24" s="61"/>
      <c r="E24" s="66">
        <f t="shared" si="0"/>
        <v>1562992</v>
      </c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30" t="s">
        <v>59</v>
      </c>
      <c r="B25" s="66"/>
      <c r="C25" s="66"/>
      <c r="D25" s="61"/>
      <c r="E25" s="61">
        <f t="shared" si="0"/>
        <v>0</v>
      </c>
      <c r="F25" s="98"/>
      <c r="G25" s="98"/>
      <c r="I25" s="98"/>
      <c r="J25" s="98"/>
      <c r="K25" s="98"/>
      <c r="L25" s="98"/>
      <c r="M25" s="98"/>
      <c r="O25" s="98"/>
    </row>
    <row r="26" spans="1:15" ht="13.5" customHeight="1">
      <c r="A26" s="132" t="s">
        <v>60</v>
      </c>
      <c r="B26" s="66"/>
      <c r="C26" s="66"/>
      <c r="D26" s="61"/>
      <c r="E26" s="61">
        <f t="shared" si="0"/>
        <v>0</v>
      </c>
      <c r="F26" s="98"/>
      <c r="G26" s="98"/>
      <c r="I26" s="98"/>
      <c r="J26" s="98"/>
      <c r="K26" s="98"/>
      <c r="L26" s="98"/>
      <c r="M26" s="98"/>
      <c r="O26" s="98"/>
    </row>
    <row r="27" spans="1:15" ht="13.5" customHeight="1">
      <c r="A27" s="130" t="s">
        <v>61</v>
      </c>
      <c r="B27" s="61">
        <v>8026008</v>
      </c>
      <c r="C27" s="66"/>
      <c r="D27" s="61"/>
      <c r="E27" s="61">
        <f t="shared" si="0"/>
        <v>8026008</v>
      </c>
      <c r="F27" s="98"/>
      <c r="G27" s="98"/>
      <c r="I27" s="98"/>
      <c r="J27" s="98"/>
      <c r="K27" s="98"/>
      <c r="L27" s="98"/>
      <c r="M27" s="98"/>
      <c r="O27" s="98"/>
    </row>
    <row r="28" spans="1:15" ht="13.5" customHeight="1">
      <c r="A28" s="130" t="s">
        <v>62</v>
      </c>
      <c r="B28" s="61">
        <v>187573700</v>
      </c>
      <c r="C28" s="135" t="s">
        <v>150</v>
      </c>
      <c r="D28" s="61" t="s">
        <v>150</v>
      </c>
      <c r="E28" s="61">
        <f t="shared" si="0"/>
        <v>187573700</v>
      </c>
      <c r="F28" s="98"/>
      <c r="G28" s="98"/>
      <c r="I28" s="98"/>
      <c r="J28" s="98"/>
      <c r="K28" s="98"/>
      <c r="L28" s="98"/>
      <c r="M28" s="98"/>
      <c r="O28" s="98"/>
    </row>
    <row r="29" spans="1:15" ht="13.5" customHeight="1">
      <c r="A29" s="130" t="s">
        <v>63</v>
      </c>
      <c r="B29" s="66"/>
      <c r="C29" s="66"/>
      <c r="D29" s="61"/>
      <c r="E29" s="61">
        <f t="shared" si="0"/>
        <v>0</v>
      </c>
      <c r="F29" s="98"/>
      <c r="G29" s="98"/>
      <c r="I29" s="98"/>
      <c r="J29" s="98"/>
      <c r="K29" s="98"/>
      <c r="L29" s="98"/>
      <c r="M29" s="98"/>
      <c r="O29" s="98"/>
    </row>
    <row r="30" spans="1:15" ht="13.5" customHeight="1">
      <c r="A30" s="130" t="s">
        <v>64</v>
      </c>
      <c r="B30" s="66"/>
      <c r="C30" s="66"/>
      <c r="D30" s="61"/>
      <c r="E30" s="61">
        <f t="shared" si="0"/>
        <v>0</v>
      </c>
      <c r="F30" s="98"/>
      <c r="G30" s="98"/>
      <c r="I30" s="98"/>
      <c r="J30" s="98"/>
      <c r="K30" s="98"/>
      <c r="L30" s="98"/>
      <c r="M30" s="98"/>
      <c r="O30" s="98"/>
    </row>
    <row r="31" spans="1:15" ht="13.5" customHeight="1">
      <c r="A31" s="27" t="s">
        <v>236</v>
      </c>
      <c r="B31" s="66"/>
      <c r="C31" s="66"/>
      <c r="D31" s="61"/>
      <c r="E31" s="61">
        <f t="shared" si="0"/>
        <v>0</v>
      </c>
      <c r="F31" s="98"/>
      <c r="G31" s="98"/>
      <c r="I31" s="98"/>
      <c r="J31" s="98"/>
      <c r="K31" s="98"/>
      <c r="L31" s="98"/>
      <c r="M31" s="98"/>
      <c r="O31" s="98"/>
    </row>
    <row r="32" spans="1:15" ht="13.5" customHeight="1">
      <c r="A32" s="136" t="s">
        <v>239</v>
      </c>
      <c r="B32" s="66">
        <f>SUM(B24:B31)</f>
        <v>197162700</v>
      </c>
      <c r="C32" s="61"/>
      <c r="D32" s="61"/>
      <c r="E32" s="66">
        <f t="shared" si="0"/>
        <v>197162700</v>
      </c>
      <c r="F32" s="98"/>
      <c r="G32" s="98"/>
      <c r="I32" s="98"/>
      <c r="J32" s="98"/>
      <c r="K32" s="98"/>
      <c r="L32" s="98"/>
      <c r="M32" s="98"/>
      <c r="O32" s="98"/>
    </row>
    <row r="33" spans="1:9" ht="13.5" customHeight="1">
      <c r="A33" s="48"/>
      <c r="B33" s="141"/>
      <c r="C33" s="141"/>
      <c r="D33" s="61"/>
      <c r="E33" s="61">
        <f t="shared" si="0"/>
        <v>0</v>
      </c>
      <c r="F33" s="98"/>
      <c r="G33" s="98"/>
      <c r="I33" s="98"/>
    </row>
    <row r="34" spans="1:5" ht="15" customHeight="1">
      <c r="A34" s="137" t="s">
        <v>240</v>
      </c>
      <c r="B34" s="144">
        <f>SUM(B22+B32)</f>
        <v>709461858</v>
      </c>
      <c r="C34" s="144">
        <f>SUM(C22+C32)</f>
        <v>54605700</v>
      </c>
      <c r="D34" s="144">
        <f>SUM(D22+D32)</f>
        <v>143397500</v>
      </c>
      <c r="E34" s="66">
        <f t="shared" si="0"/>
        <v>907465058</v>
      </c>
    </row>
    <row r="38" spans="1:5" ht="12.75">
      <c r="A38" s="257" t="s">
        <v>291</v>
      </c>
      <c r="B38" s="257"/>
      <c r="C38" s="257"/>
      <c r="D38" s="257"/>
      <c r="E38" s="257"/>
    </row>
    <row r="40" spans="1:5" ht="12.75">
      <c r="A40" s="256" t="s">
        <v>152</v>
      </c>
      <c r="B40" s="256"/>
      <c r="C40" s="256"/>
      <c r="D40" s="256"/>
      <c r="E40" s="256"/>
    </row>
    <row r="41" spans="1:5" ht="12.75">
      <c r="A41" s="18"/>
      <c r="B41" s="18"/>
      <c r="C41" s="18"/>
      <c r="D41" s="18"/>
      <c r="E41" s="18"/>
    </row>
    <row r="42" spans="1:5" ht="12.75">
      <c r="A42" s="258" t="s">
        <v>465</v>
      </c>
      <c r="B42" s="270"/>
      <c r="C42" s="270"/>
      <c r="D42" s="270"/>
      <c r="E42" s="270"/>
    </row>
    <row r="43" spans="1:5" ht="12.75">
      <c r="A43" s="308" t="s">
        <v>7</v>
      </c>
      <c r="B43" s="261" t="s">
        <v>31</v>
      </c>
      <c r="C43" s="261"/>
      <c r="D43" s="97"/>
      <c r="E43" s="97"/>
    </row>
    <row r="44" spans="1:5" ht="42">
      <c r="A44" s="308"/>
      <c r="B44" s="45" t="s">
        <v>474</v>
      </c>
      <c r="C44" s="104" t="s">
        <v>16</v>
      </c>
      <c r="D44" s="96"/>
      <c r="E44" s="97"/>
    </row>
    <row r="45" spans="1:5" ht="12.75">
      <c r="A45" s="130" t="s">
        <v>58</v>
      </c>
      <c r="B45" s="134"/>
      <c r="C45" s="40"/>
      <c r="D45" s="55"/>
      <c r="E45" s="55"/>
    </row>
    <row r="46" spans="1:5" ht="12.75">
      <c r="A46" s="130" t="s">
        <v>59</v>
      </c>
      <c r="B46" s="134"/>
      <c r="C46" s="40"/>
      <c r="D46" s="55"/>
      <c r="E46" s="55"/>
    </row>
    <row r="47" spans="1:5" ht="12.75">
      <c r="A47" s="132" t="s">
        <v>60</v>
      </c>
      <c r="B47" s="134"/>
      <c r="C47" s="40"/>
      <c r="D47" s="55"/>
      <c r="E47" s="55"/>
    </row>
    <row r="48" spans="1:5" ht="12.75">
      <c r="A48" s="130" t="s">
        <v>61</v>
      </c>
      <c r="B48" s="134"/>
      <c r="C48" s="40"/>
      <c r="D48" s="55"/>
      <c r="E48" s="55"/>
    </row>
    <row r="49" spans="1:5" ht="12.75">
      <c r="A49" s="130" t="s">
        <v>62</v>
      </c>
      <c r="B49" s="131" t="s">
        <v>150</v>
      </c>
      <c r="C49" s="131" t="s">
        <v>150</v>
      </c>
      <c r="D49" s="145"/>
      <c r="E49" s="145"/>
    </row>
    <row r="50" spans="1:5" ht="12.75">
      <c r="A50" s="130" t="s">
        <v>63</v>
      </c>
      <c r="B50" s="134"/>
      <c r="C50" s="40"/>
      <c r="D50" s="55"/>
      <c r="E50" s="55"/>
    </row>
    <row r="51" spans="1:5" ht="12.75">
      <c r="A51" s="130" t="s">
        <v>64</v>
      </c>
      <c r="B51" s="134"/>
      <c r="C51" s="40"/>
      <c r="D51" s="55"/>
      <c r="E51" s="55"/>
    </row>
    <row r="52" spans="1:5" ht="12.75">
      <c r="A52" s="27" t="s">
        <v>236</v>
      </c>
      <c r="B52" s="134"/>
      <c r="C52" s="40"/>
      <c r="D52" s="55"/>
      <c r="E52" s="55"/>
    </row>
    <row r="53" spans="1:5" ht="12.75">
      <c r="A53" s="136" t="s">
        <v>239</v>
      </c>
      <c r="B53" s="134">
        <v>0</v>
      </c>
      <c r="C53" s="40">
        <v>0</v>
      </c>
      <c r="D53" s="55"/>
      <c r="E53" s="55"/>
    </row>
  </sheetData>
  <sheetProtection/>
  <mergeCells count="13">
    <mergeCell ref="D5:D6"/>
    <mergeCell ref="B5:B6"/>
    <mergeCell ref="A3:E3"/>
    <mergeCell ref="A42:E42"/>
    <mergeCell ref="A40:E40"/>
    <mergeCell ref="A38:E38"/>
    <mergeCell ref="A43:A44"/>
    <mergeCell ref="B43:C43"/>
    <mergeCell ref="A1:E1"/>
    <mergeCell ref="A4:E4"/>
    <mergeCell ref="A5:A6"/>
    <mergeCell ref="C5:C6"/>
    <mergeCell ref="E5:E6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4">
      <selection activeCell="G58" sqref="G58"/>
    </sheetView>
  </sheetViews>
  <sheetFormatPr defaultColWidth="9.00390625" defaultRowHeight="12.75"/>
  <cols>
    <col min="1" max="1" width="41.00390625" style="17" customWidth="1"/>
    <col min="2" max="5" width="13.125" style="17" customWidth="1"/>
    <col min="6" max="16384" width="9.125" style="17" customWidth="1"/>
  </cols>
  <sheetData>
    <row r="1" ht="12.75">
      <c r="E1" s="21" t="s">
        <v>267</v>
      </c>
    </row>
    <row r="2" spans="1:5" ht="12.75">
      <c r="A2" s="262" t="s">
        <v>157</v>
      </c>
      <c r="B2" s="262"/>
      <c r="C2" s="262"/>
      <c r="D2" s="262"/>
      <c r="E2" s="262"/>
    </row>
    <row r="3" ht="12.75">
      <c r="E3" s="56" t="s">
        <v>465</v>
      </c>
    </row>
    <row r="4" spans="1:5" ht="22.5" customHeight="1">
      <c r="A4" s="22" t="s">
        <v>13</v>
      </c>
      <c r="B4" s="22" t="s">
        <v>4</v>
      </c>
      <c r="C4" s="45" t="s">
        <v>15</v>
      </c>
      <c r="D4" s="45" t="s">
        <v>39</v>
      </c>
      <c r="E4" s="22" t="s">
        <v>11</v>
      </c>
    </row>
    <row r="5" spans="1:5" ht="12.75">
      <c r="A5" s="51" t="s">
        <v>489</v>
      </c>
      <c r="B5" s="51">
        <v>13214360</v>
      </c>
      <c r="C5" s="51"/>
      <c r="D5" s="51"/>
      <c r="E5" s="51">
        <f>SUM(B5:D5)</f>
        <v>13214360</v>
      </c>
    </row>
    <row r="6" spans="1:5" ht="12.75">
      <c r="A6" s="51" t="s">
        <v>490</v>
      </c>
      <c r="B6" s="51">
        <v>4263000</v>
      </c>
      <c r="C6" s="51"/>
      <c r="D6" s="51"/>
      <c r="E6" s="51">
        <f aca="true" t="shared" si="0" ref="E6:E13">SUM(B6:D6)</f>
        <v>4263000</v>
      </c>
    </row>
    <row r="7" spans="1:5" ht="12.75">
      <c r="A7" s="51" t="s">
        <v>491</v>
      </c>
      <c r="B7" s="51">
        <v>870500</v>
      </c>
      <c r="C7" s="51"/>
      <c r="D7" s="51"/>
      <c r="E7" s="51">
        <f t="shared" si="0"/>
        <v>870500</v>
      </c>
    </row>
    <row r="8" spans="1:5" ht="12.75">
      <c r="A8" s="51" t="s">
        <v>492</v>
      </c>
      <c r="B8" s="51">
        <v>1111575</v>
      </c>
      <c r="C8" s="51"/>
      <c r="D8" s="51"/>
      <c r="E8" s="51">
        <f t="shared" si="0"/>
        <v>1111575</v>
      </c>
    </row>
    <row r="9" spans="1:5" ht="12.75">
      <c r="A9" s="51" t="s">
        <v>493</v>
      </c>
      <c r="B9" s="51">
        <v>425000</v>
      </c>
      <c r="C9" s="51"/>
      <c r="D9" s="51"/>
      <c r="E9" s="51">
        <f t="shared" si="0"/>
        <v>425000</v>
      </c>
    </row>
    <row r="10" spans="1:5" ht="12.75">
      <c r="A10" s="51" t="s">
        <v>494</v>
      </c>
      <c r="B10" s="51">
        <v>180000</v>
      </c>
      <c r="C10" s="51"/>
      <c r="D10" s="51"/>
      <c r="E10" s="51">
        <f t="shared" si="0"/>
        <v>180000</v>
      </c>
    </row>
    <row r="11" spans="1:5" ht="12.75">
      <c r="A11" s="51" t="s">
        <v>495</v>
      </c>
      <c r="B11" s="51">
        <v>683900</v>
      </c>
      <c r="C11" s="51"/>
      <c r="D11" s="51"/>
      <c r="E11" s="51">
        <f t="shared" si="0"/>
        <v>683900</v>
      </c>
    </row>
    <row r="12" spans="1:5" ht="12.75">
      <c r="A12" s="51" t="s">
        <v>496</v>
      </c>
      <c r="B12" s="51">
        <v>17905200</v>
      </c>
      <c r="C12" s="51"/>
      <c r="D12" s="51"/>
      <c r="E12" s="51">
        <f t="shared" si="0"/>
        <v>17905200</v>
      </c>
    </row>
    <row r="13" spans="1:5" ht="12.75">
      <c r="A13" s="51" t="s">
        <v>497</v>
      </c>
      <c r="B13" s="51"/>
      <c r="C13" s="51"/>
      <c r="D13" s="51"/>
      <c r="E13" s="51">
        <f t="shared" si="0"/>
        <v>0</v>
      </c>
    </row>
    <row r="14" spans="1:5" ht="12.75">
      <c r="A14" s="51" t="s">
        <v>603</v>
      </c>
      <c r="B14" s="51">
        <v>693165</v>
      </c>
      <c r="C14" s="51"/>
      <c r="D14" s="51"/>
      <c r="E14" s="51">
        <f>SUM(B14)</f>
        <v>693165</v>
      </c>
    </row>
    <row r="15" spans="1:5" ht="12.75">
      <c r="A15" s="40" t="s">
        <v>5</v>
      </c>
      <c r="B15" s="52">
        <f>SUM(B5:B14)</f>
        <v>39346700</v>
      </c>
      <c r="C15" s="52">
        <v>0</v>
      </c>
      <c r="D15" s="52">
        <v>0</v>
      </c>
      <c r="E15" s="52">
        <f>SUM(E5:E14)</f>
        <v>39346700</v>
      </c>
    </row>
    <row r="16" spans="1:5" ht="12.75">
      <c r="A16" s="147"/>
      <c r="B16" s="98"/>
      <c r="C16" s="98"/>
      <c r="D16" s="98"/>
      <c r="E16" s="98"/>
    </row>
    <row r="17" spans="1:5" ht="12.75">
      <c r="A17" s="256" t="s">
        <v>268</v>
      </c>
      <c r="B17" s="256"/>
      <c r="C17" s="256"/>
      <c r="D17" s="256"/>
      <c r="E17" s="256"/>
    </row>
    <row r="18" spans="1:5" ht="12.75">
      <c r="A18" s="309" t="s">
        <v>159</v>
      </c>
      <c r="B18" s="309"/>
      <c r="C18" s="309"/>
      <c r="D18" s="309"/>
      <c r="E18" s="309"/>
    </row>
    <row r="19" spans="1:5" ht="12.75">
      <c r="A19" s="21"/>
      <c r="B19" s="21"/>
      <c r="C19" s="56"/>
      <c r="D19" s="56"/>
      <c r="E19" s="56" t="s">
        <v>465</v>
      </c>
    </row>
    <row r="20" spans="1:5" ht="21">
      <c r="A20" s="22" t="s">
        <v>13</v>
      </c>
      <c r="B20" s="22" t="s">
        <v>4</v>
      </c>
      <c r="C20" s="45" t="s">
        <v>15</v>
      </c>
      <c r="D20" s="45" t="s">
        <v>39</v>
      </c>
      <c r="E20" s="22" t="s">
        <v>11</v>
      </c>
    </row>
    <row r="21" spans="1:5" ht="12.75">
      <c r="A21" s="24"/>
      <c r="B21" s="24"/>
      <c r="C21" s="24"/>
      <c r="D21" s="24"/>
      <c r="E21" s="24"/>
    </row>
    <row r="22" spans="1:5" ht="12.75">
      <c r="A22" s="40" t="s">
        <v>8</v>
      </c>
      <c r="B22" s="40">
        <v>0</v>
      </c>
      <c r="C22" s="40">
        <v>0</v>
      </c>
      <c r="D22" s="40">
        <v>0</v>
      </c>
      <c r="E22" s="40">
        <v>0</v>
      </c>
    </row>
    <row r="23" spans="1:5" ht="12.75">
      <c r="A23" s="21"/>
      <c r="B23" s="21"/>
      <c r="C23" s="21"/>
      <c r="D23" s="21"/>
      <c r="E23" s="21"/>
    </row>
    <row r="24" spans="1:5" ht="12.75">
      <c r="A24" s="256" t="s">
        <v>269</v>
      </c>
      <c r="B24" s="256"/>
      <c r="C24" s="256"/>
      <c r="D24" s="256"/>
      <c r="E24" s="256"/>
    </row>
    <row r="25" spans="1:5" ht="12.75">
      <c r="A25" s="309" t="s">
        <v>160</v>
      </c>
      <c r="B25" s="309"/>
      <c r="C25" s="309"/>
      <c r="D25" s="309"/>
      <c r="E25" s="309"/>
    </row>
    <row r="26" spans="1:5" ht="12.75">
      <c r="A26" s="270" t="s">
        <v>0</v>
      </c>
      <c r="B26" s="270"/>
      <c r="C26" s="270"/>
      <c r="D26" s="270"/>
      <c r="E26" s="270"/>
    </row>
    <row r="27" spans="1:5" ht="21">
      <c r="A27" s="22" t="s">
        <v>13</v>
      </c>
      <c r="B27" s="22" t="s">
        <v>4</v>
      </c>
      <c r="C27" s="45" t="s">
        <v>15</v>
      </c>
      <c r="D27" s="45" t="s">
        <v>39</v>
      </c>
      <c r="E27" s="22" t="s">
        <v>11</v>
      </c>
    </row>
    <row r="28" spans="1:5" ht="12.75">
      <c r="A28" s="24"/>
      <c r="B28" s="24"/>
      <c r="C28" s="24"/>
      <c r="D28" s="24"/>
      <c r="E28" s="24"/>
    </row>
    <row r="29" spans="1:5" ht="12.75">
      <c r="A29" s="40" t="s">
        <v>8</v>
      </c>
      <c r="B29" s="40">
        <v>0</v>
      </c>
      <c r="C29" s="40">
        <v>0</v>
      </c>
      <c r="D29" s="40">
        <v>0</v>
      </c>
      <c r="E29" s="40">
        <v>0</v>
      </c>
    </row>
    <row r="30" spans="1:5" ht="12.75">
      <c r="A30" s="147"/>
      <c r="B30" s="147"/>
      <c r="C30" s="55"/>
      <c r="D30" s="55"/>
      <c r="E30" s="55"/>
    </row>
    <row r="31" spans="1:5" ht="12.75">
      <c r="A31" s="256" t="s">
        <v>270</v>
      </c>
      <c r="B31" s="256"/>
      <c r="C31" s="256"/>
      <c r="D31" s="256"/>
      <c r="E31" s="256"/>
    </row>
    <row r="32" spans="1:5" ht="12.75">
      <c r="A32" s="262" t="s">
        <v>161</v>
      </c>
      <c r="B32" s="262"/>
      <c r="C32" s="262"/>
      <c r="D32" s="262"/>
      <c r="E32" s="262"/>
    </row>
    <row r="33" spans="1:5" ht="12.75">
      <c r="A33" s="270" t="s">
        <v>465</v>
      </c>
      <c r="B33" s="270"/>
      <c r="C33" s="270"/>
      <c r="D33" s="270"/>
      <c r="E33" s="270"/>
    </row>
    <row r="34" spans="1:5" ht="21">
      <c r="A34" s="22" t="s">
        <v>13</v>
      </c>
      <c r="B34" s="22" t="s">
        <v>4</v>
      </c>
      <c r="C34" s="45" t="s">
        <v>15</v>
      </c>
      <c r="D34" s="45" t="s">
        <v>39</v>
      </c>
      <c r="E34" s="22" t="s">
        <v>11</v>
      </c>
    </row>
    <row r="35" spans="1:5" ht="12.75">
      <c r="A35" s="24" t="s">
        <v>498</v>
      </c>
      <c r="B35" s="24">
        <v>1302000</v>
      </c>
      <c r="C35" s="24"/>
      <c r="D35" s="24"/>
      <c r="E35" s="24">
        <f>SUM(B35:D35)</f>
        <v>1302000</v>
      </c>
    </row>
    <row r="36" spans="1:5" ht="12.75">
      <c r="A36" s="24"/>
      <c r="B36" s="24"/>
      <c r="C36" s="24"/>
      <c r="D36" s="24"/>
      <c r="E36" s="24"/>
    </row>
    <row r="37" spans="1:5" ht="12.75">
      <c r="A37" s="40" t="s">
        <v>8</v>
      </c>
      <c r="B37" s="40">
        <f>SUM(B35:B36)</f>
        <v>1302000</v>
      </c>
      <c r="C37" s="40">
        <f>SUM(C35:C36)</f>
        <v>0</v>
      </c>
      <c r="D37" s="40">
        <f>SUM(D35:D36)</f>
        <v>0</v>
      </c>
      <c r="E37" s="40">
        <f>SUM(E35:E36)</f>
        <v>1302000</v>
      </c>
    </row>
    <row r="38" spans="1:5" ht="12.75">
      <c r="A38" s="21"/>
      <c r="B38" s="21"/>
      <c r="C38" s="21"/>
      <c r="D38" s="21"/>
      <c r="E38" s="21"/>
    </row>
    <row r="39" spans="1:5" ht="12.75">
      <c r="A39" s="256" t="s">
        <v>271</v>
      </c>
      <c r="B39" s="256"/>
      <c r="C39" s="256"/>
      <c r="D39" s="256"/>
      <c r="E39" s="256"/>
    </row>
    <row r="40" spans="1:5" ht="12.75">
      <c r="A40" s="309" t="s">
        <v>162</v>
      </c>
      <c r="B40" s="309"/>
      <c r="C40" s="309"/>
      <c r="D40" s="309"/>
      <c r="E40" s="309"/>
    </row>
    <row r="41" spans="1:5" ht="12.75">
      <c r="A41" s="270" t="s">
        <v>465</v>
      </c>
      <c r="B41" s="270"/>
      <c r="C41" s="270"/>
      <c r="D41" s="270"/>
      <c r="E41" s="270"/>
    </row>
    <row r="42" spans="1:5" ht="21">
      <c r="A42" s="22" t="s">
        <v>13</v>
      </c>
      <c r="B42" s="22" t="s">
        <v>4</v>
      </c>
      <c r="C42" s="45" t="s">
        <v>15</v>
      </c>
      <c r="D42" s="45" t="s">
        <v>39</v>
      </c>
      <c r="E42" s="22" t="s">
        <v>11</v>
      </c>
    </row>
    <row r="43" spans="1:5" ht="12.75">
      <c r="A43" s="24"/>
      <c r="B43" s="24"/>
      <c r="C43" s="24"/>
      <c r="D43" s="24"/>
      <c r="E43" s="24"/>
    </row>
    <row r="44" spans="1:5" ht="12.75">
      <c r="A44" s="24"/>
      <c r="B44" s="24"/>
      <c r="C44" s="24"/>
      <c r="D44" s="24"/>
      <c r="E44" s="24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40" t="s">
        <v>8</v>
      </c>
      <c r="B47" s="40">
        <v>0</v>
      </c>
      <c r="C47" s="40">
        <v>0</v>
      </c>
      <c r="D47" s="40">
        <v>0</v>
      </c>
      <c r="E47" s="40">
        <v>0</v>
      </c>
    </row>
    <row r="49" spans="1:5" ht="12.75">
      <c r="A49" s="256" t="s">
        <v>292</v>
      </c>
      <c r="B49" s="256"/>
      <c r="C49" s="256"/>
      <c r="D49" s="256"/>
      <c r="E49" s="256"/>
    </row>
    <row r="50" spans="1:5" ht="12.75">
      <c r="A50" s="309" t="s">
        <v>241</v>
      </c>
      <c r="B50" s="309"/>
      <c r="C50" s="309"/>
      <c r="D50" s="309"/>
      <c r="E50" s="309"/>
    </row>
    <row r="51" spans="1:5" ht="12.75">
      <c r="A51" s="270" t="s">
        <v>465</v>
      </c>
      <c r="B51" s="270"/>
      <c r="C51" s="270"/>
      <c r="D51" s="270"/>
      <c r="E51" s="270"/>
    </row>
    <row r="52" spans="1:5" ht="21">
      <c r="A52" s="22" t="s">
        <v>13</v>
      </c>
      <c r="B52" s="22" t="s">
        <v>4</v>
      </c>
      <c r="C52" s="45" t="s">
        <v>15</v>
      </c>
      <c r="D52" s="45" t="s">
        <v>39</v>
      </c>
      <c r="E52" s="22" t="s">
        <v>11</v>
      </c>
    </row>
    <row r="53" spans="1:5" ht="12.75">
      <c r="A53" s="24" t="s">
        <v>499</v>
      </c>
      <c r="B53" s="24">
        <v>2138000</v>
      </c>
      <c r="C53" s="24"/>
      <c r="D53" s="24"/>
      <c r="E53" s="24">
        <f>SUM(B53:D53)</f>
        <v>2138000</v>
      </c>
    </row>
    <row r="54" spans="1:5" ht="12.75">
      <c r="A54" s="24" t="s">
        <v>500</v>
      </c>
      <c r="B54" s="24">
        <v>1200000</v>
      </c>
      <c r="C54" s="24"/>
      <c r="D54" s="24"/>
      <c r="E54" s="24">
        <f>SUM(B54:D54)</f>
        <v>1200000</v>
      </c>
    </row>
    <row r="55" spans="1:5" ht="12.75">
      <c r="A55" s="24" t="s">
        <v>501</v>
      </c>
      <c r="B55" s="24">
        <v>362000</v>
      </c>
      <c r="C55" s="24"/>
      <c r="D55" s="24"/>
      <c r="E55" s="24">
        <f>SUM(B55:D55)</f>
        <v>362000</v>
      </c>
    </row>
    <row r="56" spans="1:5" ht="12.75">
      <c r="A56" s="24"/>
      <c r="B56" s="24"/>
      <c r="C56" s="24"/>
      <c r="D56" s="24"/>
      <c r="E56" s="24">
        <f>SUM(B56:D56)</f>
        <v>0</v>
      </c>
    </row>
    <row r="57" spans="1:5" ht="12.75">
      <c r="A57" s="40" t="s">
        <v>8</v>
      </c>
      <c r="B57" s="40">
        <f>SUM(B53:B56)</f>
        <v>3700000</v>
      </c>
      <c r="C57" s="40">
        <v>0</v>
      </c>
      <c r="D57" s="40">
        <v>0</v>
      </c>
      <c r="E57" s="40">
        <f>SUM(B57:D57)</f>
        <v>3700000</v>
      </c>
    </row>
  </sheetData>
  <sheetProtection/>
  <mergeCells count="15">
    <mergeCell ref="A51:E51"/>
    <mergeCell ref="A33:E33"/>
    <mergeCell ref="A39:E39"/>
    <mergeCell ref="A40:E40"/>
    <mergeCell ref="A41:E41"/>
    <mergeCell ref="A31:E31"/>
    <mergeCell ref="A32:E32"/>
    <mergeCell ref="A49:E49"/>
    <mergeCell ref="A50:E50"/>
    <mergeCell ref="A25:E25"/>
    <mergeCell ref="A26:E26"/>
    <mergeCell ref="A2:E2"/>
    <mergeCell ref="A17:E17"/>
    <mergeCell ref="A18:E18"/>
    <mergeCell ref="A24:E24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5" sqref="A25:E25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56" t="s">
        <v>153</v>
      </c>
      <c r="B1" s="256"/>
      <c r="C1" s="256"/>
      <c r="D1" s="256"/>
      <c r="E1" s="256"/>
    </row>
    <row r="2" spans="1:5" ht="12.75" customHeight="1">
      <c r="A2" s="119"/>
      <c r="B2" s="119"/>
      <c r="C2" s="119"/>
      <c r="D2" s="119"/>
      <c r="E2" s="119"/>
    </row>
    <row r="3" spans="1:7" ht="15.75" customHeight="1">
      <c r="A3" s="257" t="s">
        <v>235</v>
      </c>
      <c r="B3" s="257"/>
      <c r="C3" s="257"/>
      <c r="D3" s="257"/>
      <c r="E3" s="257"/>
      <c r="F3" s="120"/>
      <c r="G3" s="121"/>
    </row>
    <row r="4" spans="1:7" ht="15.75" customHeight="1">
      <c r="A4" s="257" t="s">
        <v>26</v>
      </c>
      <c r="B4" s="257"/>
      <c r="C4" s="257"/>
      <c r="D4" s="257"/>
      <c r="E4" s="257"/>
      <c r="F4" s="120"/>
      <c r="G4" s="121"/>
    </row>
    <row r="5" spans="1:7" ht="15" customHeight="1">
      <c r="A5" s="256" t="s">
        <v>502</v>
      </c>
      <c r="B5" s="256"/>
      <c r="C5" s="256"/>
      <c r="D5" s="256"/>
      <c r="E5" s="256"/>
      <c r="F5" s="120"/>
      <c r="G5" s="122"/>
    </row>
    <row r="6" spans="1:5" ht="15" customHeight="1">
      <c r="A6" s="261" t="s">
        <v>7</v>
      </c>
      <c r="B6" s="253" t="s">
        <v>32</v>
      </c>
      <c r="C6" s="253" t="s">
        <v>25</v>
      </c>
      <c r="D6" s="253" t="s">
        <v>242</v>
      </c>
      <c r="E6" s="253" t="s">
        <v>8</v>
      </c>
    </row>
    <row r="7" spans="1:5" ht="17.25" customHeight="1">
      <c r="A7" s="261"/>
      <c r="B7" s="254"/>
      <c r="C7" s="254"/>
      <c r="D7" s="254"/>
      <c r="E7" s="254"/>
    </row>
    <row r="8" spans="1:15" ht="12.75" customHeight="1">
      <c r="A8" s="27" t="s">
        <v>50</v>
      </c>
      <c r="B8" s="61">
        <v>372434500</v>
      </c>
      <c r="C8" s="61"/>
      <c r="D8" s="61"/>
      <c r="E8" s="61">
        <f>SUM(B8:D8)</f>
        <v>372434500</v>
      </c>
      <c r="F8" s="98"/>
      <c r="G8" s="98"/>
      <c r="I8" s="98"/>
      <c r="J8" s="98"/>
      <c r="K8" s="98"/>
      <c r="L8" s="98"/>
      <c r="M8" s="98"/>
      <c r="O8" s="98"/>
    </row>
    <row r="9" spans="1:15" ht="12.75" customHeight="1">
      <c r="A9" s="25" t="s">
        <v>51</v>
      </c>
      <c r="B9" s="61">
        <v>57182000</v>
      </c>
      <c r="C9" s="61"/>
      <c r="D9" s="61"/>
      <c r="E9" s="61">
        <f aca="true" t="shared" si="0" ref="E9:E20">SUM(B9:D9)</f>
        <v>57182000</v>
      </c>
      <c r="F9" s="98"/>
      <c r="G9" s="98"/>
      <c r="I9" s="98"/>
      <c r="J9" s="98"/>
      <c r="K9" s="98"/>
      <c r="L9" s="98"/>
      <c r="M9" s="98"/>
      <c r="O9" s="98"/>
    </row>
    <row r="10" spans="1:15" ht="12.75" customHeight="1">
      <c r="A10" s="27" t="s">
        <v>145</v>
      </c>
      <c r="B10" s="61">
        <v>214312858</v>
      </c>
      <c r="C10" s="61"/>
      <c r="D10" s="61"/>
      <c r="E10" s="61">
        <f t="shared" si="0"/>
        <v>214312858</v>
      </c>
      <c r="F10" s="98"/>
      <c r="G10" s="98"/>
      <c r="I10" s="98"/>
      <c r="J10" s="98"/>
      <c r="K10" s="98"/>
      <c r="L10" s="98"/>
      <c r="M10" s="98"/>
      <c r="O10" s="98"/>
    </row>
    <row r="11" spans="1:15" ht="12.75" customHeight="1">
      <c r="A11" s="123" t="s">
        <v>147</v>
      </c>
      <c r="B11" s="61">
        <v>39347000</v>
      </c>
      <c r="C11" s="61"/>
      <c r="D11" s="61"/>
      <c r="E11" s="61">
        <f t="shared" si="0"/>
        <v>39347000</v>
      </c>
      <c r="F11" s="98"/>
      <c r="G11" s="98"/>
      <c r="I11" s="98"/>
      <c r="J11" s="98"/>
      <c r="K11" s="98"/>
      <c r="L11" s="98"/>
      <c r="M11" s="98"/>
      <c r="O11" s="98"/>
    </row>
    <row r="12" spans="1:15" ht="12.75" customHeight="1">
      <c r="A12" s="27" t="s">
        <v>146</v>
      </c>
      <c r="B12" s="61">
        <v>5092301</v>
      </c>
      <c r="C12" s="61"/>
      <c r="D12" s="61"/>
      <c r="E12" s="61">
        <f t="shared" si="0"/>
        <v>5092301</v>
      </c>
      <c r="F12" s="98"/>
      <c r="G12" s="98"/>
      <c r="I12" s="98"/>
      <c r="J12" s="98"/>
      <c r="K12" s="98"/>
      <c r="L12" s="98"/>
      <c r="M12" s="98"/>
      <c r="O12" s="98"/>
    </row>
    <row r="13" spans="1:15" ht="12.75" customHeight="1">
      <c r="A13" s="29" t="s">
        <v>148</v>
      </c>
      <c r="B13" s="61"/>
      <c r="C13" s="61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2.75" customHeight="1">
      <c r="A14" s="124" t="s">
        <v>488</v>
      </c>
      <c r="B14" s="138"/>
      <c r="C14" s="138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2.75" customHeight="1">
      <c r="A15" s="128" t="s">
        <v>238</v>
      </c>
      <c r="B15" s="150">
        <f>SUM(B8:B12)</f>
        <v>688368659</v>
      </c>
      <c r="C15" s="139"/>
      <c r="D15" s="66"/>
      <c r="E15" s="66">
        <f t="shared" si="0"/>
        <v>688368659</v>
      </c>
      <c r="F15" s="98"/>
      <c r="G15" s="98"/>
      <c r="I15" s="98"/>
      <c r="J15" s="98"/>
      <c r="K15" s="98"/>
      <c r="L15" s="98"/>
      <c r="M15" s="98"/>
      <c r="O15" s="98"/>
    </row>
    <row r="16" spans="1:15" ht="12.75" customHeight="1">
      <c r="A16" s="128"/>
      <c r="B16" s="139"/>
      <c r="C16" s="139"/>
      <c r="D16" s="66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2.75" customHeight="1">
      <c r="A17" s="130" t="s">
        <v>65</v>
      </c>
      <c r="B17" s="61">
        <v>19926500</v>
      </c>
      <c r="C17" s="139"/>
      <c r="D17" s="66"/>
      <c r="E17" s="61">
        <f t="shared" si="0"/>
        <v>19926500</v>
      </c>
      <c r="F17" s="98"/>
      <c r="G17" s="98"/>
      <c r="I17" s="98"/>
      <c r="J17" s="98"/>
      <c r="K17" s="98"/>
      <c r="L17" s="98"/>
      <c r="M17" s="98"/>
      <c r="O17" s="98"/>
    </row>
    <row r="18" spans="1:15" ht="12.75" customHeight="1">
      <c r="A18" s="130" t="s">
        <v>66</v>
      </c>
      <c r="B18" s="61">
        <v>1843199</v>
      </c>
      <c r="C18" s="139"/>
      <c r="D18" s="66"/>
      <c r="E18" s="61">
        <f t="shared" si="0"/>
        <v>1843199</v>
      </c>
      <c r="F18" s="98"/>
      <c r="G18" s="98"/>
      <c r="I18" s="98"/>
      <c r="J18" s="98"/>
      <c r="K18" s="98"/>
      <c r="L18" s="98"/>
      <c r="M18" s="98"/>
      <c r="O18" s="98"/>
    </row>
    <row r="19" spans="1:15" ht="12.75" customHeight="1">
      <c r="A19" s="132" t="s">
        <v>149</v>
      </c>
      <c r="B19" s="140">
        <v>164000</v>
      </c>
      <c r="C19" s="139"/>
      <c r="D19" s="66"/>
      <c r="E19" s="61">
        <f t="shared" si="0"/>
        <v>164000</v>
      </c>
      <c r="F19" s="98"/>
      <c r="G19" s="98"/>
      <c r="I19" s="98"/>
      <c r="J19" s="98"/>
      <c r="K19" s="98"/>
      <c r="L19" s="98"/>
      <c r="M19" s="98"/>
      <c r="O19" s="98"/>
    </row>
    <row r="20" spans="1:15" ht="12.75" customHeight="1">
      <c r="A20" s="128" t="s">
        <v>237</v>
      </c>
      <c r="B20" s="66">
        <f>SUM(B17:B19)</f>
        <v>21933699</v>
      </c>
      <c r="C20" s="139"/>
      <c r="D20" s="66"/>
      <c r="E20" s="66">
        <f t="shared" si="0"/>
        <v>21933699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48"/>
      <c r="B21" s="149"/>
      <c r="C21" s="147"/>
      <c r="D21" s="55"/>
      <c r="E21" s="55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270"/>
      <c r="B22" s="270"/>
      <c r="C22" s="270"/>
      <c r="D22" s="270"/>
      <c r="E22" s="270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51"/>
      <c r="B23" s="151"/>
      <c r="C23" s="151"/>
      <c r="D23" s="151"/>
      <c r="E23" s="151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310"/>
      <c r="B24" s="310"/>
      <c r="C24" s="310"/>
      <c r="D24" s="310"/>
      <c r="E24" s="310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310"/>
      <c r="B25" s="310"/>
      <c r="C25" s="310"/>
      <c r="D25" s="310"/>
      <c r="E25" s="310"/>
      <c r="F25" s="98"/>
      <c r="G25" s="98"/>
      <c r="I25" s="98"/>
      <c r="J25" s="98"/>
      <c r="K25" s="98"/>
      <c r="L25" s="98"/>
      <c r="M25" s="98"/>
      <c r="O25" s="98"/>
    </row>
    <row r="26" spans="1:9" ht="13.5" customHeight="1">
      <c r="A26" s="270"/>
      <c r="B26" s="270"/>
      <c r="C26" s="270"/>
      <c r="D26" s="270"/>
      <c r="E26" s="270"/>
      <c r="F26" s="98"/>
      <c r="G26" s="98"/>
      <c r="I26" s="98"/>
    </row>
    <row r="27" spans="1:9" ht="13.5" customHeight="1">
      <c r="A27" s="311"/>
      <c r="B27" s="312"/>
      <c r="C27" s="312"/>
      <c r="D27" s="312"/>
      <c r="E27" s="312"/>
      <c r="F27" s="98"/>
      <c r="G27" s="98"/>
      <c r="I27" s="98"/>
    </row>
    <row r="28" spans="1:5" ht="15" customHeight="1">
      <c r="A28" s="311"/>
      <c r="B28" s="96"/>
      <c r="C28" s="96"/>
      <c r="D28" s="96"/>
      <c r="E28" s="152"/>
    </row>
    <row r="29" spans="1:5" ht="12.75">
      <c r="A29" s="153"/>
      <c r="B29" s="114"/>
      <c r="C29" s="114"/>
      <c r="D29" s="55"/>
      <c r="E29" s="55"/>
    </row>
    <row r="30" spans="1:5" ht="12.75">
      <c r="A30" s="154"/>
      <c r="B30" s="114"/>
      <c r="C30" s="114"/>
      <c r="D30" s="55"/>
      <c r="E30" s="55"/>
    </row>
    <row r="31" spans="1:5" ht="12.75">
      <c r="A31" s="153"/>
      <c r="B31" s="114"/>
      <c r="C31" s="114"/>
      <c r="D31" s="55"/>
      <c r="E31" s="55"/>
    </row>
    <row r="32" spans="1:5" ht="12.75">
      <c r="A32" s="155"/>
      <c r="B32" s="55"/>
      <c r="C32" s="55"/>
      <c r="D32" s="55"/>
      <c r="E32" s="55"/>
    </row>
    <row r="33" spans="1:5" ht="12.75">
      <c r="A33" s="153"/>
      <c r="B33" s="55"/>
      <c r="C33" s="55"/>
      <c r="D33" s="55"/>
      <c r="E33" s="55"/>
    </row>
    <row r="34" spans="1:5" ht="12.75">
      <c r="A34" s="156"/>
      <c r="B34" s="55"/>
      <c r="C34" s="55"/>
      <c r="D34" s="114"/>
      <c r="E34" s="55"/>
    </row>
    <row r="35" spans="1:5" ht="12.75">
      <c r="A35" s="55"/>
      <c r="B35" s="157"/>
      <c r="C35" s="157"/>
      <c r="D35" s="55"/>
      <c r="E35" s="55"/>
    </row>
    <row r="36" spans="1:5" ht="12.75">
      <c r="A36" s="158"/>
      <c r="B36" s="159"/>
      <c r="C36" s="159"/>
      <c r="D36" s="147"/>
      <c r="E36" s="147"/>
    </row>
    <row r="37" spans="1:5" ht="12.75">
      <c r="A37" s="158"/>
      <c r="B37" s="160"/>
      <c r="C37" s="160"/>
      <c r="D37" s="55"/>
      <c r="E37" s="55"/>
    </row>
    <row r="38" spans="1:5" ht="12.75">
      <c r="A38" s="148"/>
      <c r="B38" s="148"/>
      <c r="C38" s="160"/>
      <c r="D38" s="55"/>
      <c r="E38" s="55"/>
    </row>
    <row r="39" spans="1:5" ht="12.75">
      <c r="A39" s="148"/>
      <c r="B39" s="148"/>
      <c r="C39" s="145"/>
      <c r="D39" s="114"/>
      <c r="E39" s="55"/>
    </row>
    <row r="40" spans="1:5" ht="12.75">
      <c r="A40" s="161"/>
      <c r="B40" s="161"/>
      <c r="C40" s="145"/>
      <c r="D40" s="114"/>
      <c r="E40" s="55"/>
    </row>
    <row r="41" spans="1:5" ht="12.75">
      <c r="A41" s="158"/>
      <c r="B41" s="149"/>
      <c r="C41" s="147"/>
      <c r="D41" s="55"/>
      <c r="E41" s="55"/>
    </row>
    <row r="42" spans="1:5" ht="12.75">
      <c r="A42" s="98"/>
      <c r="B42" s="98"/>
      <c r="C42" s="98"/>
      <c r="D42" s="98"/>
      <c r="E42" s="98"/>
    </row>
    <row r="43" spans="1:5" ht="12.75">
      <c r="A43" s="270"/>
      <c r="B43" s="270"/>
      <c r="C43" s="270"/>
      <c r="D43" s="270"/>
      <c r="E43" s="270"/>
    </row>
    <row r="44" spans="1:5" ht="12.75">
      <c r="A44" s="151"/>
      <c r="B44" s="151"/>
      <c r="C44" s="151"/>
      <c r="D44" s="151"/>
      <c r="E44" s="151"/>
    </row>
    <row r="45" spans="1:5" ht="12.75">
      <c r="A45" s="310"/>
      <c r="B45" s="310"/>
      <c r="C45" s="310"/>
      <c r="D45" s="310"/>
      <c r="E45" s="310"/>
    </row>
    <row r="46" spans="1:5" ht="12.75">
      <c r="A46" s="310"/>
      <c r="B46" s="310"/>
      <c r="C46" s="310"/>
      <c r="D46" s="310"/>
      <c r="E46" s="310"/>
    </row>
    <row r="47" spans="1:5" ht="12.75">
      <c r="A47" s="270"/>
      <c r="B47" s="270"/>
      <c r="C47" s="270"/>
      <c r="D47" s="270"/>
      <c r="E47" s="270"/>
    </row>
    <row r="48" spans="1:5" ht="12.75">
      <c r="A48" s="311"/>
      <c r="B48" s="312"/>
      <c r="C48" s="312"/>
      <c r="D48" s="312"/>
      <c r="E48" s="312"/>
    </row>
    <row r="49" spans="1:5" ht="12.75">
      <c r="A49" s="311"/>
      <c r="B49" s="96"/>
      <c r="C49" s="96"/>
      <c r="D49" s="96"/>
      <c r="E49" s="152"/>
    </row>
    <row r="50" spans="1:5" ht="12.75">
      <c r="A50" s="153"/>
      <c r="B50" s="114"/>
      <c r="C50" s="114"/>
      <c r="D50" s="55"/>
      <c r="E50" s="55"/>
    </row>
    <row r="51" spans="1:5" ht="12.75">
      <c r="A51" s="154"/>
      <c r="B51" s="114"/>
      <c r="C51" s="114"/>
      <c r="D51" s="55"/>
      <c r="E51" s="55"/>
    </row>
    <row r="52" spans="1:5" ht="12.75">
      <c r="A52" s="153"/>
      <c r="B52" s="114"/>
      <c r="C52" s="114"/>
      <c r="D52" s="55"/>
      <c r="E52" s="55"/>
    </row>
    <row r="53" spans="1:5" ht="12.75">
      <c r="A53" s="155"/>
      <c r="B53" s="55"/>
      <c r="C53" s="55"/>
      <c r="D53" s="55"/>
      <c r="E53" s="55"/>
    </row>
    <row r="54" spans="1:5" ht="12.75">
      <c r="A54" s="153"/>
      <c r="B54" s="55"/>
      <c r="C54" s="55"/>
      <c r="D54" s="55"/>
      <c r="E54" s="55"/>
    </row>
    <row r="55" spans="1:5" ht="12.75">
      <c r="A55" s="156"/>
      <c r="B55" s="55"/>
      <c r="C55" s="55"/>
      <c r="D55" s="114"/>
      <c r="E55" s="55"/>
    </row>
    <row r="56" spans="1:5" ht="12.75">
      <c r="A56" s="55"/>
      <c r="B56" s="157"/>
      <c r="C56" s="157"/>
      <c r="D56" s="55"/>
      <c r="E56" s="55"/>
    </row>
    <row r="57" spans="1:5" ht="12.75">
      <c r="A57" s="158"/>
      <c r="B57" s="159"/>
      <c r="C57" s="159"/>
      <c r="D57" s="147"/>
      <c r="E57" s="147"/>
    </row>
    <row r="58" spans="1:5" ht="12.75">
      <c r="A58" s="158"/>
      <c r="B58" s="159"/>
      <c r="C58" s="159"/>
      <c r="D58" s="147"/>
      <c r="E58" s="147"/>
    </row>
    <row r="59" spans="1:5" ht="12.75">
      <c r="A59" s="148"/>
      <c r="B59" s="148"/>
      <c r="C59" s="160"/>
      <c r="D59" s="55"/>
      <c r="E59" s="55"/>
    </row>
    <row r="60" spans="1:5" ht="12.75">
      <c r="A60" s="148"/>
      <c r="B60" s="148"/>
      <c r="C60" s="145"/>
      <c r="D60" s="114"/>
      <c r="E60" s="55"/>
    </row>
    <row r="61" spans="1:5" ht="12.75">
      <c r="A61" s="161"/>
      <c r="B61" s="161"/>
      <c r="C61" s="145"/>
      <c r="D61" s="114"/>
      <c r="E61" s="55"/>
    </row>
    <row r="62" spans="1:5" ht="12.75">
      <c r="A62" s="158"/>
      <c r="B62" s="149"/>
      <c r="C62" s="147"/>
      <c r="D62" s="55"/>
      <c r="E62" s="55"/>
    </row>
  </sheetData>
  <sheetProtection/>
  <mergeCells count="21">
    <mergeCell ref="D6:D7"/>
    <mergeCell ref="B6:B7"/>
    <mergeCell ref="A4:E4"/>
    <mergeCell ref="A22:E22"/>
    <mergeCell ref="A24:E24"/>
    <mergeCell ref="A25:E25"/>
    <mergeCell ref="A26:E26"/>
    <mergeCell ref="A3:E3"/>
    <mergeCell ref="A1:E1"/>
    <mergeCell ref="A5:E5"/>
    <mergeCell ref="A6:A7"/>
    <mergeCell ref="C6:C7"/>
    <mergeCell ref="E6:E7"/>
    <mergeCell ref="A46:E46"/>
    <mergeCell ref="A47:E47"/>
    <mergeCell ref="A48:A49"/>
    <mergeCell ref="B48:E48"/>
    <mergeCell ref="A27:A28"/>
    <mergeCell ref="B27:E27"/>
    <mergeCell ref="A43:E43"/>
    <mergeCell ref="A45:E45"/>
  </mergeCells>
  <printOptions/>
  <pageMargins left="0.5118110236220472" right="0.2755905511811024" top="0.1968503937007874" bottom="0.31496062992125984" header="0.31496062992125984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I37" sqref="I37"/>
    </sheetView>
  </sheetViews>
  <sheetFormatPr defaultColWidth="9.00390625" defaultRowHeight="12.75"/>
  <cols>
    <col min="1" max="1" width="38.25390625" style="0" customWidth="1"/>
    <col min="3" max="3" width="9.75390625" style="0" customWidth="1"/>
    <col min="8" max="8" width="9.75390625" style="0" customWidth="1"/>
    <col min="14" max="14" width="10.125" style="0" customWidth="1"/>
  </cols>
  <sheetData>
    <row r="1" spans="1:15" ht="12.75">
      <c r="A1" s="256" t="s">
        <v>154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2.75">
      <c r="A3" s="257" t="s">
        <v>243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2.75">
      <c r="A4" s="257" t="s">
        <v>22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2.75">
      <c r="A5" s="256" t="s">
        <v>465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15" ht="12.75">
      <c r="A6" s="261" t="s">
        <v>7</v>
      </c>
      <c r="B6" s="283" t="s">
        <v>22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1:15" ht="78">
      <c r="A7" s="261"/>
      <c r="B7" s="105" t="s">
        <v>503</v>
      </c>
      <c r="C7" s="105" t="s">
        <v>504</v>
      </c>
      <c r="D7" s="105" t="s">
        <v>505</v>
      </c>
      <c r="E7" s="105" t="s">
        <v>506</v>
      </c>
      <c r="F7" s="105" t="s">
        <v>507</v>
      </c>
      <c r="G7" s="105" t="s">
        <v>508</v>
      </c>
      <c r="H7" s="105" t="s">
        <v>523</v>
      </c>
      <c r="I7" s="105" t="s">
        <v>509</v>
      </c>
      <c r="J7" s="105" t="s">
        <v>510</v>
      </c>
      <c r="K7" s="105" t="s">
        <v>512</v>
      </c>
      <c r="L7" s="105" t="s">
        <v>513</v>
      </c>
      <c r="M7" s="105" t="s">
        <v>514</v>
      </c>
      <c r="N7" s="105" t="s">
        <v>515</v>
      </c>
      <c r="O7" s="165" t="s">
        <v>516</v>
      </c>
    </row>
    <row r="8" spans="1:15" ht="12.75">
      <c r="A8" s="27" t="s">
        <v>50</v>
      </c>
      <c r="B8" s="61"/>
      <c r="C8" s="61"/>
      <c r="D8" s="61"/>
      <c r="E8" s="61">
        <v>11336000</v>
      </c>
      <c r="F8" s="61">
        <v>3096000</v>
      </c>
      <c r="G8" s="61"/>
      <c r="H8" s="61">
        <v>3412000</v>
      </c>
      <c r="I8" s="61"/>
      <c r="J8" s="61">
        <v>2243000</v>
      </c>
      <c r="K8" s="61"/>
      <c r="L8" s="61"/>
      <c r="M8" s="61"/>
      <c r="N8" s="61"/>
      <c r="O8" s="61"/>
    </row>
    <row r="9" spans="1:15" ht="15" customHeight="1">
      <c r="A9" s="25" t="s">
        <v>51</v>
      </c>
      <c r="B9" s="61"/>
      <c r="C9" s="61"/>
      <c r="D9" s="61"/>
      <c r="E9" s="61">
        <v>2181000</v>
      </c>
      <c r="F9" s="61">
        <v>836000</v>
      </c>
      <c r="G9" s="61"/>
      <c r="H9" s="61">
        <v>921000</v>
      </c>
      <c r="I9" s="61"/>
      <c r="J9" s="61">
        <v>606000</v>
      </c>
      <c r="K9" s="61"/>
      <c r="L9" s="61"/>
      <c r="M9" s="61"/>
      <c r="N9" s="61"/>
      <c r="O9" s="61"/>
    </row>
    <row r="10" spans="1:15" ht="12.75">
      <c r="A10" s="27" t="s">
        <v>145</v>
      </c>
      <c r="B10" s="61">
        <v>2349197</v>
      </c>
      <c r="C10" s="61"/>
      <c r="D10" s="61">
        <v>6001551</v>
      </c>
      <c r="E10" s="61">
        <v>5536919</v>
      </c>
      <c r="F10" s="61">
        <v>853381</v>
      </c>
      <c r="G10" s="61">
        <v>3325091</v>
      </c>
      <c r="H10" s="61">
        <v>27769213</v>
      </c>
      <c r="I10" s="61">
        <v>490484</v>
      </c>
      <c r="J10" s="61">
        <v>76000</v>
      </c>
      <c r="K10" s="61">
        <v>167795</v>
      </c>
      <c r="L10" s="61">
        <v>1901503</v>
      </c>
      <c r="M10" s="61">
        <v>64000</v>
      </c>
      <c r="N10" s="61"/>
      <c r="O10" s="61"/>
    </row>
    <row r="11" spans="1:15" ht="13.5" customHeight="1">
      <c r="A11" s="123" t="s">
        <v>147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>
        <v>13214360</v>
      </c>
      <c r="O11" s="61">
        <v>4263000</v>
      </c>
    </row>
    <row r="12" spans="1:15" ht="12.75">
      <c r="A12" s="27" t="s">
        <v>146</v>
      </c>
      <c r="B12" s="61"/>
      <c r="C12" s="61"/>
      <c r="D12" s="61"/>
      <c r="E12" s="61"/>
      <c r="F12" s="61"/>
      <c r="G12" s="61"/>
      <c r="H12" s="61">
        <v>5092301</v>
      </c>
      <c r="I12" s="61"/>
      <c r="J12" s="61"/>
      <c r="K12" s="61"/>
      <c r="L12" s="61"/>
      <c r="M12" s="61"/>
      <c r="N12" s="61"/>
      <c r="O12" s="61"/>
    </row>
    <row r="13" spans="1:15" ht="12.75">
      <c r="A13" s="29" t="s">
        <v>148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>
      <c r="A14" s="124" t="s">
        <v>488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61"/>
      <c r="O14" s="61"/>
    </row>
    <row r="15" spans="1:15" ht="12.75">
      <c r="A15" s="128" t="s">
        <v>293</v>
      </c>
      <c r="B15" s="150">
        <f>SUM(B8:B12)</f>
        <v>2349197</v>
      </c>
      <c r="C15" s="150">
        <f aca="true" t="shared" si="0" ref="C15:O15">SUM(C8:C12)</f>
        <v>0</v>
      </c>
      <c r="D15" s="150">
        <f t="shared" si="0"/>
        <v>6001551</v>
      </c>
      <c r="E15" s="150">
        <f t="shared" si="0"/>
        <v>19053919</v>
      </c>
      <c r="F15" s="150">
        <f t="shared" si="0"/>
        <v>4785381</v>
      </c>
      <c r="G15" s="150">
        <f t="shared" si="0"/>
        <v>3325091</v>
      </c>
      <c r="H15" s="150">
        <f t="shared" si="0"/>
        <v>37194514</v>
      </c>
      <c r="I15" s="150">
        <f t="shared" si="0"/>
        <v>490484</v>
      </c>
      <c r="J15" s="150">
        <f t="shared" si="0"/>
        <v>2925000</v>
      </c>
      <c r="K15" s="150">
        <f t="shared" si="0"/>
        <v>167795</v>
      </c>
      <c r="L15" s="150">
        <f t="shared" si="0"/>
        <v>1901503</v>
      </c>
      <c r="M15" s="150">
        <f t="shared" si="0"/>
        <v>64000</v>
      </c>
      <c r="N15" s="150">
        <f t="shared" si="0"/>
        <v>13214360</v>
      </c>
      <c r="O15" s="150">
        <f t="shared" si="0"/>
        <v>4263000</v>
      </c>
    </row>
    <row r="16" spans="1:15" ht="12.75">
      <c r="A16" s="128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61"/>
      <c r="O16" s="61"/>
    </row>
    <row r="17" spans="1:15" ht="12.75">
      <c r="A17" s="130" t="s">
        <v>65</v>
      </c>
      <c r="B17" s="163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63"/>
    </row>
    <row r="18" spans="1:15" ht="12.75">
      <c r="A18" s="130" t="s">
        <v>66</v>
      </c>
      <c r="B18" s="163"/>
      <c r="C18" s="162">
        <v>1843199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63"/>
    </row>
    <row r="19" spans="1:15" ht="12.75">
      <c r="A19" s="132" t="s">
        <v>149</v>
      </c>
      <c r="B19" s="164"/>
      <c r="C19" s="162"/>
      <c r="D19" s="162"/>
      <c r="E19" s="162">
        <v>164000</v>
      </c>
      <c r="F19" s="162"/>
      <c r="G19" s="162"/>
      <c r="H19" s="162"/>
      <c r="I19" s="162"/>
      <c r="J19" s="162"/>
      <c r="K19" s="162"/>
      <c r="L19" s="162"/>
      <c r="M19" s="162"/>
      <c r="N19" s="163"/>
      <c r="O19" s="163"/>
    </row>
    <row r="20" spans="1:15" ht="12.75">
      <c r="A20" s="128" t="s">
        <v>295</v>
      </c>
      <c r="B20" s="66">
        <f>SUM(B17:B19)</f>
        <v>0</v>
      </c>
      <c r="C20" s="66">
        <f aca="true" t="shared" si="1" ref="C20:O20">SUM(C17:C19)</f>
        <v>1843199</v>
      </c>
      <c r="D20" s="66">
        <f t="shared" si="1"/>
        <v>0</v>
      </c>
      <c r="E20" s="66">
        <f t="shared" si="1"/>
        <v>164000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>SUM(J17:J19)</f>
        <v>0</v>
      </c>
      <c r="K20" s="66">
        <f>SUM(K17:K19)</f>
        <v>0</v>
      </c>
      <c r="L20" s="66">
        <f>SUM(L17:L19)</f>
        <v>0</v>
      </c>
      <c r="M20" s="66">
        <f>SUM(M17:M19)</f>
        <v>0</v>
      </c>
      <c r="N20" s="66">
        <f t="shared" si="1"/>
        <v>0</v>
      </c>
      <c r="O20" s="66">
        <f t="shared" si="1"/>
        <v>0</v>
      </c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01"/>
      <c r="B22" s="101"/>
      <c r="C22" s="101"/>
      <c r="D22" s="101"/>
      <c r="E22" s="101"/>
      <c r="F22" s="101"/>
      <c r="G22" s="101" t="s">
        <v>465</v>
      </c>
      <c r="H22" s="101"/>
      <c r="I22" s="101"/>
      <c r="J22" s="101"/>
      <c r="K22" s="101"/>
      <c r="L22" s="101"/>
      <c r="M22" s="101"/>
      <c r="N22" s="101"/>
      <c r="O22" s="101"/>
    </row>
    <row r="23" spans="1:15" ht="15.75" customHeight="1">
      <c r="A23" s="261" t="s">
        <v>7</v>
      </c>
      <c r="B23" s="255" t="s">
        <v>22</v>
      </c>
      <c r="C23" s="255"/>
      <c r="D23" s="255"/>
      <c r="E23" s="255"/>
      <c r="F23" s="255"/>
      <c r="G23" s="255"/>
      <c r="H23" s="96"/>
      <c r="I23" s="96"/>
      <c r="J23" s="96"/>
      <c r="K23" s="96"/>
      <c r="L23" s="96"/>
      <c r="M23" s="96"/>
      <c r="N23" s="96"/>
      <c r="O23" s="96"/>
    </row>
    <row r="24" spans="1:15" ht="41.25">
      <c r="A24" s="261"/>
      <c r="B24" s="165" t="s">
        <v>517</v>
      </c>
      <c r="C24" s="165" t="s">
        <v>518</v>
      </c>
      <c r="D24" s="165" t="s">
        <v>519</v>
      </c>
      <c r="E24" s="165" t="s">
        <v>520</v>
      </c>
      <c r="F24" s="165" t="s">
        <v>521</v>
      </c>
      <c r="G24" s="167" t="s">
        <v>522</v>
      </c>
      <c r="H24" s="168"/>
      <c r="I24" s="168"/>
      <c r="J24" s="168"/>
      <c r="K24" s="168"/>
      <c r="L24" s="168"/>
      <c r="M24" s="168"/>
      <c r="N24" s="168"/>
      <c r="O24" s="152"/>
    </row>
    <row r="25" spans="1:15" ht="12.75">
      <c r="A25" s="27" t="s">
        <v>50</v>
      </c>
      <c r="B25" s="61"/>
      <c r="C25" s="61"/>
      <c r="D25" s="61">
        <v>194920000</v>
      </c>
      <c r="E25" s="61">
        <v>64980900</v>
      </c>
      <c r="F25" s="61"/>
      <c r="G25" s="61">
        <f>SUM(B8+C8+D8+E8+F8+G8+H8+I8+J8+K8+L8+M8+N8+O8+B25+C25+D25+E25+F25)</f>
        <v>279987900</v>
      </c>
      <c r="H25" s="56"/>
      <c r="I25" s="56"/>
      <c r="J25" s="56"/>
      <c r="K25" s="56"/>
      <c r="L25" s="56"/>
      <c r="M25" s="56"/>
      <c r="N25" s="56"/>
      <c r="O25" s="55"/>
    </row>
    <row r="26" spans="1:15" ht="14.25" customHeight="1">
      <c r="A26" s="25" t="s">
        <v>51</v>
      </c>
      <c r="B26" s="61"/>
      <c r="C26" s="61"/>
      <c r="D26" s="61">
        <v>26312000</v>
      </c>
      <c r="E26" s="61">
        <v>3210500</v>
      </c>
      <c r="F26" s="61"/>
      <c r="G26" s="61">
        <f>SUM(B9+C9+D9+E9+F9+G9+H9+I9+J9+K9+L9+M9+N9+O9+B26+C26+D26+E26+F26)</f>
        <v>34066500</v>
      </c>
      <c r="H26" s="56"/>
      <c r="I26" s="56"/>
      <c r="J26" s="56"/>
      <c r="K26" s="56"/>
      <c r="L26" s="56"/>
      <c r="M26" s="56"/>
      <c r="N26" s="56"/>
      <c r="O26" s="55"/>
    </row>
    <row r="27" spans="1:15" ht="12.75">
      <c r="A27" s="27" t="s">
        <v>145</v>
      </c>
      <c r="B27" s="61">
        <v>11301390</v>
      </c>
      <c r="C27" s="61"/>
      <c r="D27" s="61">
        <v>72084186</v>
      </c>
      <c r="E27" s="61">
        <v>2215623</v>
      </c>
      <c r="F27" s="61">
        <v>986425</v>
      </c>
      <c r="G27" s="61">
        <f>SUM(B10+C10+D10+E10+F10+G10+H10+I10+J10+K10+L10+M10+N10+O10+B27+C27+D27+E27+F27)</f>
        <v>135122758</v>
      </c>
      <c r="H27" s="56"/>
      <c r="I27" s="56"/>
      <c r="J27" s="56"/>
      <c r="K27" s="56"/>
      <c r="L27" s="56"/>
      <c r="M27" s="56"/>
      <c r="N27" s="56"/>
      <c r="O27" s="55"/>
    </row>
    <row r="28" spans="1:15" ht="11.25" customHeight="1">
      <c r="A28" s="123" t="s">
        <v>147</v>
      </c>
      <c r="B28" s="61">
        <v>21869640</v>
      </c>
      <c r="C28" s="61"/>
      <c r="D28" s="61"/>
      <c r="E28" s="61"/>
      <c r="F28" s="61"/>
      <c r="G28" s="61">
        <f>SUM(B11+C11+D11+E11+F11+G11+H11+I11+J11+K11+L11+M11+N11+O11+B28+C28+D28+E28+F28)</f>
        <v>39347000</v>
      </c>
      <c r="H28" s="56"/>
      <c r="I28" s="56"/>
      <c r="J28" s="56"/>
      <c r="K28" s="56"/>
      <c r="L28" s="56"/>
      <c r="M28" s="56"/>
      <c r="N28" s="56"/>
      <c r="O28" s="55"/>
    </row>
    <row r="29" spans="1:15" ht="12.75">
      <c r="A29" s="27" t="s">
        <v>146</v>
      </c>
      <c r="B29" s="61"/>
      <c r="C29" s="61"/>
      <c r="D29" s="61"/>
      <c r="E29" s="61"/>
      <c r="F29" s="61"/>
      <c r="G29" s="61">
        <f>SUM(B12+C12+D12+E12+F12+G12+H12+I12+J12+K12+L12+M12+N12+O12+B29+C29+D29+E29+F29)</f>
        <v>5092301</v>
      </c>
      <c r="H29" s="56"/>
      <c r="I29" s="56"/>
      <c r="J29" s="56"/>
      <c r="K29" s="56"/>
      <c r="L29" s="56"/>
      <c r="M29" s="56"/>
      <c r="N29" s="56"/>
      <c r="O29" s="55"/>
    </row>
    <row r="30" spans="1:15" ht="12.75">
      <c r="A30" s="29" t="s">
        <v>148</v>
      </c>
      <c r="B30" s="61"/>
      <c r="C30" s="61"/>
      <c r="D30" s="61"/>
      <c r="E30" s="61"/>
      <c r="F30" s="61"/>
      <c r="G30" s="61"/>
      <c r="H30" s="56"/>
      <c r="I30" s="56"/>
      <c r="J30" s="56"/>
      <c r="K30" s="56"/>
      <c r="L30" s="56"/>
      <c r="M30" s="56"/>
      <c r="N30" s="56"/>
      <c r="O30" s="55"/>
    </row>
    <row r="31" spans="1:15" ht="12.75">
      <c r="A31" s="124" t="s">
        <v>488</v>
      </c>
      <c r="B31" s="138"/>
      <c r="C31" s="138"/>
      <c r="D31" s="138"/>
      <c r="E31" s="138"/>
      <c r="F31" s="138"/>
      <c r="G31" s="138"/>
      <c r="H31" s="169"/>
      <c r="I31" s="169"/>
      <c r="J31" s="169"/>
      <c r="K31" s="169"/>
      <c r="L31" s="169"/>
      <c r="M31" s="169"/>
      <c r="N31" s="56"/>
      <c r="O31" s="55"/>
    </row>
    <row r="32" spans="1:15" ht="12.75">
      <c r="A32" s="128" t="s">
        <v>293</v>
      </c>
      <c r="B32" s="150">
        <f aca="true" t="shared" si="2" ref="B32:G32">SUM(B25:B29)</f>
        <v>33171030</v>
      </c>
      <c r="C32" s="150">
        <f t="shared" si="2"/>
        <v>0</v>
      </c>
      <c r="D32" s="150">
        <f t="shared" si="2"/>
        <v>293316186</v>
      </c>
      <c r="E32" s="150">
        <f t="shared" si="2"/>
        <v>70407023</v>
      </c>
      <c r="F32" s="150">
        <f t="shared" si="2"/>
        <v>986425</v>
      </c>
      <c r="G32" s="150">
        <f t="shared" si="2"/>
        <v>493616459</v>
      </c>
      <c r="H32" s="170"/>
      <c r="I32" s="170"/>
      <c r="J32" s="170"/>
      <c r="K32" s="170"/>
      <c r="L32" s="170"/>
      <c r="M32" s="170"/>
      <c r="N32" s="170"/>
      <c r="O32" s="171"/>
    </row>
    <row r="33" spans="1:15" ht="12.75">
      <c r="A33" s="128"/>
      <c r="B33" s="139"/>
      <c r="C33" s="139"/>
      <c r="D33" s="139"/>
      <c r="E33" s="139"/>
      <c r="F33" s="139"/>
      <c r="G33" s="139"/>
      <c r="H33" s="172"/>
      <c r="I33" s="172"/>
      <c r="J33" s="172"/>
      <c r="K33" s="172"/>
      <c r="L33" s="172"/>
      <c r="M33" s="172"/>
      <c r="N33" s="173"/>
      <c r="O33" s="147"/>
    </row>
    <row r="34" spans="1:15" ht="12.75">
      <c r="A34" s="130" t="s">
        <v>65</v>
      </c>
      <c r="B34" s="163"/>
      <c r="C34" s="162"/>
      <c r="D34" s="162">
        <v>16675500</v>
      </c>
      <c r="E34" s="162"/>
      <c r="F34" s="162"/>
      <c r="G34" s="162">
        <f>SUM(B17+C17+D17+E17+F17+G17+H17+I17+J17+K17+L17+M17+N17+O17+B34+C34+D34+E34+F34)</f>
        <v>16675500</v>
      </c>
      <c r="H34" s="174"/>
      <c r="I34" s="174"/>
      <c r="J34" s="174"/>
      <c r="K34" s="174"/>
      <c r="L34" s="174"/>
      <c r="M34" s="174"/>
      <c r="N34" s="175"/>
      <c r="O34" s="55"/>
    </row>
    <row r="35" spans="1:15" ht="12.75">
      <c r="A35" s="130" t="s">
        <v>66</v>
      </c>
      <c r="B35" s="163"/>
      <c r="C35" s="162"/>
      <c r="D35" s="162"/>
      <c r="E35" s="162"/>
      <c r="F35" s="162"/>
      <c r="G35" s="162">
        <f>SUM(B18+C18+D18+E18+F18+G18+H18+I18+J18+K18+L18+M18+N18+O18+B35+C35+D35+E35+F35)</f>
        <v>1843199</v>
      </c>
      <c r="H35" s="174"/>
      <c r="I35" s="174"/>
      <c r="J35" s="174"/>
      <c r="K35" s="174"/>
      <c r="L35" s="174"/>
      <c r="M35" s="174"/>
      <c r="N35" s="175"/>
      <c r="O35" s="55"/>
    </row>
    <row r="36" spans="1:15" ht="12.75">
      <c r="A36" s="132" t="s">
        <v>149</v>
      </c>
      <c r="B36" s="164"/>
      <c r="C36" s="162"/>
      <c r="D36" s="162"/>
      <c r="E36" s="162"/>
      <c r="F36" s="162"/>
      <c r="G36" s="162">
        <v>164000</v>
      </c>
      <c r="H36" s="174"/>
      <c r="I36" s="174"/>
      <c r="J36" s="174"/>
      <c r="K36" s="174"/>
      <c r="L36" s="174"/>
      <c r="M36" s="174"/>
      <c r="N36" s="175"/>
      <c r="O36" s="55"/>
    </row>
    <row r="37" spans="1:15" ht="12.75">
      <c r="A37" s="128" t="s">
        <v>295</v>
      </c>
      <c r="B37" s="66">
        <f aca="true" t="shared" si="3" ref="B37:G37">SUM(B34:B36)</f>
        <v>0</v>
      </c>
      <c r="C37" s="66">
        <f t="shared" si="3"/>
        <v>0</v>
      </c>
      <c r="D37" s="66">
        <f t="shared" si="3"/>
        <v>16675500</v>
      </c>
      <c r="E37" s="66">
        <f t="shared" si="3"/>
        <v>0</v>
      </c>
      <c r="F37" s="66">
        <f t="shared" si="3"/>
        <v>0</v>
      </c>
      <c r="G37" s="66">
        <f t="shared" si="3"/>
        <v>18682699</v>
      </c>
      <c r="H37" s="173"/>
      <c r="I37" s="173"/>
      <c r="J37" s="173"/>
      <c r="K37" s="173"/>
      <c r="L37" s="173"/>
      <c r="M37" s="173"/>
      <c r="N37" s="173"/>
      <c r="O37" s="55"/>
    </row>
    <row r="41" spans="1:15" ht="12.75">
      <c r="A41" s="256" t="s">
        <v>458</v>
      </c>
      <c r="B41" s="256"/>
      <c r="C41" s="256"/>
      <c r="D41" s="256"/>
      <c r="E41" s="256"/>
      <c r="F41" s="256"/>
      <c r="G41" s="256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12.75">
      <c r="A43" s="257" t="s">
        <v>243</v>
      </c>
      <c r="B43" s="257"/>
      <c r="C43" s="257"/>
      <c r="D43" s="257"/>
      <c r="E43" s="257"/>
      <c r="F43" s="257"/>
      <c r="G43" s="257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257" t="s">
        <v>23</v>
      </c>
      <c r="B44" s="257"/>
      <c r="C44" s="257"/>
      <c r="D44" s="257"/>
      <c r="E44" s="257"/>
      <c r="F44" s="257"/>
      <c r="G44" s="257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101"/>
      <c r="B45" s="101"/>
      <c r="C45" s="101"/>
      <c r="D45" s="101"/>
      <c r="E45" s="101"/>
      <c r="F45" s="101"/>
      <c r="G45" s="101" t="s">
        <v>465</v>
      </c>
      <c r="H45" s="101"/>
      <c r="I45" s="101"/>
      <c r="J45" s="101"/>
      <c r="K45" s="101"/>
      <c r="L45" s="101"/>
      <c r="M45" s="101"/>
      <c r="N45" s="101"/>
      <c r="O45" s="101"/>
    </row>
    <row r="46" spans="1:15" ht="12.75" customHeight="1">
      <c r="A46" s="261" t="s">
        <v>7</v>
      </c>
      <c r="B46" s="255" t="s">
        <v>511</v>
      </c>
      <c r="C46" s="255"/>
      <c r="D46" s="255"/>
      <c r="E46" s="255"/>
      <c r="F46" s="255"/>
      <c r="G46" s="255"/>
      <c r="H46" s="96"/>
      <c r="I46" s="96"/>
      <c r="J46" s="96"/>
      <c r="K46" s="96"/>
      <c r="L46" s="96"/>
      <c r="M46" s="96"/>
      <c r="N46" s="96"/>
      <c r="O46" s="312"/>
    </row>
    <row r="47" spans="1:15" ht="12.75">
      <c r="A47" s="261"/>
      <c r="B47" s="105"/>
      <c r="C47" s="105"/>
      <c r="D47" s="105"/>
      <c r="E47" s="105"/>
      <c r="F47" s="105"/>
      <c r="G47" s="167" t="s">
        <v>522</v>
      </c>
      <c r="H47" s="177"/>
      <c r="I47" s="177"/>
      <c r="J47" s="177"/>
      <c r="K47" s="177"/>
      <c r="L47" s="177"/>
      <c r="M47" s="177"/>
      <c r="N47" s="177"/>
      <c r="O47" s="312"/>
    </row>
    <row r="48" spans="1:15" ht="12.75">
      <c r="A48" s="27" t="s">
        <v>50</v>
      </c>
      <c r="B48" s="61"/>
      <c r="C48" s="61"/>
      <c r="D48" s="61"/>
      <c r="E48" s="61"/>
      <c r="F48" s="61"/>
      <c r="G48" s="61"/>
      <c r="H48" s="56"/>
      <c r="I48" s="56"/>
      <c r="J48" s="56"/>
      <c r="K48" s="56"/>
      <c r="L48" s="56"/>
      <c r="M48" s="56"/>
      <c r="N48" s="56"/>
      <c r="O48" s="56"/>
    </row>
    <row r="49" spans="1:15" ht="22.5">
      <c r="A49" s="25" t="s">
        <v>51</v>
      </c>
      <c r="B49" s="61"/>
      <c r="C49" s="61"/>
      <c r="D49" s="61"/>
      <c r="E49" s="61"/>
      <c r="F49" s="61"/>
      <c r="G49" s="61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27" t="s">
        <v>145</v>
      </c>
      <c r="B50" s="61"/>
      <c r="C50" s="61"/>
      <c r="D50" s="61"/>
      <c r="E50" s="61"/>
      <c r="F50" s="61"/>
      <c r="G50" s="61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123" t="s">
        <v>147</v>
      </c>
      <c r="B51" s="61"/>
      <c r="C51" s="61"/>
      <c r="D51" s="61"/>
      <c r="E51" s="61"/>
      <c r="F51" s="61"/>
      <c r="G51" s="61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27" t="s">
        <v>146</v>
      </c>
      <c r="B52" s="61"/>
      <c r="C52" s="61"/>
      <c r="D52" s="61"/>
      <c r="E52" s="61"/>
      <c r="F52" s="61"/>
      <c r="G52" s="61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29" t="s">
        <v>148</v>
      </c>
      <c r="B53" s="61"/>
      <c r="C53" s="61"/>
      <c r="D53" s="61"/>
      <c r="E53" s="61"/>
      <c r="F53" s="61"/>
      <c r="G53" s="61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124" t="s">
        <v>488</v>
      </c>
      <c r="B54" s="138"/>
      <c r="C54" s="138"/>
      <c r="D54" s="138"/>
      <c r="E54" s="138"/>
      <c r="F54" s="138"/>
      <c r="G54" s="138"/>
      <c r="H54" s="169"/>
      <c r="I54" s="169"/>
      <c r="J54" s="169"/>
      <c r="K54" s="169"/>
      <c r="L54" s="169"/>
      <c r="M54" s="169"/>
      <c r="N54" s="56"/>
      <c r="O54" s="56"/>
    </row>
    <row r="55" spans="1:15" ht="12.75">
      <c r="A55" s="128" t="s">
        <v>293</v>
      </c>
      <c r="B55" s="150">
        <f aca="true" t="shared" si="4" ref="B55:G55">SUM(B48:B52)</f>
        <v>0</v>
      </c>
      <c r="C55" s="150">
        <f t="shared" si="4"/>
        <v>0</v>
      </c>
      <c r="D55" s="150">
        <f t="shared" si="4"/>
        <v>0</v>
      </c>
      <c r="E55" s="150">
        <f t="shared" si="4"/>
        <v>0</v>
      </c>
      <c r="F55" s="150">
        <f t="shared" si="4"/>
        <v>0</v>
      </c>
      <c r="G55" s="150">
        <f t="shared" si="4"/>
        <v>0</v>
      </c>
      <c r="H55" s="170"/>
      <c r="I55" s="170"/>
      <c r="J55" s="170"/>
      <c r="K55" s="170"/>
      <c r="L55" s="170"/>
      <c r="M55" s="170"/>
      <c r="N55" s="170"/>
      <c r="O55" s="173"/>
    </row>
    <row r="56" spans="1:15" ht="12.75">
      <c r="A56" s="128"/>
      <c r="B56" s="135"/>
      <c r="C56" s="135"/>
      <c r="D56" s="135"/>
      <c r="E56" s="135"/>
      <c r="F56" s="135"/>
      <c r="G56" s="135"/>
      <c r="H56" s="176"/>
      <c r="I56" s="176"/>
      <c r="J56" s="176"/>
      <c r="K56" s="176"/>
      <c r="L56" s="176"/>
      <c r="M56" s="176"/>
      <c r="N56" s="56"/>
      <c r="O56" s="56"/>
    </row>
    <row r="57" spans="1:15" ht="12.75">
      <c r="A57" s="130" t="s">
        <v>65</v>
      </c>
      <c r="B57" s="163"/>
      <c r="C57" s="162"/>
      <c r="D57" s="162"/>
      <c r="E57" s="162"/>
      <c r="F57" s="162"/>
      <c r="G57" s="162"/>
      <c r="H57" s="174"/>
      <c r="I57" s="174"/>
      <c r="J57" s="174"/>
      <c r="K57" s="174"/>
      <c r="L57" s="174"/>
      <c r="M57" s="174"/>
      <c r="N57" s="175"/>
      <c r="O57" s="175"/>
    </row>
    <row r="58" spans="1:15" ht="12.75">
      <c r="A58" s="130" t="s">
        <v>66</v>
      </c>
      <c r="B58" s="163"/>
      <c r="C58" s="162"/>
      <c r="D58" s="162"/>
      <c r="E58" s="162"/>
      <c r="F58" s="162"/>
      <c r="G58" s="162"/>
      <c r="H58" s="174"/>
      <c r="I58" s="174"/>
      <c r="J58" s="174"/>
      <c r="K58" s="174"/>
      <c r="L58" s="174"/>
      <c r="M58" s="174"/>
      <c r="N58" s="175"/>
      <c r="O58" s="175"/>
    </row>
    <row r="59" spans="1:15" ht="12.75">
      <c r="A59" s="132" t="s">
        <v>149</v>
      </c>
      <c r="B59" s="164"/>
      <c r="C59" s="162"/>
      <c r="D59" s="162"/>
      <c r="E59" s="162"/>
      <c r="F59" s="162"/>
      <c r="G59" s="162"/>
      <c r="H59" s="174"/>
      <c r="I59" s="174"/>
      <c r="J59" s="174"/>
      <c r="K59" s="174"/>
      <c r="L59" s="174"/>
      <c r="M59" s="174"/>
      <c r="N59" s="175"/>
      <c r="O59" s="175"/>
    </row>
    <row r="60" spans="1:15" ht="12.75">
      <c r="A60" s="128" t="s">
        <v>295</v>
      </c>
      <c r="B60" s="66">
        <f aca="true" t="shared" si="5" ref="B60:G60">SUM(B57:B59)</f>
        <v>0</v>
      </c>
      <c r="C60" s="66">
        <f t="shared" si="5"/>
        <v>0</v>
      </c>
      <c r="D60" s="66">
        <f t="shared" si="5"/>
        <v>0</v>
      </c>
      <c r="E60" s="66">
        <f t="shared" si="5"/>
        <v>0</v>
      </c>
      <c r="F60" s="66">
        <f t="shared" si="5"/>
        <v>0</v>
      </c>
      <c r="G60" s="66">
        <f t="shared" si="5"/>
        <v>0</v>
      </c>
      <c r="H60" s="173"/>
      <c r="I60" s="173"/>
      <c r="J60" s="173"/>
      <c r="K60" s="173"/>
      <c r="L60" s="173"/>
      <c r="M60" s="173"/>
      <c r="N60" s="173"/>
      <c r="O60" s="56"/>
    </row>
    <row r="61" spans="8:15" ht="12.75">
      <c r="H61" s="1"/>
      <c r="I61" s="1"/>
      <c r="J61" s="1"/>
      <c r="K61" s="1"/>
      <c r="L61" s="1"/>
      <c r="M61" s="1"/>
      <c r="N61" s="1"/>
      <c r="O61" s="1"/>
    </row>
  </sheetData>
  <sheetProtection/>
  <mergeCells count="14">
    <mergeCell ref="A1:O1"/>
    <mergeCell ref="A3:O3"/>
    <mergeCell ref="A4:O4"/>
    <mergeCell ref="A5:O5"/>
    <mergeCell ref="A23:A24"/>
    <mergeCell ref="A6:A7"/>
    <mergeCell ref="B6:O6"/>
    <mergeCell ref="B23:G23"/>
    <mergeCell ref="A46:A47"/>
    <mergeCell ref="O46:O47"/>
    <mergeCell ref="B46:G46"/>
    <mergeCell ref="A43:G43"/>
    <mergeCell ref="A44:G44"/>
    <mergeCell ref="A41:G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3" spans="1:5" ht="12.75" customHeight="1">
      <c r="A3" s="256" t="s">
        <v>459</v>
      </c>
      <c r="B3" s="256"/>
      <c r="C3" s="256"/>
      <c r="D3" s="256"/>
      <c r="E3" s="256"/>
    </row>
    <row r="4" spans="1:8" ht="18" customHeight="1">
      <c r="A4" s="257" t="s">
        <v>273</v>
      </c>
      <c r="B4" s="257"/>
      <c r="C4" s="257"/>
      <c r="D4" s="257"/>
      <c r="E4" s="257"/>
      <c r="F4" s="100"/>
      <c r="G4" s="100"/>
      <c r="H4" s="100"/>
    </row>
    <row r="5" spans="1:8" ht="14.25" customHeight="1">
      <c r="A5" s="257"/>
      <c r="B5" s="257"/>
      <c r="C5" s="257"/>
      <c r="D5" s="257"/>
      <c r="E5" s="257"/>
      <c r="F5" s="100"/>
      <c r="G5" s="100"/>
      <c r="H5" s="100"/>
    </row>
    <row r="6" spans="1:8" ht="14.25" customHeight="1">
      <c r="A6" s="44"/>
      <c r="B6" s="44"/>
      <c r="C6" s="44"/>
      <c r="D6" s="44"/>
      <c r="E6" s="44"/>
      <c r="F6" s="100"/>
      <c r="G6" s="100"/>
      <c r="H6" s="100"/>
    </row>
    <row r="7" spans="1:8" ht="14.25" customHeight="1">
      <c r="A7" s="111" t="s">
        <v>120</v>
      </c>
      <c r="B7" s="303" t="s">
        <v>485</v>
      </c>
      <c r="C7" s="303"/>
      <c r="D7" s="303"/>
      <c r="E7" s="303"/>
      <c r="F7" s="100"/>
      <c r="G7" s="100"/>
      <c r="H7" s="100"/>
    </row>
    <row r="8" spans="1:8" ht="14.25" customHeight="1">
      <c r="A8" s="113"/>
      <c r="B8" s="114"/>
      <c r="C8" s="114"/>
      <c r="D8" s="114"/>
      <c r="E8" s="114"/>
      <c r="F8" s="100"/>
      <c r="G8" s="100"/>
      <c r="H8" s="100"/>
    </row>
    <row r="9" spans="1:7" ht="15" customHeight="1">
      <c r="A9" s="256" t="s">
        <v>465</v>
      </c>
      <c r="B9" s="256"/>
      <c r="C9" s="256"/>
      <c r="D9" s="256"/>
      <c r="E9" s="256"/>
      <c r="F9" s="120"/>
      <c r="G9" s="122"/>
    </row>
    <row r="10" spans="1:5" ht="20.25" customHeight="1">
      <c r="A10" s="265" t="s">
        <v>7</v>
      </c>
      <c r="B10" s="253" t="s">
        <v>32</v>
      </c>
      <c r="C10" s="253" t="s">
        <v>25</v>
      </c>
      <c r="D10" s="253" t="s">
        <v>272</v>
      </c>
      <c r="E10" s="253" t="s">
        <v>8</v>
      </c>
    </row>
    <row r="11" spans="1:5" ht="16.5" customHeight="1">
      <c r="A11" s="266"/>
      <c r="B11" s="254"/>
      <c r="C11" s="254"/>
      <c r="D11" s="313"/>
      <c r="E11" s="254"/>
    </row>
    <row r="12" spans="1:15" ht="13.5" customHeight="1">
      <c r="A12" s="27" t="s">
        <v>50</v>
      </c>
      <c r="B12" s="30"/>
      <c r="C12" s="30"/>
      <c r="D12" s="24">
        <v>34202600</v>
      </c>
      <c r="E12" s="24">
        <f>SUM(D12)</f>
        <v>34202600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25" t="s">
        <v>51</v>
      </c>
      <c r="B13" s="30"/>
      <c r="C13" s="30"/>
      <c r="D13" s="24">
        <v>7725500</v>
      </c>
      <c r="E13" s="24">
        <f>SUM(D13)</f>
        <v>7725500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27" t="s">
        <v>145</v>
      </c>
      <c r="B14" s="30"/>
      <c r="C14" s="30"/>
      <c r="D14" s="24">
        <v>12677600</v>
      </c>
      <c r="E14" s="24">
        <f>SUM(D14)</f>
        <v>12677600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3" t="s">
        <v>147</v>
      </c>
      <c r="B15" s="24"/>
      <c r="C15" s="24"/>
      <c r="D15" s="24"/>
      <c r="E15" s="24"/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27" t="s">
        <v>146</v>
      </c>
      <c r="B16" s="24"/>
      <c r="C16" s="24"/>
      <c r="D16" s="24"/>
      <c r="E16" s="24"/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29" t="s">
        <v>148</v>
      </c>
      <c r="B17" s="24"/>
      <c r="C17" s="24"/>
      <c r="D17" s="30"/>
      <c r="E17" s="24"/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24" t="s">
        <v>488</v>
      </c>
      <c r="B18" s="125"/>
      <c r="C18" s="125"/>
      <c r="D18" s="24"/>
      <c r="E18" s="24"/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26"/>
      <c r="B19" s="127"/>
      <c r="C19" s="127"/>
      <c r="D19" s="24"/>
      <c r="E19" s="24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8" t="s">
        <v>293</v>
      </c>
      <c r="B20" s="129"/>
      <c r="C20" s="129"/>
      <c r="D20" s="40">
        <f>SUM(D12:D16)</f>
        <v>54605700</v>
      </c>
      <c r="E20" s="40">
        <f>SUM(D20)</f>
        <v>54605700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8"/>
      <c r="B21" s="127"/>
      <c r="C21" s="127"/>
      <c r="D21" s="24"/>
      <c r="E21" s="24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30" t="s">
        <v>65</v>
      </c>
      <c r="B22" s="71"/>
      <c r="C22" s="127"/>
      <c r="D22" s="24"/>
      <c r="E22" s="24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30" t="s">
        <v>66</v>
      </c>
      <c r="B23" s="71"/>
      <c r="C23" s="131"/>
      <c r="D23" s="30"/>
      <c r="E23" s="24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2" t="s">
        <v>149</v>
      </c>
      <c r="B24" s="133"/>
      <c r="C24" s="131"/>
      <c r="D24" s="30"/>
      <c r="E24" s="24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28" t="s">
        <v>295</v>
      </c>
      <c r="B25" s="134"/>
      <c r="C25" s="40"/>
      <c r="D25" s="40">
        <v>0</v>
      </c>
      <c r="E25" s="40">
        <f>SUM(D25)</f>
        <v>0</v>
      </c>
      <c r="F25" s="98"/>
      <c r="G25" s="98"/>
      <c r="I25" s="98"/>
      <c r="J25" s="98"/>
      <c r="K25" s="98"/>
      <c r="L25" s="98"/>
      <c r="M25" s="98"/>
      <c r="O25" s="98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B53" sqref="B53"/>
    </sheetView>
  </sheetViews>
  <sheetFormatPr defaultColWidth="9.00390625" defaultRowHeight="12.75"/>
  <cols>
    <col min="1" max="1" width="45.75390625" style="17" customWidth="1"/>
    <col min="2" max="2" width="12.75390625" style="17" customWidth="1"/>
    <col min="3" max="3" width="13.625" style="17" customWidth="1"/>
    <col min="4" max="5" width="10.00390625" style="17" customWidth="1"/>
    <col min="6" max="6" width="9.375" style="17" customWidth="1"/>
    <col min="7" max="7" width="10.125" style="17" customWidth="1"/>
    <col min="8" max="8" width="11.375" style="17" customWidth="1"/>
    <col min="9" max="9" width="12.75390625" style="17" customWidth="1"/>
    <col min="10" max="16384" width="9.125" style="17" customWidth="1"/>
  </cols>
  <sheetData>
    <row r="1" spans="1:3" ht="12.75" customHeight="1">
      <c r="A1" s="256" t="s">
        <v>460</v>
      </c>
      <c r="B1" s="256"/>
      <c r="C1" s="256"/>
    </row>
    <row r="2" spans="1:3" ht="18" customHeight="1">
      <c r="A2" s="262" t="s">
        <v>273</v>
      </c>
      <c r="B2" s="262"/>
      <c r="C2" s="262"/>
    </row>
    <row r="3" spans="1:3" ht="14.25" customHeight="1">
      <c r="A3" s="262" t="s">
        <v>22</v>
      </c>
      <c r="B3" s="262"/>
      <c r="C3" s="262"/>
    </row>
    <row r="4" spans="1:3" ht="14.25" customHeight="1">
      <c r="A4" s="44"/>
      <c r="B4" s="44"/>
      <c r="C4" s="44"/>
    </row>
    <row r="5" spans="1:3" ht="12.75" customHeight="1">
      <c r="A5" s="117" t="s">
        <v>120</v>
      </c>
      <c r="B5" s="303" t="s">
        <v>34</v>
      </c>
      <c r="C5" s="303"/>
    </row>
    <row r="6" spans="1:3" ht="12.75" customHeight="1">
      <c r="A6" s="256" t="s">
        <v>465</v>
      </c>
      <c r="B6" s="256"/>
      <c r="C6" s="256"/>
    </row>
    <row r="7" spans="1:3" ht="12.75" customHeight="1">
      <c r="A7" s="261" t="s">
        <v>7</v>
      </c>
      <c r="B7" s="283" t="s">
        <v>22</v>
      </c>
      <c r="C7" s="285"/>
    </row>
    <row r="8" spans="1:3" ht="12.75" customHeight="1">
      <c r="A8" s="261"/>
      <c r="B8" s="104"/>
      <c r="C8" s="45" t="s">
        <v>8</v>
      </c>
    </row>
    <row r="9" spans="1:9" ht="12.75" customHeight="1">
      <c r="A9" s="27" t="s">
        <v>50</v>
      </c>
      <c r="B9" s="30"/>
      <c r="C9" s="24"/>
      <c r="D9" s="98"/>
      <c r="E9" s="98"/>
      <c r="F9" s="98"/>
      <c r="G9" s="98"/>
      <c r="I9" s="98"/>
    </row>
    <row r="10" spans="1:9" ht="12.75" customHeight="1">
      <c r="A10" s="25" t="s">
        <v>51</v>
      </c>
      <c r="B10" s="30"/>
      <c r="C10" s="24"/>
      <c r="D10" s="98"/>
      <c r="E10" s="98"/>
      <c r="F10" s="98"/>
      <c r="G10" s="98"/>
      <c r="I10" s="98"/>
    </row>
    <row r="11" spans="1:9" ht="12.75" customHeight="1">
      <c r="A11" s="27" t="s">
        <v>145</v>
      </c>
      <c r="B11" s="30"/>
      <c r="C11" s="24"/>
      <c r="D11" s="98"/>
      <c r="E11" s="98"/>
      <c r="F11" s="98"/>
      <c r="G11" s="98"/>
      <c r="I11" s="98"/>
    </row>
    <row r="12" spans="1:9" ht="12.75" customHeight="1">
      <c r="A12" s="123" t="s">
        <v>147</v>
      </c>
      <c r="B12" s="24"/>
      <c r="C12" s="24"/>
      <c r="D12" s="98"/>
      <c r="E12" s="98"/>
      <c r="F12" s="98"/>
      <c r="G12" s="98"/>
      <c r="I12" s="98"/>
    </row>
    <row r="13" spans="1:9" ht="12.75" customHeight="1">
      <c r="A13" s="27" t="s">
        <v>146</v>
      </c>
      <c r="B13" s="24"/>
      <c r="C13" s="24"/>
      <c r="D13" s="98"/>
      <c r="E13" s="98"/>
      <c r="F13" s="98"/>
      <c r="G13" s="98"/>
      <c r="I13" s="98"/>
    </row>
    <row r="14" spans="1:9" ht="12.75" customHeight="1">
      <c r="A14" s="128" t="s">
        <v>238</v>
      </c>
      <c r="B14" s="129"/>
      <c r="C14" s="40"/>
      <c r="D14" s="98"/>
      <c r="E14" s="98"/>
      <c r="F14" s="98"/>
      <c r="G14" s="98"/>
      <c r="I14" s="98"/>
    </row>
    <row r="15" spans="1:9" ht="12.75" customHeight="1">
      <c r="A15" s="130" t="s">
        <v>65</v>
      </c>
      <c r="B15" s="71"/>
      <c r="C15" s="24"/>
      <c r="D15" s="98"/>
      <c r="E15" s="98"/>
      <c r="F15" s="98"/>
      <c r="G15" s="98"/>
      <c r="I15" s="98"/>
    </row>
    <row r="16" spans="1:9" ht="12.75" customHeight="1">
      <c r="A16" s="130" t="s">
        <v>66</v>
      </c>
      <c r="B16" s="71"/>
      <c r="C16" s="24"/>
      <c r="D16" s="98"/>
      <c r="E16" s="98"/>
      <c r="F16" s="98"/>
      <c r="G16" s="98"/>
      <c r="I16" s="98"/>
    </row>
    <row r="17" spans="1:9" ht="12.75" customHeight="1">
      <c r="A17" s="132" t="s">
        <v>149</v>
      </c>
      <c r="B17" s="133"/>
      <c r="C17" s="24"/>
      <c r="D17" s="98"/>
      <c r="E17" s="98"/>
      <c r="F17" s="98"/>
      <c r="G17" s="98"/>
      <c r="I17" s="98"/>
    </row>
    <row r="18" spans="1:9" ht="12.75" customHeight="1">
      <c r="A18" s="128" t="s">
        <v>237</v>
      </c>
      <c r="B18" s="134">
        <v>0</v>
      </c>
      <c r="C18" s="40">
        <v>0</v>
      </c>
      <c r="D18" s="98"/>
      <c r="E18" s="98"/>
      <c r="F18" s="98"/>
      <c r="G18" s="98"/>
      <c r="I18" s="98"/>
    </row>
    <row r="20" spans="1:3" ht="12.75">
      <c r="A20" s="256" t="s">
        <v>155</v>
      </c>
      <c r="B20" s="256"/>
      <c r="C20" s="256"/>
    </row>
    <row r="21" spans="1:3" ht="12.75">
      <c r="A21" s="119"/>
      <c r="B21" s="119"/>
      <c r="C21" s="119"/>
    </row>
    <row r="22" spans="1:3" ht="12.75">
      <c r="A22" s="262" t="s">
        <v>273</v>
      </c>
      <c r="B22" s="262"/>
      <c r="C22" s="262"/>
    </row>
    <row r="23" spans="1:3" ht="12.75">
      <c r="A23" s="262" t="s">
        <v>23</v>
      </c>
      <c r="B23" s="262"/>
      <c r="C23" s="262"/>
    </row>
    <row r="24" spans="1:3" ht="12.75">
      <c r="A24" s="44"/>
      <c r="B24" s="44"/>
      <c r="C24" s="44"/>
    </row>
    <row r="25" spans="1:3" ht="12.75">
      <c r="A25" s="117" t="s">
        <v>120</v>
      </c>
      <c r="B25" s="303" t="s">
        <v>485</v>
      </c>
      <c r="C25" s="303"/>
    </row>
    <row r="26" spans="1:3" ht="12.75">
      <c r="A26" s="256" t="s">
        <v>465</v>
      </c>
      <c r="B26" s="256"/>
      <c r="C26" s="256"/>
    </row>
    <row r="27" spans="1:3" ht="12.75">
      <c r="A27" s="261" t="s">
        <v>7</v>
      </c>
      <c r="B27" s="283" t="s">
        <v>23</v>
      </c>
      <c r="C27" s="285"/>
    </row>
    <row r="28" spans="1:3" ht="12.75">
      <c r="A28" s="261"/>
      <c r="B28" s="104"/>
      <c r="C28" s="45" t="s">
        <v>8</v>
      </c>
    </row>
    <row r="29" spans="1:3" ht="12.75">
      <c r="A29" s="27" t="s">
        <v>50</v>
      </c>
      <c r="B29" s="30"/>
      <c r="C29" s="24"/>
    </row>
    <row r="30" spans="1:3" ht="12.75">
      <c r="A30" s="25" t="s">
        <v>51</v>
      </c>
      <c r="B30" s="30"/>
      <c r="C30" s="24"/>
    </row>
    <row r="31" spans="1:3" ht="12.75">
      <c r="A31" s="27" t="s">
        <v>145</v>
      </c>
      <c r="B31" s="30"/>
      <c r="C31" s="24"/>
    </row>
    <row r="32" spans="1:3" ht="12.75">
      <c r="A32" s="123" t="s">
        <v>147</v>
      </c>
      <c r="B32" s="24"/>
      <c r="C32" s="24"/>
    </row>
    <row r="33" spans="1:3" ht="12.75">
      <c r="A33" s="27" t="s">
        <v>146</v>
      </c>
      <c r="B33" s="24"/>
      <c r="C33" s="24"/>
    </row>
    <row r="34" spans="1:3" ht="12.75">
      <c r="A34" s="128" t="s">
        <v>293</v>
      </c>
      <c r="B34" s="129"/>
      <c r="C34" s="40"/>
    </row>
    <row r="35" spans="1:3" ht="12.75">
      <c r="A35" s="130" t="s">
        <v>65</v>
      </c>
      <c r="B35" s="71"/>
      <c r="C35" s="24"/>
    </row>
    <row r="36" spans="1:3" ht="12.75">
      <c r="A36" s="130" t="s">
        <v>66</v>
      </c>
      <c r="B36" s="71"/>
      <c r="C36" s="24"/>
    </row>
    <row r="37" spans="1:3" ht="12.75">
      <c r="A37" s="132" t="s">
        <v>149</v>
      </c>
      <c r="B37" s="133"/>
      <c r="C37" s="24"/>
    </row>
    <row r="38" spans="1:3" ht="12.75">
      <c r="A38" s="128" t="s">
        <v>297</v>
      </c>
      <c r="B38" s="134">
        <v>0</v>
      </c>
      <c r="C38" s="40">
        <v>0</v>
      </c>
    </row>
    <row r="40" spans="1:3" ht="12.75">
      <c r="A40" s="256" t="s">
        <v>274</v>
      </c>
      <c r="B40" s="256"/>
      <c r="C40" s="256"/>
    </row>
    <row r="41" spans="1:3" ht="12.75">
      <c r="A41" s="119"/>
      <c r="B41" s="119"/>
      <c r="C41" s="119"/>
    </row>
    <row r="42" spans="1:3" ht="12.75">
      <c r="A42" s="262" t="s">
        <v>273</v>
      </c>
      <c r="B42" s="262"/>
      <c r="C42" s="262"/>
    </row>
    <row r="43" spans="1:3" ht="12.75">
      <c r="A43" s="314" t="s">
        <v>275</v>
      </c>
      <c r="B43" s="314"/>
      <c r="C43" s="314"/>
    </row>
    <row r="44" spans="1:3" ht="12.75">
      <c r="A44" s="44"/>
      <c r="B44" s="44"/>
      <c r="C44" s="44"/>
    </row>
    <row r="45" spans="1:3" ht="12.75">
      <c r="A45" s="117" t="s">
        <v>120</v>
      </c>
      <c r="B45" s="303" t="s">
        <v>485</v>
      </c>
      <c r="C45" s="303"/>
    </row>
    <row r="46" spans="1:3" ht="12.75">
      <c r="A46" s="44"/>
      <c r="B46" s="44"/>
      <c r="C46" s="44"/>
    </row>
    <row r="47" spans="1:3" ht="12.75">
      <c r="A47" s="256" t="s">
        <v>465</v>
      </c>
      <c r="B47" s="256"/>
      <c r="C47" s="256"/>
    </row>
    <row r="48" spans="1:3" ht="19.5" customHeight="1">
      <c r="A48" s="261" t="s">
        <v>7</v>
      </c>
      <c r="B48" s="283" t="s">
        <v>275</v>
      </c>
      <c r="C48" s="285"/>
    </row>
    <row r="49" spans="1:3" ht="41.25">
      <c r="A49" s="261"/>
      <c r="B49" s="165" t="s">
        <v>524</v>
      </c>
      <c r="C49" s="45" t="s">
        <v>8</v>
      </c>
    </row>
    <row r="50" spans="1:3" ht="12.75">
      <c r="A50" s="27" t="s">
        <v>50</v>
      </c>
      <c r="B50" s="163">
        <v>34202600</v>
      </c>
      <c r="C50" s="163">
        <f>SUM(B50)</f>
        <v>34202600</v>
      </c>
    </row>
    <row r="51" spans="1:3" ht="12.75">
      <c r="A51" s="25" t="s">
        <v>51</v>
      </c>
      <c r="B51" s="163">
        <v>7725500</v>
      </c>
      <c r="C51" s="163">
        <f aca="true" t="shared" si="0" ref="C51:C59">SUM(B51)</f>
        <v>7725500</v>
      </c>
    </row>
    <row r="52" spans="1:3" ht="12.75">
      <c r="A52" s="27" t="s">
        <v>145</v>
      </c>
      <c r="B52" s="163">
        <v>12677600</v>
      </c>
      <c r="C52" s="163">
        <f t="shared" si="0"/>
        <v>12677600</v>
      </c>
    </row>
    <row r="53" spans="1:3" ht="12.75">
      <c r="A53" s="123" t="s">
        <v>147</v>
      </c>
      <c r="B53" s="163"/>
      <c r="C53" s="163"/>
    </row>
    <row r="54" spans="1:3" ht="12.75">
      <c r="A54" s="27" t="s">
        <v>146</v>
      </c>
      <c r="B54" s="163"/>
      <c r="C54" s="163"/>
    </row>
    <row r="55" spans="1:3" ht="12.75">
      <c r="A55" s="128" t="s">
        <v>293</v>
      </c>
      <c r="B55" s="150">
        <f>SUM(B50:B54)</f>
        <v>54605700</v>
      </c>
      <c r="C55" s="166">
        <f t="shared" si="0"/>
        <v>54605700</v>
      </c>
    </row>
    <row r="56" spans="1:3" ht="12.75">
      <c r="A56" s="130" t="s">
        <v>65</v>
      </c>
      <c r="B56" s="163"/>
      <c r="C56" s="163"/>
    </row>
    <row r="57" spans="1:3" ht="12.75">
      <c r="A57" s="130" t="s">
        <v>66</v>
      </c>
      <c r="B57" s="163"/>
      <c r="C57" s="163"/>
    </row>
    <row r="58" spans="1:3" ht="12.75">
      <c r="A58" s="132" t="s">
        <v>149</v>
      </c>
      <c r="B58" s="164"/>
      <c r="C58" s="163"/>
    </row>
    <row r="59" spans="1:3" ht="12.75">
      <c r="A59" s="128" t="s">
        <v>297</v>
      </c>
      <c r="B59" s="166">
        <v>0</v>
      </c>
      <c r="C59" s="166">
        <f t="shared" si="0"/>
        <v>0</v>
      </c>
    </row>
  </sheetData>
  <sheetProtection/>
  <mergeCells count="21">
    <mergeCell ref="A2:C2"/>
    <mergeCell ref="A1:C1"/>
    <mergeCell ref="A6:C6"/>
    <mergeCell ref="A7:A8"/>
    <mergeCell ref="A3:C3"/>
    <mergeCell ref="B7:C7"/>
    <mergeCell ref="B5:C5"/>
    <mergeCell ref="A26:C26"/>
    <mergeCell ref="A27:A28"/>
    <mergeCell ref="B27:C27"/>
    <mergeCell ref="A40:C40"/>
    <mergeCell ref="A20:C20"/>
    <mergeCell ref="A22:C22"/>
    <mergeCell ref="A23:C23"/>
    <mergeCell ref="B25:C25"/>
    <mergeCell ref="A48:A49"/>
    <mergeCell ref="B48:C48"/>
    <mergeCell ref="A42:C42"/>
    <mergeCell ref="A43:C43"/>
    <mergeCell ref="B45:C45"/>
    <mergeCell ref="A47:C47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5.75390625" style="17" customWidth="1"/>
    <col min="2" max="2" width="14.75390625" style="17" customWidth="1"/>
    <col min="3" max="3" width="15.25390625" style="17" customWidth="1"/>
    <col min="4" max="4" width="14.75390625" style="17" customWidth="1"/>
    <col min="5" max="5" width="10.125" style="17" customWidth="1"/>
    <col min="6" max="6" width="9.875" style="17" customWidth="1"/>
    <col min="7" max="7" width="11.375" style="17" customWidth="1"/>
    <col min="8" max="8" width="10.1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3" spans="1:4" ht="12.75" customHeight="1">
      <c r="A3" s="256" t="s">
        <v>276</v>
      </c>
      <c r="B3" s="256"/>
      <c r="C3" s="256"/>
      <c r="D3" s="256"/>
    </row>
    <row r="4" spans="1:4" ht="12.75" customHeight="1">
      <c r="A4" s="119"/>
      <c r="B4" s="119"/>
      <c r="C4" s="119"/>
      <c r="D4" s="119"/>
    </row>
    <row r="5" spans="1:7" ht="18" customHeight="1">
      <c r="A5" s="257" t="s">
        <v>273</v>
      </c>
      <c r="B5" s="257"/>
      <c r="C5" s="257"/>
      <c r="D5" s="257"/>
      <c r="E5" s="100"/>
      <c r="F5" s="100"/>
      <c r="G5" s="100"/>
    </row>
    <row r="6" spans="1:7" ht="14.25" customHeight="1">
      <c r="A6" s="257"/>
      <c r="B6" s="257"/>
      <c r="C6" s="257"/>
      <c r="D6" s="257"/>
      <c r="E6" s="100"/>
      <c r="F6" s="100"/>
      <c r="G6" s="100"/>
    </row>
    <row r="7" spans="1:7" ht="14.25" customHeight="1">
      <c r="A7" s="44"/>
      <c r="B7" s="44"/>
      <c r="C7" s="44"/>
      <c r="D7" s="44"/>
      <c r="E7" s="100"/>
      <c r="F7" s="100"/>
      <c r="G7" s="100"/>
    </row>
    <row r="8" spans="1:7" ht="14.25" customHeight="1">
      <c r="A8" s="111" t="s">
        <v>120</v>
      </c>
      <c r="B8" s="303" t="s">
        <v>474</v>
      </c>
      <c r="C8" s="303"/>
      <c r="D8" s="303"/>
      <c r="E8" s="100"/>
      <c r="F8" s="100"/>
      <c r="G8" s="100"/>
    </row>
    <row r="9" spans="1:7" ht="14.25" customHeight="1">
      <c r="A9" s="113"/>
      <c r="B9" s="114"/>
      <c r="C9" s="114"/>
      <c r="D9" s="114"/>
      <c r="E9" s="100"/>
      <c r="F9" s="100"/>
      <c r="G9" s="100"/>
    </row>
    <row r="10" spans="1:6" ht="15" customHeight="1">
      <c r="A10" s="256" t="s">
        <v>465</v>
      </c>
      <c r="B10" s="256"/>
      <c r="C10" s="256"/>
      <c r="D10" s="256"/>
      <c r="E10" s="120"/>
      <c r="F10" s="122"/>
    </row>
    <row r="11" spans="1:4" ht="20.25" customHeight="1">
      <c r="A11" s="265" t="s">
        <v>7</v>
      </c>
      <c r="B11" s="253" t="s">
        <v>32</v>
      </c>
      <c r="C11" s="253" t="s">
        <v>25</v>
      </c>
      <c r="D11" s="253" t="s">
        <v>8</v>
      </c>
    </row>
    <row r="12" spans="1:4" ht="16.5" customHeight="1">
      <c r="A12" s="266"/>
      <c r="B12" s="254"/>
      <c r="C12" s="254"/>
      <c r="D12" s="254"/>
    </row>
    <row r="13" spans="1:14" ht="13.5" customHeight="1">
      <c r="A13" s="27" t="s">
        <v>50</v>
      </c>
      <c r="B13" s="163">
        <v>58241930</v>
      </c>
      <c r="C13" s="163"/>
      <c r="D13" s="163">
        <f>SUM(B13:C13)</f>
        <v>58241930</v>
      </c>
      <c r="E13" s="98"/>
      <c r="F13" s="98"/>
      <c r="H13" s="98"/>
      <c r="I13" s="98"/>
      <c r="J13" s="98"/>
      <c r="K13" s="98"/>
      <c r="L13" s="98"/>
      <c r="N13" s="98"/>
    </row>
    <row r="14" spans="1:14" ht="13.5" customHeight="1">
      <c r="A14" s="25" t="s">
        <v>51</v>
      </c>
      <c r="B14" s="163">
        <v>15389240</v>
      </c>
      <c r="C14" s="163"/>
      <c r="D14" s="163">
        <f aca="true" t="shared" si="0" ref="D14:D22">SUM(B14:C14)</f>
        <v>15389240</v>
      </c>
      <c r="E14" s="98"/>
      <c r="F14" s="98"/>
      <c r="H14" s="98"/>
      <c r="I14" s="98"/>
      <c r="J14" s="98"/>
      <c r="K14" s="98"/>
      <c r="L14" s="98"/>
      <c r="N14" s="98"/>
    </row>
    <row r="15" spans="1:14" ht="13.5" customHeight="1">
      <c r="A15" s="27" t="s">
        <v>145</v>
      </c>
      <c r="B15" s="163">
        <v>66512500</v>
      </c>
      <c r="C15" s="163"/>
      <c r="D15" s="163">
        <f t="shared" si="0"/>
        <v>66512500</v>
      </c>
      <c r="E15" s="98"/>
      <c r="F15" s="98"/>
      <c r="H15" s="98"/>
      <c r="I15" s="98"/>
      <c r="J15" s="98"/>
      <c r="K15" s="98"/>
      <c r="L15" s="98"/>
      <c r="N15" s="98"/>
    </row>
    <row r="16" spans="1:14" ht="13.5" customHeight="1">
      <c r="A16" s="123" t="s">
        <v>147</v>
      </c>
      <c r="B16" s="163"/>
      <c r="C16" s="163"/>
      <c r="D16" s="163">
        <f t="shared" si="0"/>
        <v>0</v>
      </c>
      <c r="E16" s="98"/>
      <c r="F16" s="98"/>
      <c r="H16" s="98"/>
      <c r="I16" s="98"/>
      <c r="J16" s="98"/>
      <c r="K16" s="98"/>
      <c r="L16" s="98"/>
      <c r="N16" s="98"/>
    </row>
    <row r="17" spans="1:14" ht="13.5" customHeight="1">
      <c r="A17" s="27" t="s">
        <v>146</v>
      </c>
      <c r="B17" s="163"/>
      <c r="C17" s="163"/>
      <c r="D17" s="163">
        <f t="shared" si="0"/>
        <v>0</v>
      </c>
      <c r="E17" s="98"/>
      <c r="F17" s="98"/>
      <c r="H17" s="98"/>
      <c r="I17" s="98"/>
      <c r="J17" s="98"/>
      <c r="K17" s="98"/>
      <c r="L17" s="98"/>
      <c r="N17" s="98"/>
    </row>
    <row r="18" spans="1:14" ht="13.5" customHeight="1">
      <c r="A18" s="128" t="s">
        <v>293</v>
      </c>
      <c r="B18" s="150">
        <f>SUM(B13:B17)</f>
        <v>140143670</v>
      </c>
      <c r="C18" s="150"/>
      <c r="D18" s="166">
        <f t="shared" si="0"/>
        <v>140143670</v>
      </c>
      <c r="E18" s="98"/>
      <c r="F18" s="98"/>
      <c r="H18" s="98"/>
      <c r="I18" s="98"/>
      <c r="J18" s="98"/>
      <c r="K18" s="98"/>
      <c r="L18" s="98"/>
      <c r="N18" s="98"/>
    </row>
    <row r="19" spans="1:14" ht="13.5" customHeight="1">
      <c r="A19" s="130" t="s">
        <v>65</v>
      </c>
      <c r="B19" s="163">
        <v>3251000</v>
      </c>
      <c r="C19" s="162"/>
      <c r="D19" s="163">
        <f t="shared" si="0"/>
        <v>3251000</v>
      </c>
      <c r="E19" s="98"/>
      <c r="F19" s="98"/>
      <c r="H19" s="98"/>
      <c r="I19" s="98"/>
      <c r="J19" s="98"/>
      <c r="K19" s="98"/>
      <c r="L19" s="98"/>
      <c r="N19" s="98"/>
    </row>
    <row r="20" spans="1:14" ht="13.5" customHeight="1">
      <c r="A20" s="130" t="s">
        <v>66</v>
      </c>
      <c r="B20" s="163"/>
      <c r="C20" s="162"/>
      <c r="D20" s="163">
        <f t="shared" si="0"/>
        <v>0</v>
      </c>
      <c r="E20" s="98"/>
      <c r="F20" s="98"/>
      <c r="H20" s="98"/>
      <c r="I20" s="98"/>
      <c r="J20" s="98"/>
      <c r="K20" s="98"/>
      <c r="L20" s="98"/>
      <c r="N20" s="98"/>
    </row>
    <row r="21" spans="1:14" ht="13.5" customHeight="1">
      <c r="A21" s="132" t="s">
        <v>149</v>
      </c>
      <c r="B21" s="164"/>
      <c r="C21" s="162"/>
      <c r="D21" s="163">
        <f t="shared" si="0"/>
        <v>0</v>
      </c>
      <c r="E21" s="98"/>
      <c r="F21" s="98"/>
      <c r="H21" s="98"/>
      <c r="I21" s="98"/>
      <c r="J21" s="98"/>
      <c r="K21" s="98"/>
      <c r="L21" s="98"/>
      <c r="N21" s="98"/>
    </row>
    <row r="22" spans="1:14" ht="13.5" customHeight="1">
      <c r="A22" s="128" t="s">
        <v>295</v>
      </c>
      <c r="B22" s="166">
        <f>SUM(B19:B21)</f>
        <v>3251000</v>
      </c>
      <c r="C22" s="166"/>
      <c r="D22" s="166">
        <f t="shared" si="0"/>
        <v>3251000</v>
      </c>
      <c r="E22" s="98"/>
      <c r="F22" s="98"/>
      <c r="H22" s="98"/>
      <c r="I22" s="98"/>
      <c r="J22" s="98"/>
      <c r="K22" s="98"/>
      <c r="L22" s="98"/>
      <c r="N22" s="98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H12" sqref="H12"/>
    </sheetView>
  </sheetViews>
  <sheetFormatPr defaultColWidth="9.00390625" defaultRowHeight="12.75"/>
  <cols>
    <col min="1" max="1" width="45.75390625" style="17" customWidth="1"/>
    <col min="2" max="6" width="12.75390625" style="17" customWidth="1"/>
    <col min="7" max="7" width="12.125" style="17" customWidth="1"/>
    <col min="8" max="8" width="13.6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1" spans="1:8" ht="12.75" customHeight="1">
      <c r="A1" s="256" t="s">
        <v>277</v>
      </c>
      <c r="B1" s="256"/>
      <c r="C1" s="256"/>
      <c r="D1" s="256"/>
      <c r="E1" s="256"/>
      <c r="F1" s="256"/>
      <c r="G1" s="256"/>
      <c r="H1" s="256"/>
    </row>
    <row r="2" spans="1:8" ht="18" customHeight="1">
      <c r="A2" s="257" t="s">
        <v>273</v>
      </c>
      <c r="B2" s="257"/>
      <c r="C2" s="257"/>
      <c r="D2" s="257"/>
      <c r="E2" s="257"/>
      <c r="F2" s="257"/>
      <c r="G2" s="257"/>
      <c r="H2" s="257"/>
    </row>
    <row r="3" spans="1:8" ht="14.25" customHeight="1">
      <c r="A3" s="257" t="s">
        <v>22</v>
      </c>
      <c r="B3" s="257"/>
      <c r="C3" s="257"/>
      <c r="D3" s="257"/>
      <c r="E3" s="257"/>
      <c r="F3" s="257"/>
      <c r="G3" s="257"/>
      <c r="H3" s="257"/>
    </row>
    <row r="4" spans="1:8" ht="14.25" customHeight="1">
      <c r="A4" s="44"/>
      <c r="B4" s="44"/>
      <c r="C4" s="44"/>
      <c r="D4" s="44"/>
      <c r="E4" s="44"/>
      <c r="F4" s="44"/>
      <c r="G4" s="44"/>
      <c r="H4" s="44"/>
    </row>
    <row r="5" spans="1:8" ht="14.25" customHeight="1">
      <c r="A5" s="117" t="s">
        <v>120</v>
      </c>
      <c r="B5" s="303" t="s">
        <v>474</v>
      </c>
      <c r="C5" s="303"/>
      <c r="D5" s="303"/>
      <c r="E5" s="303"/>
      <c r="F5" s="303"/>
      <c r="G5" s="303"/>
      <c r="H5" s="303"/>
    </row>
    <row r="6" spans="1:8" ht="15" customHeight="1">
      <c r="A6" s="256" t="s">
        <v>465</v>
      </c>
      <c r="B6" s="256"/>
      <c r="C6" s="256"/>
      <c r="D6" s="256"/>
      <c r="E6" s="256"/>
      <c r="F6" s="256"/>
      <c r="G6" s="256"/>
      <c r="H6" s="256"/>
    </row>
    <row r="7" spans="1:8" ht="15" customHeight="1">
      <c r="A7" s="261" t="s">
        <v>7</v>
      </c>
      <c r="B7" s="283" t="s">
        <v>22</v>
      </c>
      <c r="C7" s="284"/>
      <c r="D7" s="284"/>
      <c r="E7" s="284"/>
      <c r="F7" s="284"/>
      <c r="G7" s="284"/>
      <c r="H7" s="285"/>
    </row>
    <row r="8" spans="1:8" ht="36" customHeight="1">
      <c r="A8" s="261"/>
      <c r="B8" s="167" t="s">
        <v>525</v>
      </c>
      <c r="C8" s="167" t="s">
        <v>526</v>
      </c>
      <c r="D8" s="167" t="s">
        <v>527</v>
      </c>
      <c r="E8" s="167" t="s">
        <v>528</v>
      </c>
      <c r="F8" s="167" t="s">
        <v>529</v>
      </c>
      <c r="G8" s="167" t="s">
        <v>530</v>
      </c>
      <c r="H8" s="45" t="s">
        <v>8</v>
      </c>
    </row>
    <row r="9" spans="1:14" ht="13.5" customHeight="1">
      <c r="A9" s="27" t="s">
        <v>50</v>
      </c>
      <c r="B9" s="163">
        <v>2429600</v>
      </c>
      <c r="C9" s="163">
        <v>2070</v>
      </c>
      <c r="D9" s="163">
        <v>10492028</v>
      </c>
      <c r="E9" s="163"/>
      <c r="F9" s="163">
        <v>45320302</v>
      </c>
      <c r="G9" s="163"/>
      <c r="H9" s="163">
        <f>SUM(B9:G9)</f>
        <v>58244000</v>
      </c>
      <c r="I9" s="98"/>
      <c r="J9" s="98"/>
      <c r="K9" s="98"/>
      <c r="L9" s="98"/>
      <c r="N9" s="98"/>
    </row>
    <row r="10" spans="1:14" ht="13.5" customHeight="1">
      <c r="A10" s="25" t="s">
        <v>51</v>
      </c>
      <c r="B10" s="163">
        <v>655992</v>
      </c>
      <c r="C10" s="163">
        <v>760</v>
      </c>
      <c r="D10" s="163">
        <v>2817728</v>
      </c>
      <c r="E10" s="163"/>
      <c r="F10" s="163">
        <v>11915520</v>
      </c>
      <c r="G10" s="163"/>
      <c r="H10" s="163">
        <f aca="true" t="shared" si="0" ref="H10:H18">SUM(B10:G10)</f>
        <v>15390000</v>
      </c>
      <c r="I10" s="98"/>
      <c r="J10" s="98"/>
      <c r="K10" s="98"/>
      <c r="L10" s="98"/>
      <c r="N10" s="98"/>
    </row>
    <row r="11" spans="1:14" ht="13.5" customHeight="1">
      <c r="A11" s="27" t="s">
        <v>145</v>
      </c>
      <c r="B11" s="163"/>
      <c r="C11" s="163">
        <v>2926500</v>
      </c>
      <c r="D11" s="163">
        <v>47946000</v>
      </c>
      <c r="E11" s="163">
        <v>8600000</v>
      </c>
      <c r="F11" s="163"/>
      <c r="G11" s="163">
        <v>7040000</v>
      </c>
      <c r="H11" s="163">
        <f t="shared" si="0"/>
        <v>66512500</v>
      </c>
      <c r="I11" s="98"/>
      <c r="J11" s="98"/>
      <c r="K11" s="98"/>
      <c r="L11" s="98"/>
      <c r="N11" s="98"/>
    </row>
    <row r="12" spans="1:14" ht="13.5" customHeight="1">
      <c r="A12" s="123" t="s">
        <v>147</v>
      </c>
      <c r="B12" s="163"/>
      <c r="C12" s="163"/>
      <c r="D12" s="163"/>
      <c r="E12" s="163"/>
      <c r="F12" s="163"/>
      <c r="G12" s="163"/>
      <c r="H12" s="163"/>
      <c r="I12" s="98"/>
      <c r="J12" s="98"/>
      <c r="K12" s="98"/>
      <c r="L12" s="98"/>
      <c r="N12" s="98"/>
    </row>
    <row r="13" spans="1:14" ht="13.5" customHeight="1">
      <c r="A13" s="27" t="s">
        <v>146</v>
      </c>
      <c r="B13" s="163"/>
      <c r="C13" s="163"/>
      <c r="D13" s="163"/>
      <c r="E13" s="163"/>
      <c r="F13" s="163"/>
      <c r="G13" s="163"/>
      <c r="H13" s="163"/>
      <c r="I13" s="98"/>
      <c r="J13" s="98"/>
      <c r="K13" s="98"/>
      <c r="L13" s="98"/>
      <c r="N13" s="98"/>
    </row>
    <row r="14" spans="1:14" ht="13.5" customHeight="1">
      <c r="A14" s="128" t="s">
        <v>293</v>
      </c>
      <c r="B14" s="150">
        <f aca="true" t="shared" si="1" ref="B14:G14">SUM(B9:B13)</f>
        <v>3085592</v>
      </c>
      <c r="C14" s="150">
        <f t="shared" si="1"/>
        <v>2929330</v>
      </c>
      <c r="D14" s="150">
        <f t="shared" si="1"/>
        <v>61255756</v>
      </c>
      <c r="E14" s="150">
        <f t="shared" si="1"/>
        <v>8600000</v>
      </c>
      <c r="F14" s="150">
        <f t="shared" si="1"/>
        <v>57235822</v>
      </c>
      <c r="G14" s="150">
        <f t="shared" si="1"/>
        <v>7040000</v>
      </c>
      <c r="H14" s="166">
        <f t="shared" si="0"/>
        <v>140146500</v>
      </c>
      <c r="I14" s="98"/>
      <c r="J14" s="98"/>
      <c r="K14" s="98"/>
      <c r="L14" s="98"/>
      <c r="N14" s="98"/>
    </row>
    <row r="15" spans="1:14" ht="13.5" customHeight="1">
      <c r="A15" s="130" t="s">
        <v>65</v>
      </c>
      <c r="B15" s="163"/>
      <c r="C15" s="163">
        <v>3251000</v>
      </c>
      <c r="D15" s="163"/>
      <c r="E15" s="163"/>
      <c r="F15" s="162"/>
      <c r="G15" s="163"/>
      <c r="H15" s="163">
        <f t="shared" si="0"/>
        <v>3251000</v>
      </c>
      <c r="I15" s="98"/>
      <c r="J15" s="98"/>
      <c r="K15" s="98"/>
      <c r="L15" s="98"/>
      <c r="N15" s="98"/>
    </row>
    <row r="16" spans="1:14" ht="13.5" customHeight="1">
      <c r="A16" s="130" t="s">
        <v>66</v>
      </c>
      <c r="B16" s="163"/>
      <c r="C16" s="163"/>
      <c r="D16" s="163"/>
      <c r="E16" s="163"/>
      <c r="F16" s="162"/>
      <c r="G16" s="163"/>
      <c r="H16" s="163"/>
      <c r="I16" s="98"/>
      <c r="J16" s="98"/>
      <c r="K16" s="98"/>
      <c r="L16" s="98"/>
      <c r="N16" s="98"/>
    </row>
    <row r="17" spans="1:14" ht="13.5" customHeight="1">
      <c r="A17" s="132" t="s">
        <v>149</v>
      </c>
      <c r="B17" s="164"/>
      <c r="C17" s="164"/>
      <c r="D17" s="164"/>
      <c r="E17" s="164"/>
      <c r="F17" s="162"/>
      <c r="G17" s="163"/>
      <c r="H17" s="163"/>
      <c r="I17" s="98"/>
      <c r="J17" s="98"/>
      <c r="K17" s="98"/>
      <c r="L17" s="98"/>
      <c r="N17" s="98"/>
    </row>
    <row r="18" spans="1:14" ht="13.5" customHeight="1">
      <c r="A18" s="128" t="s">
        <v>294</v>
      </c>
      <c r="B18" s="166">
        <f aca="true" t="shared" si="2" ref="B18:G18">SUM(B15:B17)</f>
        <v>0</v>
      </c>
      <c r="C18" s="166">
        <f t="shared" si="2"/>
        <v>3251000</v>
      </c>
      <c r="D18" s="166">
        <f t="shared" si="2"/>
        <v>0</v>
      </c>
      <c r="E18" s="166">
        <f t="shared" si="2"/>
        <v>0</v>
      </c>
      <c r="F18" s="166">
        <f t="shared" si="2"/>
        <v>0</v>
      </c>
      <c r="G18" s="166">
        <f t="shared" si="2"/>
        <v>0</v>
      </c>
      <c r="H18" s="166">
        <f t="shared" si="0"/>
        <v>3251000</v>
      </c>
      <c r="I18" s="98"/>
      <c r="J18" s="98"/>
      <c r="K18" s="98"/>
      <c r="L18" s="98"/>
      <c r="N18" s="98"/>
    </row>
    <row r="20" spans="1:8" ht="12.75">
      <c r="A20" s="256" t="s">
        <v>278</v>
      </c>
      <c r="B20" s="256"/>
      <c r="C20" s="256"/>
      <c r="D20" s="256"/>
      <c r="E20" s="256"/>
      <c r="F20" s="256"/>
      <c r="G20" s="256"/>
      <c r="H20" s="256"/>
    </row>
    <row r="21" spans="1:8" ht="12.75">
      <c r="A21" s="119"/>
      <c r="B21" s="119"/>
      <c r="C21" s="119"/>
      <c r="D21" s="119"/>
      <c r="E21" s="119"/>
      <c r="F21" s="119"/>
      <c r="G21" s="119"/>
      <c r="H21" s="119"/>
    </row>
    <row r="22" spans="1:8" ht="12.75">
      <c r="A22" s="257" t="s">
        <v>273</v>
      </c>
      <c r="B22" s="257"/>
      <c r="C22" s="257"/>
      <c r="D22" s="257"/>
      <c r="E22" s="257"/>
      <c r="F22" s="257"/>
      <c r="G22" s="257"/>
      <c r="H22" s="257"/>
    </row>
    <row r="23" spans="1:8" ht="12.75">
      <c r="A23" s="257" t="s">
        <v>23</v>
      </c>
      <c r="B23" s="257"/>
      <c r="C23" s="257"/>
      <c r="D23" s="257"/>
      <c r="E23" s="257"/>
      <c r="F23" s="257"/>
      <c r="G23" s="257"/>
      <c r="H23" s="257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117" t="s">
        <v>120</v>
      </c>
      <c r="B25" s="303" t="s">
        <v>474</v>
      </c>
      <c r="C25" s="303"/>
      <c r="D25" s="303"/>
      <c r="E25" s="303"/>
      <c r="F25" s="303"/>
      <c r="G25" s="303"/>
      <c r="H25" s="303"/>
    </row>
    <row r="26" spans="1:8" ht="12.75">
      <c r="A26" s="256" t="s">
        <v>465</v>
      </c>
      <c r="B26" s="256"/>
      <c r="C26" s="256"/>
      <c r="D26" s="256"/>
      <c r="E26" s="256"/>
      <c r="F26" s="256"/>
      <c r="G26" s="256"/>
      <c r="H26" s="256"/>
    </row>
    <row r="27" spans="1:8" ht="12.75">
      <c r="A27" s="261" t="s">
        <v>7</v>
      </c>
      <c r="B27" s="283" t="s">
        <v>23</v>
      </c>
      <c r="C27" s="284"/>
      <c r="D27" s="284"/>
      <c r="E27" s="284"/>
      <c r="F27" s="284"/>
      <c r="G27" s="284"/>
      <c r="H27" s="285"/>
    </row>
    <row r="28" spans="1:8" ht="12.75">
      <c r="A28" s="261"/>
      <c r="B28" s="104"/>
      <c r="C28" s="104"/>
      <c r="D28" s="104"/>
      <c r="E28" s="104"/>
      <c r="F28" s="104"/>
      <c r="G28" s="104"/>
      <c r="H28" s="45" t="s">
        <v>8</v>
      </c>
    </row>
    <row r="29" spans="1:8" ht="12.75">
      <c r="A29" s="27" t="s">
        <v>50</v>
      </c>
      <c r="B29" s="30"/>
      <c r="C29" s="30"/>
      <c r="D29" s="30"/>
      <c r="E29" s="30"/>
      <c r="F29" s="30"/>
      <c r="G29" s="24"/>
      <c r="H29" s="24"/>
    </row>
    <row r="30" spans="1:8" ht="12.75">
      <c r="A30" s="25" t="s">
        <v>51</v>
      </c>
      <c r="B30" s="30"/>
      <c r="C30" s="30"/>
      <c r="D30" s="30"/>
      <c r="E30" s="30"/>
      <c r="F30" s="30"/>
      <c r="G30" s="24"/>
      <c r="H30" s="24"/>
    </row>
    <row r="31" spans="1:8" ht="12.75">
      <c r="A31" s="27" t="s">
        <v>145</v>
      </c>
      <c r="B31" s="30"/>
      <c r="C31" s="30"/>
      <c r="D31" s="30"/>
      <c r="E31" s="30"/>
      <c r="F31" s="30"/>
      <c r="G31" s="24"/>
      <c r="H31" s="24"/>
    </row>
    <row r="32" spans="1:8" ht="12.75">
      <c r="A32" s="123" t="s">
        <v>147</v>
      </c>
      <c r="B32" s="24"/>
      <c r="C32" s="24"/>
      <c r="D32" s="24"/>
      <c r="E32" s="24"/>
      <c r="F32" s="24"/>
      <c r="G32" s="24"/>
      <c r="H32" s="24"/>
    </row>
    <row r="33" spans="1:8" ht="12.75">
      <c r="A33" s="27" t="s">
        <v>146</v>
      </c>
      <c r="B33" s="24"/>
      <c r="C33" s="24"/>
      <c r="D33" s="24"/>
      <c r="E33" s="24"/>
      <c r="F33" s="24"/>
      <c r="G33" s="24"/>
      <c r="H33" s="24"/>
    </row>
    <row r="34" spans="1:8" ht="12.75">
      <c r="A34" s="128" t="s">
        <v>293</v>
      </c>
      <c r="B34" s="129"/>
      <c r="C34" s="129"/>
      <c r="D34" s="129"/>
      <c r="E34" s="129"/>
      <c r="F34" s="129"/>
      <c r="G34" s="40"/>
      <c r="H34" s="40"/>
    </row>
    <row r="35" spans="1:8" ht="12.75">
      <c r="A35" s="130" t="s">
        <v>65</v>
      </c>
      <c r="B35" s="71"/>
      <c r="C35" s="71"/>
      <c r="D35" s="71"/>
      <c r="E35" s="71"/>
      <c r="F35" s="127"/>
      <c r="G35" s="24"/>
      <c r="H35" s="24"/>
    </row>
    <row r="36" spans="1:8" ht="12.75">
      <c r="A36" s="130" t="s">
        <v>66</v>
      </c>
      <c r="B36" s="71"/>
      <c r="C36" s="71"/>
      <c r="D36" s="71"/>
      <c r="E36" s="71"/>
      <c r="F36" s="131"/>
      <c r="G36" s="30"/>
      <c r="H36" s="24"/>
    </row>
    <row r="37" spans="1:8" ht="12.75">
      <c r="A37" s="132" t="s">
        <v>149</v>
      </c>
      <c r="B37" s="133"/>
      <c r="C37" s="133"/>
      <c r="D37" s="133"/>
      <c r="E37" s="133"/>
      <c r="F37" s="131"/>
      <c r="G37" s="30"/>
      <c r="H37" s="24"/>
    </row>
    <row r="38" spans="1:8" ht="12.75">
      <c r="A38" s="128" t="s">
        <v>295</v>
      </c>
      <c r="B38" s="134">
        <v>0</v>
      </c>
      <c r="C38" s="134">
        <v>0</v>
      </c>
      <c r="D38" s="134">
        <v>0</v>
      </c>
      <c r="E38" s="134">
        <v>0</v>
      </c>
      <c r="F38" s="40">
        <v>0</v>
      </c>
      <c r="G38" s="40">
        <v>0</v>
      </c>
      <c r="H38" s="40">
        <v>0</v>
      </c>
    </row>
  </sheetData>
  <sheetProtection/>
  <mergeCells count="14">
    <mergeCell ref="A2:H2"/>
    <mergeCell ref="A1:H1"/>
    <mergeCell ref="A6:H6"/>
    <mergeCell ref="A7:A8"/>
    <mergeCell ref="A3:H3"/>
    <mergeCell ref="B7:H7"/>
    <mergeCell ref="B5:H5"/>
    <mergeCell ref="A27:A28"/>
    <mergeCell ref="B27:H27"/>
    <mergeCell ref="A20:H20"/>
    <mergeCell ref="A22:H22"/>
    <mergeCell ref="A23:H23"/>
    <mergeCell ref="B25:H25"/>
    <mergeCell ref="A26:H26"/>
  </mergeCells>
  <printOptions/>
  <pageMargins left="0.51" right="0.26" top="0.4" bottom="0.32" header="0.33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19">
      <selection activeCell="G42" sqref="G42"/>
    </sheetView>
  </sheetViews>
  <sheetFormatPr defaultColWidth="9.00390625" defaultRowHeight="12.75"/>
  <cols>
    <col min="1" max="1" width="44.37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3" spans="1:6" ht="12" customHeight="1">
      <c r="A3" s="53"/>
      <c r="B3" s="54" t="s">
        <v>126</v>
      </c>
      <c r="C3" s="55"/>
      <c r="D3" s="55"/>
      <c r="E3" s="55"/>
      <c r="F3" s="21"/>
    </row>
    <row r="4" spans="1:2" ht="26.25" customHeight="1">
      <c r="A4" s="269" t="s">
        <v>199</v>
      </c>
      <c r="B4" s="269"/>
    </row>
    <row r="5" spans="1:2" ht="12.75">
      <c r="A5" s="270" t="s">
        <v>466</v>
      </c>
      <c r="B5" s="270"/>
    </row>
    <row r="6" spans="1:2" ht="12.75">
      <c r="A6" s="57" t="s">
        <v>128</v>
      </c>
      <c r="B6" s="43" t="s">
        <v>2</v>
      </c>
    </row>
    <row r="7" spans="1:2" ht="12.75">
      <c r="A7" s="58" t="s">
        <v>467</v>
      </c>
      <c r="B7" s="64">
        <v>12236343</v>
      </c>
    </row>
    <row r="8" spans="1:2" ht="12.75">
      <c r="A8" s="34" t="s">
        <v>8</v>
      </c>
      <c r="B8" s="65">
        <f>SUM(B7)</f>
        <v>12236343</v>
      </c>
    </row>
    <row r="9" spans="1:5" ht="12.75">
      <c r="A9" s="256" t="s">
        <v>130</v>
      </c>
      <c r="B9" s="256"/>
      <c r="C9" s="256"/>
      <c r="D9" s="256"/>
      <c r="E9" s="256"/>
    </row>
    <row r="10" spans="1:5" ht="12.75">
      <c r="A10" s="262" t="s">
        <v>127</v>
      </c>
      <c r="B10" s="262"/>
      <c r="C10" s="262"/>
      <c r="D10" s="262"/>
      <c r="E10" s="262"/>
    </row>
    <row r="11" spans="1:5" ht="12.75">
      <c r="A11" s="18"/>
      <c r="B11" s="18"/>
      <c r="C11" s="18"/>
      <c r="D11" s="18"/>
      <c r="E11" s="18" t="s">
        <v>465</v>
      </c>
    </row>
    <row r="12" spans="1:5" ht="12.75" customHeight="1">
      <c r="A12" s="267" t="s">
        <v>128</v>
      </c>
      <c r="B12" s="265" t="s">
        <v>2</v>
      </c>
      <c r="C12" s="253" t="s">
        <v>29</v>
      </c>
      <c r="D12" s="253" t="s">
        <v>15</v>
      </c>
      <c r="E12" s="265" t="s">
        <v>16</v>
      </c>
    </row>
    <row r="13" spans="1:5" ht="12.75">
      <c r="A13" s="268"/>
      <c r="B13" s="266"/>
      <c r="C13" s="254"/>
      <c r="D13" s="254"/>
      <c r="E13" s="266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61"/>
      <c r="B16" s="61"/>
      <c r="C16" s="61"/>
      <c r="D16" s="61"/>
      <c r="E16" s="61"/>
    </row>
    <row r="17" spans="1:5" ht="12.75">
      <c r="A17" s="61"/>
      <c r="B17" s="61"/>
      <c r="C17" s="61"/>
      <c r="D17" s="61"/>
      <c r="E17" s="61"/>
    </row>
    <row r="18" spans="1:5" ht="12.75">
      <c r="A18" s="61"/>
      <c r="B18" s="61"/>
      <c r="C18" s="61"/>
      <c r="D18" s="61"/>
      <c r="E18" s="61"/>
    </row>
    <row r="19" spans="1:5" ht="12.75">
      <c r="A19" s="34" t="s">
        <v>8</v>
      </c>
      <c r="B19" s="66">
        <v>0</v>
      </c>
      <c r="C19" s="66">
        <v>0</v>
      </c>
      <c r="D19" s="66">
        <v>0</v>
      </c>
      <c r="E19" s="66">
        <v>0</v>
      </c>
    </row>
    <row r="20" spans="1:5" ht="12.75">
      <c r="A20" s="56"/>
      <c r="B20" s="56"/>
      <c r="C20" s="56"/>
      <c r="D20" s="56"/>
      <c r="E20" s="56"/>
    </row>
    <row r="21" spans="1:5" ht="12.75">
      <c r="A21" s="256" t="s">
        <v>129</v>
      </c>
      <c r="B21" s="256"/>
      <c r="C21" s="256"/>
      <c r="D21" s="256"/>
      <c r="E21" s="256"/>
    </row>
    <row r="22" spans="1:5" ht="12.75">
      <c r="A22" s="262" t="s">
        <v>135</v>
      </c>
      <c r="B22" s="262"/>
      <c r="C22" s="262"/>
      <c r="D22" s="262"/>
      <c r="E22" s="262"/>
    </row>
    <row r="23" spans="1:5" ht="12" customHeight="1">
      <c r="A23" s="258" t="s">
        <v>465</v>
      </c>
      <c r="B23" s="258"/>
      <c r="C23" s="258"/>
      <c r="D23" s="258"/>
      <c r="E23" s="258"/>
    </row>
    <row r="24" spans="1:5" ht="12.75" customHeight="1">
      <c r="A24" s="263" t="s">
        <v>132</v>
      </c>
      <c r="B24" s="265" t="s">
        <v>2</v>
      </c>
      <c r="C24" s="253" t="s">
        <v>29</v>
      </c>
      <c r="D24" s="253" t="s">
        <v>15</v>
      </c>
      <c r="E24" s="265" t="s">
        <v>16</v>
      </c>
    </row>
    <row r="25" spans="1:5" ht="14.25" customHeight="1">
      <c r="A25" s="264"/>
      <c r="B25" s="266"/>
      <c r="C25" s="254"/>
      <c r="D25" s="254"/>
      <c r="E25" s="266"/>
    </row>
    <row r="26" spans="1:5" ht="14.25" customHeight="1">
      <c r="A26" s="62"/>
      <c r="B26" s="59"/>
      <c r="C26" s="46"/>
      <c r="D26" s="46"/>
      <c r="E26" s="59"/>
    </row>
    <row r="27" spans="1:5" ht="14.25" customHeight="1">
      <c r="A27" s="62"/>
      <c r="B27" s="59"/>
      <c r="C27" s="46"/>
      <c r="D27" s="46"/>
      <c r="E27" s="59"/>
    </row>
    <row r="28" spans="1:5" ht="14.25" customHeight="1">
      <c r="A28" s="62"/>
      <c r="B28" s="59"/>
      <c r="C28" s="46"/>
      <c r="D28" s="46"/>
      <c r="E28" s="59"/>
    </row>
    <row r="29" spans="1:5" ht="12.75">
      <c r="A29" s="58"/>
      <c r="B29" s="28"/>
      <c r="C29" s="63"/>
      <c r="D29" s="63"/>
      <c r="E29" s="63"/>
    </row>
    <row r="30" spans="1:5" ht="12.75">
      <c r="A30" s="58"/>
      <c r="B30" s="28"/>
      <c r="C30" s="63"/>
      <c r="D30" s="63"/>
      <c r="E30" s="63"/>
    </row>
    <row r="31" spans="1:5" ht="12.75">
      <c r="A31" s="34" t="s">
        <v>8</v>
      </c>
      <c r="B31" s="65">
        <v>0</v>
      </c>
      <c r="C31" s="65">
        <v>0</v>
      </c>
      <c r="D31" s="65">
        <v>0</v>
      </c>
      <c r="E31" s="65">
        <v>0</v>
      </c>
    </row>
    <row r="33" spans="1:5" ht="12.75">
      <c r="A33" s="256" t="s">
        <v>131</v>
      </c>
      <c r="B33" s="256"/>
      <c r="C33" s="256"/>
      <c r="D33" s="256"/>
      <c r="E33" s="256"/>
    </row>
    <row r="34" spans="1:5" ht="12.75">
      <c r="A34" s="262" t="s">
        <v>75</v>
      </c>
      <c r="B34" s="262"/>
      <c r="C34" s="262"/>
      <c r="D34" s="262"/>
      <c r="E34" s="262"/>
    </row>
    <row r="35" spans="1:5" ht="12.75">
      <c r="A35" s="258" t="s">
        <v>465</v>
      </c>
      <c r="B35" s="258"/>
      <c r="C35" s="258"/>
      <c r="D35" s="258"/>
      <c r="E35" s="258"/>
    </row>
    <row r="36" spans="1:5" ht="12.75" customHeight="1">
      <c r="A36" s="263" t="s">
        <v>132</v>
      </c>
      <c r="B36" s="265" t="s">
        <v>2</v>
      </c>
      <c r="C36" s="253" t="s">
        <v>29</v>
      </c>
      <c r="D36" s="253" t="s">
        <v>15</v>
      </c>
      <c r="E36" s="265" t="s">
        <v>16</v>
      </c>
    </row>
    <row r="37" spans="1:5" ht="12.75">
      <c r="A37" s="264"/>
      <c r="B37" s="266"/>
      <c r="C37" s="254"/>
      <c r="D37" s="254"/>
      <c r="E37" s="266"/>
    </row>
    <row r="38" spans="1:5" ht="12.75">
      <c r="A38" s="58" t="s">
        <v>468</v>
      </c>
      <c r="B38" s="64">
        <v>2160000</v>
      </c>
      <c r="C38" s="67"/>
      <c r="D38" s="67"/>
      <c r="E38" s="67">
        <f>SUM(B38:D38)</f>
        <v>2160000</v>
      </c>
    </row>
    <row r="39" spans="1:5" ht="12.75">
      <c r="A39" s="58" t="s">
        <v>469</v>
      </c>
      <c r="B39" s="64">
        <v>217000</v>
      </c>
      <c r="C39" s="67"/>
      <c r="D39" s="67"/>
      <c r="E39" s="67">
        <f aca="true" t="shared" si="0" ref="E39:E45">SUM(B39:D39)</f>
        <v>217000</v>
      </c>
    </row>
    <row r="40" spans="1:5" ht="12.75">
      <c r="A40" s="58" t="s">
        <v>470</v>
      </c>
      <c r="B40" s="64">
        <v>3944000</v>
      </c>
      <c r="C40" s="67"/>
      <c r="D40" s="67"/>
      <c r="E40" s="67">
        <f t="shared" si="0"/>
        <v>3944000</v>
      </c>
    </row>
    <row r="41" spans="1:5" ht="12.75">
      <c r="A41" s="58" t="s">
        <v>471</v>
      </c>
      <c r="B41" s="64">
        <v>243838964</v>
      </c>
      <c r="C41" s="67"/>
      <c r="D41" s="67"/>
      <c r="E41" s="67">
        <f t="shared" si="0"/>
        <v>243838964</v>
      </c>
    </row>
    <row r="42" spans="1:5" ht="12.75">
      <c r="A42" s="58" t="s">
        <v>472</v>
      </c>
      <c r="B42" s="64">
        <v>111342000</v>
      </c>
      <c r="C42" s="67"/>
      <c r="D42" s="67"/>
      <c r="E42" s="67">
        <f t="shared" si="0"/>
        <v>111342000</v>
      </c>
    </row>
    <row r="43" spans="1:5" ht="12.75">
      <c r="A43" s="58" t="s">
        <v>597</v>
      </c>
      <c r="B43" s="64">
        <v>1749810</v>
      </c>
      <c r="C43" s="67"/>
      <c r="D43" s="67"/>
      <c r="E43" s="67">
        <f t="shared" si="0"/>
        <v>1749810</v>
      </c>
    </row>
    <row r="44" spans="1:5" ht="12.75">
      <c r="A44" s="58" t="s">
        <v>596</v>
      </c>
      <c r="B44" s="64"/>
      <c r="C44" s="67">
        <v>1202000</v>
      </c>
      <c r="D44" s="67"/>
      <c r="E44" s="67">
        <f t="shared" si="0"/>
        <v>1202000</v>
      </c>
    </row>
    <row r="45" spans="1:5" ht="12.75">
      <c r="A45" s="34" t="s">
        <v>8</v>
      </c>
      <c r="B45" s="65">
        <f>SUM(B38:B44)</f>
        <v>363251774</v>
      </c>
      <c r="C45" s="65">
        <f>SUM(C38:C44)</f>
        <v>1202000</v>
      </c>
      <c r="D45" s="65">
        <f>SUM(D38:D44)</f>
        <v>0</v>
      </c>
      <c r="E45" s="68">
        <f t="shared" si="0"/>
        <v>364453774</v>
      </c>
    </row>
  </sheetData>
  <sheetProtection/>
  <mergeCells count="25">
    <mergeCell ref="A4:B4"/>
    <mergeCell ref="A5:B5"/>
    <mergeCell ref="A33:E33"/>
    <mergeCell ref="A23:E23"/>
    <mergeCell ref="A22:E22"/>
    <mergeCell ref="A9:E9"/>
    <mergeCell ref="C24:C25"/>
    <mergeCell ref="D24:D25"/>
    <mergeCell ref="A24:A25"/>
    <mergeCell ref="A10:E10"/>
    <mergeCell ref="A12:A13"/>
    <mergeCell ref="A21:E21"/>
    <mergeCell ref="B24:B25"/>
    <mergeCell ref="E24:E25"/>
    <mergeCell ref="B12:B13"/>
    <mergeCell ref="C12:C13"/>
    <mergeCell ref="D12:D13"/>
    <mergeCell ref="E12:E13"/>
    <mergeCell ref="A34:E34"/>
    <mergeCell ref="A36:A37"/>
    <mergeCell ref="B36:B37"/>
    <mergeCell ref="C36:C37"/>
    <mergeCell ref="D36:D37"/>
    <mergeCell ref="E36:E37"/>
    <mergeCell ref="A35:E35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I25" sqref="I25"/>
    </sheetView>
  </sheetViews>
  <sheetFormatPr defaultColWidth="9.00390625" defaultRowHeight="12.75"/>
  <cols>
    <col min="1" max="1" width="33.375" style="17" customWidth="1"/>
    <col min="2" max="2" width="13.125" style="17" customWidth="1"/>
    <col min="3" max="3" width="13.00390625" style="17" customWidth="1"/>
    <col min="4" max="4" width="12.125" style="17" customWidth="1"/>
    <col min="5" max="5" width="13.00390625" style="17" customWidth="1"/>
    <col min="6" max="6" width="13.25390625" style="17" customWidth="1"/>
    <col min="7" max="16384" width="9.125" style="17" customWidth="1"/>
  </cols>
  <sheetData>
    <row r="1" spans="1:6" ht="12.75">
      <c r="A1" s="256" t="s">
        <v>172</v>
      </c>
      <c r="B1" s="256"/>
      <c r="C1" s="256"/>
      <c r="D1" s="256"/>
      <c r="E1" s="256"/>
      <c r="F1" s="256"/>
    </row>
    <row r="2" spans="1:6" ht="12.75">
      <c r="A2" s="262" t="s">
        <v>164</v>
      </c>
      <c r="B2" s="262"/>
      <c r="C2" s="262"/>
      <c r="D2" s="262"/>
      <c r="E2" s="262"/>
      <c r="F2" s="262"/>
    </row>
    <row r="3" spans="1:6" ht="12.75">
      <c r="A3" s="262" t="s">
        <v>165</v>
      </c>
      <c r="B3" s="262"/>
      <c r="C3" s="262"/>
      <c r="D3" s="262"/>
      <c r="E3" s="262"/>
      <c r="F3" s="262"/>
    </row>
    <row r="4" spans="1:6" ht="12.75">
      <c r="A4" s="258" t="s">
        <v>531</v>
      </c>
      <c r="B4" s="258"/>
      <c r="C4" s="258"/>
      <c r="D4" s="258"/>
      <c r="E4" s="258"/>
      <c r="F4" s="258"/>
    </row>
    <row r="5" spans="1:6" ht="12.75" customHeight="1">
      <c r="A5" s="265" t="s">
        <v>6</v>
      </c>
      <c r="B5" s="261" t="s">
        <v>14</v>
      </c>
      <c r="C5" s="261"/>
      <c r="D5" s="261"/>
      <c r="E5" s="261"/>
      <c r="F5" s="255" t="s">
        <v>163</v>
      </c>
    </row>
    <row r="6" spans="1:6" ht="15" customHeight="1">
      <c r="A6" s="266"/>
      <c r="B6" s="22" t="s">
        <v>4</v>
      </c>
      <c r="C6" s="22" t="s">
        <v>35</v>
      </c>
      <c r="D6" s="22" t="s">
        <v>36</v>
      </c>
      <c r="E6" s="22" t="s">
        <v>5</v>
      </c>
      <c r="F6" s="255"/>
    </row>
    <row r="7" spans="1:6" ht="15" customHeight="1">
      <c r="A7" s="24" t="s">
        <v>533</v>
      </c>
      <c r="B7" s="24"/>
      <c r="C7" s="51"/>
      <c r="D7" s="51"/>
      <c r="E7" s="51">
        <f aca="true" t="shared" si="0" ref="E7:E12">SUM(B7:D7)</f>
        <v>0</v>
      </c>
      <c r="F7" s="51"/>
    </row>
    <row r="8" spans="1:6" ht="24" customHeight="1">
      <c r="A8" s="180" t="s">
        <v>534</v>
      </c>
      <c r="B8" s="24"/>
      <c r="C8" s="51"/>
      <c r="D8" s="51"/>
      <c r="E8" s="51">
        <f t="shared" si="0"/>
        <v>0</v>
      </c>
      <c r="F8" s="51"/>
    </row>
    <row r="9" spans="1:6" ht="15" customHeight="1">
      <c r="A9" s="24" t="s">
        <v>536</v>
      </c>
      <c r="B9" s="24">
        <v>18318699</v>
      </c>
      <c r="C9" s="51"/>
      <c r="D9" s="51"/>
      <c r="E9" s="51">
        <f t="shared" si="0"/>
        <v>18318699</v>
      </c>
      <c r="F9" s="51"/>
    </row>
    <row r="10" spans="1:6" ht="15" customHeight="1">
      <c r="A10" s="24" t="s">
        <v>535</v>
      </c>
      <c r="B10" s="24"/>
      <c r="C10" s="51"/>
      <c r="D10" s="51"/>
      <c r="E10" s="51">
        <f t="shared" si="0"/>
        <v>0</v>
      </c>
      <c r="F10" s="51"/>
    </row>
    <row r="11" spans="1:6" ht="15" customHeight="1">
      <c r="A11" s="24" t="s">
        <v>537</v>
      </c>
      <c r="B11" s="24">
        <v>200000</v>
      </c>
      <c r="C11" s="51"/>
      <c r="D11" s="51"/>
      <c r="E11" s="51">
        <f t="shared" si="0"/>
        <v>200000</v>
      </c>
      <c r="F11" s="51"/>
    </row>
    <row r="12" spans="1:6" ht="37.5" customHeight="1">
      <c r="A12" s="24" t="s">
        <v>604</v>
      </c>
      <c r="B12" s="24">
        <v>164000</v>
      </c>
      <c r="C12" s="51"/>
      <c r="D12" s="51">
        <v>3251000</v>
      </c>
      <c r="E12" s="51">
        <f t="shared" si="0"/>
        <v>3415000</v>
      </c>
      <c r="F12" s="181" t="s">
        <v>474</v>
      </c>
    </row>
    <row r="13" spans="1:6" ht="15" customHeight="1">
      <c r="A13" s="24"/>
      <c r="B13" s="24"/>
      <c r="C13" s="51"/>
      <c r="D13" s="51"/>
      <c r="E13" s="51"/>
      <c r="F13" s="51"/>
    </row>
    <row r="14" spans="1:6" ht="12.75" customHeight="1">
      <c r="A14" s="179" t="s">
        <v>168</v>
      </c>
      <c r="B14" s="179">
        <f>SUM(B7:B11)</f>
        <v>18518699</v>
      </c>
      <c r="C14" s="179">
        <f>SUM(C7:C11)</f>
        <v>0</v>
      </c>
      <c r="D14" s="179">
        <f>SUM(D12)</f>
        <v>3251000</v>
      </c>
      <c r="E14" s="179">
        <f>SUM(E7:E12)</f>
        <v>21933699</v>
      </c>
      <c r="F14" s="51"/>
    </row>
    <row r="15" spans="1:2" ht="12.75">
      <c r="A15" s="21"/>
      <c r="B15" s="21"/>
    </row>
    <row r="16" spans="1:6" ht="12.75" customHeight="1">
      <c r="A16" s="256" t="s">
        <v>171</v>
      </c>
      <c r="B16" s="256"/>
      <c r="C16" s="256"/>
      <c r="D16" s="256"/>
      <c r="E16" s="256"/>
      <c r="F16" s="256"/>
    </row>
    <row r="17" spans="1:2" ht="12.75">
      <c r="A17" s="21"/>
      <c r="B17" s="21"/>
    </row>
    <row r="18" spans="1:6" ht="12.75">
      <c r="A18" s="262" t="s">
        <v>66</v>
      </c>
      <c r="B18" s="262"/>
      <c r="C18" s="262"/>
      <c r="D18" s="262"/>
      <c r="E18" s="262"/>
      <c r="F18" s="262"/>
    </row>
    <row r="19" spans="1:6" ht="12.75">
      <c r="A19" s="262" t="s">
        <v>166</v>
      </c>
      <c r="B19" s="262"/>
      <c r="C19" s="262"/>
      <c r="D19" s="262"/>
      <c r="E19" s="262"/>
      <c r="F19" s="262"/>
    </row>
    <row r="20" spans="1:6" ht="12.75">
      <c r="A20" s="258" t="s">
        <v>531</v>
      </c>
      <c r="B20" s="258"/>
      <c r="C20" s="258"/>
      <c r="D20" s="258"/>
      <c r="E20" s="258"/>
      <c r="F20" s="258"/>
    </row>
    <row r="21" spans="1:6" ht="12.75">
      <c r="A21" s="265" t="s">
        <v>37</v>
      </c>
      <c r="B21" s="261" t="s">
        <v>14</v>
      </c>
      <c r="C21" s="261"/>
      <c r="D21" s="261"/>
      <c r="E21" s="261"/>
      <c r="F21" s="255" t="s">
        <v>163</v>
      </c>
    </row>
    <row r="22" spans="1:6" ht="12.75">
      <c r="A22" s="266"/>
      <c r="B22" s="43" t="s">
        <v>4</v>
      </c>
      <c r="C22" s="43" t="s">
        <v>35</v>
      </c>
      <c r="D22" s="43" t="s">
        <v>36</v>
      </c>
      <c r="E22" s="43" t="s">
        <v>5</v>
      </c>
      <c r="F22" s="255"/>
    </row>
    <row r="23" spans="1:6" ht="12.75">
      <c r="A23" s="71" t="s">
        <v>532</v>
      </c>
      <c r="B23" s="24">
        <v>183199</v>
      </c>
      <c r="C23" s="51"/>
      <c r="D23" s="51"/>
      <c r="E23" s="51">
        <f>SUM(B23:D23)</f>
        <v>183199</v>
      </c>
      <c r="F23" s="51"/>
    </row>
    <row r="24" spans="1:6" ht="12.75">
      <c r="A24" s="24"/>
      <c r="B24" s="24"/>
      <c r="C24" s="51"/>
      <c r="D24" s="51"/>
      <c r="E24" s="51"/>
      <c r="F24" s="51"/>
    </row>
    <row r="25" spans="1:6" ht="12.75">
      <c r="A25" s="24"/>
      <c r="B25" s="24"/>
      <c r="C25" s="51"/>
      <c r="D25" s="51"/>
      <c r="E25" s="51"/>
      <c r="F25" s="51"/>
    </row>
    <row r="26" spans="1:6" ht="12.75">
      <c r="A26" s="38" t="s">
        <v>167</v>
      </c>
      <c r="B26" s="182">
        <f>SUM(B23:B25)</f>
        <v>183199</v>
      </c>
      <c r="C26" s="52">
        <v>0</v>
      </c>
      <c r="D26" s="52">
        <v>0</v>
      </c>
      <c r="E26" s="52">
        <f>SUM(E23:E25)</f>
        <v>183199</v>
      </c>
      <c r="F26" s="51"/>
    </row>
    <row r="27" spans="1:2" ht="12.75">
      <c r="A27" s="21"/>
      <c r="B27" s="21"/>
    </row>
    <row r="28" spans="1:6" ht="12.75">
      <c r="A28" s="256" t="s">
        <v>173</v>
      </c>
      <c r="B28" s="256"/>
      <c r="C28" s="256"/>
      <c r="D28" s="256"/>
      <c r="E28" s="256"/>
      <c r="F28" s="256"/>
    </row>
    <row r="29" spans="1:2" ht="12.75">
      <c r="A29" s="21"/>
      <c r="B29" s="21"/>
    </row>
    <row r="30" spans="1:6" ht="12.75">
      <c r="A30" s="262" t="s">
        <v>169</v>
      </c>
      <c r="B30" s="262"/>
      <c r="C30" s="262"/>
      <c r="D30" s="262"/>
      <c r="E30" s="262"/>
      <c r="F30" s="262"/>
    </row>
    <row r="31" spans="1:6" ht="12.75">
      <c r="A31" s="262" t="s">
        <v>165</v>
      </c>
      <c r="B31" s="262"/>
      <c r="C31" s="262"/>
      <c r="D31" s="262"/>
      <c r="E31" s="262"/>
      <c r="F31" s="262"/>
    </row>
    <row r="32" spans="1:6" ht="12.75">
      <c r="A32" s="258" t="s">
        <v>531</v>
      </c>
      <c r="B32" s="258"/>
      <c r="C32" s="258"/>
      <c r="D32" s="258"/>
      <c r="E32" s="258"/>
      <c r="F32" s="258"/>
    </row>
    <row r="33" spans="1:6" ht="12.75">
      <c r="A33" s="265" t="s">
        <v>13</v>
      </c>
      <c r="B33" s="261" t="s">
        <v>14</v>
      </c>
      <c r="C33" s="261"/>
      <c r="D33" s="261"/>
      <c r="E33" s="261"/>
      <c r="F33" s="255" t="s">
        <v>163</v>
      </c>
    </row>
    <row r="34" spans="1:6" ht="12.75">
      <c r="A34" s="266"/>
      <c r="B34" s="43" t="s">
        <v>4</v>
      </c>
      <c r="C34" s="43" t="s">
        <v>35</v>
      </c>
      <c r="D34" s="43" t="s">
        <v>36</v>
      </c>
      <c r="E34" s="43" t="s">
        <v>5</v>
      </c>
      <c r="F34" s="255"/>
    </row>
    <row r="35" spans="1:6" ht="12.75">
      <c r="A35" s="24"/>
      <c r="B35" s="24"/>
      <c r="C35" s="51"/>
      <c r="D35" s="51"/>
      <c r="E35" s="51"/>
      <c r="F35" s="51"/>
    </row>
    <row r="36" spans="1:6" ht="12.75">
      <c r="A36" s="24"/>
      <c r="B36" s="24"/>
      <c r="C36" s="51"/>
      <c r="D36" s="51"/>
      <c r="E36" s="51"/>
      <c r="F36" s="51"/>
    </row>
    <row r="37" spans="1:6" ht="12.75">
      <c r="A37" s="38" t="s">
        <v>170</v>
      </c>
      <c r="B37" s="48"/>
      <c r="C37" s="51"/>
      <c r="D37" s="51"/>
      <c r="E37" s="51"/>
      <c r="F37" s="51"/>
    </row>
  </sheetData>
  <sheetProtection/>
  <mergeCells count="21">
    <mergeCell ref="F33:F34"/>
    <mergeCell ref="A19:F19"/>
    <mergeCell ref="A28:F28"/>
    <mergeCell ref="A16:F16"/>
    <mergeCell ref="A31:F31"/>
    <mergeCell ref="A2:F2"/>
    <mergeCell ref="A20:F20"/>
    <mergeCell ref="A5:A6"/>
    <mergeCell ref="A33:A34"/>
    <mergeCell ref="F5:F6"/>
    <mergeCell ref="A30:F30"/>
    <mergeCell ref="A21:A22"/>
    <mergeCell ref="A32:F32"/>
    <mergeCell ref="B33:E33"/>
    <mergeCell ref="A1:F1"/>
    <mergeCell ref="A4:F4"/>
    <mergeCell ref="A3:F3"/>
    <mergeCell ref="B21:E21"/>
    <mergeCell ref="A18:F18"/>
    <mergeCell ref="F21:F22"/>
    <mergeCell ref="B5:E5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7" customWidth="1"/>
    <col min="2" max="2" width="13.875" style="17" customWidth="1"/>
    <col min="3" max="16384" width="9.125" style="17" customWidth="1"/>
  </cols>
  <sheetData>
    <row r="1" ht="12.75">
      <c r="B1" s="18" t="s">
        <v>279</v>
      </c>
    </row>
    <row r="4" spans="1:2" ht="12.75">
      <c r="A4" s="256"/>
      <c r="B4" s="256"/>
    </row>
    <row r="5" spans="1:2" ht="12.75">
      <c r="A5" s="21"/>
      <c r="B5" s="183"/>
    </row>
    <row r="6" spans="1:2" ht="12.75">
      <c r="A6" s="262" t="s">
        <v>38</v>
      </c>
      <c r="B6" s="262"/>
    </row>
    <row r="7" spans="1:2" ht="12.75">
      <c r="A7" s="184"/>
      <c r="B7" s="184"/>
    </row>
    <row r="8" spans="1:2" ht="12.75">
      <c r="A8" s="258" t="s">
        <v>538</v>
      </c>
      <c r="B8" s="258"/>
    </row>
    <row r="9" spans="1:2" ht="17.25" customHeight="1">
      <c r="A9" s="259" t="s">
        <v>10</v>
      </c>
      <c r="B9" s="255" t="s">
        <v>2</v>
      </c>
    </row>
    <row r="10" spans="1:2" ht="18" customHeight="1">
      <c r="A10" s="260"/>
      <c r="B10" s="255"/>
    </row>
    <row r="11" spans="1:2" ht="18" customHeight="1">
      <c r="A11" s="185"/>
      <c r="B11" s="24"/>
    </row>
    <row r="12" spans="1:2" ht="18" customHeight="1">
      <c r="A12" s="185"/>
      <c r="B12" s="24"/>
    </row>
    <row r="13" spans="1:2" ht="18" customHeight="1">
      <c r="A13" s="185" t="s">
        <v>3</v>
      </c>
      <c r="B13" s="24"/>
    </row>
    <row r="14" spans="1:2" ht="16.5" customHeight="1">
      <c r="A14" s="185"/>
      <c r="B14" s="24"/>
    </row>
    <row r="15" spans="1:2" ht="18" customHeight="1">
      <c r="A15" s="185"/>
      <c r="B15" s="24"/>
    </row>
    <row r="16" spans="1:2" ht="16.5" customHeight="1">
      <c r="A16" s="185"/>
      <c r="B16" s="24"/>
    </row>
    <row r="17" spans="1:2" ht="18" customHeight="1">
      <c r="A17" s="185"/>
      <c r="B17" s="24"/>
    </row>
    <row r="18" spans="1:2" ht="17.25" customHeight="1">
      <c r="A18" s="185"/>
      <c r="B18" s="24"/>
    </row>
    <row r="19" spans="1:2" ht="18" customHeight="1">
      <c r="A19" s="93" t="s">
        <v>9</v>
      </c>
      <c r="B19" s="186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34.00390625" style="17" customWidth="1"/>
    <col min="2" max="4" width="10.75390625" style="17" customWidth="1"/>
    <col min="5" max="5" width="39.25390625" style="17" customWidth="1"/>
    <col min="6" max="8" width="10.75390625" style="17" customWidth="1"/>
    <col min="9" max="9" width="15.125" style="17" customWidth="1"/>
    <col min="10" max="16384" width="9.125" style="17" customWidth="1"/>
  </cols>
  <sheetData>
    <row r="1" spans="7:9" ht="12" customHeight="1">
      <c r="G1" s="18"/>
      <c r="H1" s="18" t="s">
        <v>280</v>
      </c>
      <c r="I1" s="18"/>
    </row>
    <row r="2" spans="1:9" ht="12" customHeight="1">
      <c r="A2" s="257" t="s">
        <v>189</v>
      </c>
      <c r="B2" s="257"/>
      <c r="C2" s="257"/>
      <c r="D2" s="257"/>
      <c r="E2" s="257"/>
      <c r="F2" s="257"/>
      <c r="G2" s="257"/>
      <c r="H2" s="257"/>
      <c r="I2" s="44"/>
    </row>
    <row r="3" spans="1:9" ht="12" customHeight="1">
      <c r="A3" s="20"/>
      <c r="B3" s="114"/>
      <c r="C3" s="114"/>
      <c r="D3" s="21"/>
      <c r="E3" s="114"/>
      <c r="G3" s="18"/>
      <c r="H3" s="18" t="s">
        <v>539</v>
      </c>
      <c r="I3" s="18"/>
    </row>
    <row r="4" spans="1:9" ht="12" customHeight="1">
      <c r="A4" s="252" t="s">
        <v>18</v>
      </c>
      <c r="B4" s="252"/>
      <c r="C4" s="252"/>
      <c r="D4" s="252"/>
      <c r="E4" s="252" t="s">
        <v>19</v>
      </c>
      <c r="F4" s="252"/>
      <c r="G4" s="252"/>
      <c r="H4" s="252"/>
      <c r="I4" s="178"/>
    </row>
    <row r="5" spans="1:9" ht="12.75">
      <c r="A5" s="259" t="s">
        <v>13</v>
      </c>
      <c r="B5" s="308" t="s">
        <v>190</v>
      </c>
      <c r="C5" s="315"/>
      <c r="D5" s="316"/>
      <c r="E5" s="259" t="s">
        <v>13</v>
      </c>
      <c r="F5" s="261" t="s">
        <v>190</v>
      </c>
      <c r="G5" s="261"/>
      <c r="H5" s="261"/>
      <c r="I5" s="146"/>
    </row>
    <row r="6" spans="1:9" ht="12.75">
      <c r="A6" s="260"/>
      <c r="B6" s="22">
        <v>2017</v>
      </c>
      <c r="C6" s="22">
        <v>2018</v>
      </c>
      <c r="D6" s="22">
        <v>2019</v>
      </c>
      <c r="E6" s="260"/>
      <c r="F6" s="22">
        <v>2017</v>
      </c>
      <c r="G6" s="22">
        <v>2018</v>
      </c>
      <c r="H6" s="22">
        <v>2019</v>
      </c>
      <c r="I6" s="146"/>
    </row>
    <row r="7" spans="1:9" ht="28.5" customHeight="1">
      <c r="A7" s="25" t="s">
        <v>191</v>
      </c>
      <c r="B7" s="164">
        <v>502000000</v>
      </c>
      <c r="C7" s="164">
        <v>503000000</v>
      </c>
      <c r="D7" s="164">
        <v>504000000</v>
      </c>
      <c r="E7" s="25" t="s">
        <v>50</v>
      </c>
      <c r="F7" s="187">
        <v>296000000</v>
      </c>
      <c r="G7" s="187">
        <v>296000000</v>
      </c>
      <c r="H7" s="187">
        <v>297000000</v>
      </c>
      <c r="I7" s="55"/>
    </row>
    <row r="8" spans="1:9" ht="12" customHeight="1">
      <c r="A8" s="25" t="s">
        <v>42</v>
      </c>
      <c r="B8" s="192">
        <v>14000000</v>
      </c>
      <c r="C8" s="192">
        <v>14000000</v>
      </c>
      <c r="D8" s="164">
        <v>15000000</v>
      </c>
      <c r="E8" s="26" t="s">
        <v>192</v>
      </c>
      <c r="F8" s="187">
        <v>53000000</v>
      </c>
      <c r="G8" s="187">
        <v>53000000</v>
      </c>
      <c r="H8" s="187">
        <v>53500000</v>
      </c>
      <c r="I8" s="55"/>
    </row>
    <row r="9" spans="1:9" ht="12" customHeight="1">
      <c r="A9" s="25" t="s">
        <v>43</v>
      </c>
      <c r="B9" s="164">
        <v>26000000</v>
      </c>
      <c r="C9" s="164">
        <v>26500000</v>
      </c>
      <c r="D9" s="164">
        <v>27000000</v>
      </c>
      <c r="E9" s="26" t="s">
        <v>52</v>
      </c>
      <c r="F9" s="187">
        <v>157400000</v>
      </c>
      <c r="G9" s="187">
        <v>157700000</v>
      </c>
      <c r="H9" s="187">
        <v>158000000</v>
      </c>
      <c r="I9" s="55"/>
    </row>
    <row r="10" spans="1:9" ht="12" customHeight="1">
      <c r="A10" s="25" t="s">
        <v>44</v>
      </c>
      <c r="B10" s="164"/>
      <c r="C10" s="164"/>
      <c r="D10" s="164"/>
      <c r="E10" s="26" t="s">
        <v>53</v>
      </c>
      <c r="F10" s="187">
        <v>25000000</v>
      </c>
      <c r="G10" s="187">
        <v>26000000</v>
      </c>
      <c r="H10" s="187">
        <v>26500000</v>
      </c>
      <c r="I10" s="55"/>
    </row>
    <row r="11" spans="1:9" ht="12" customHeight="1">
      <c r="A11" s="25"/>
      <c r="B11" s="164"/>
      <c r="C11" s="164"/>
      <c r="D11" s="164"/>
      <c r="E11" s="26" t="s">
        <v>54</v>
      </c>
      <c r="F11" s="187">
        <v>10600000</v>
      </c>
      <c r="G11" s="187">
        <v>10800000</v>
      </c>
      <c r="H11" s="187">
        <v>11000000</v>
      </c>
      <c r="I11" s="55"/>
    </row>
    <row r="12" spans="1:9" ht="12" customHeight="1">
      <c r="A12" s="36"/>
      <c r="B12" s="193"/>
      <c r="C12" s="193"/>
      <c r="D12" s="164"/>
      <c r="E12" s="188" t="s">
        <v>55</v>
      </c>
      <c r="F12" s="187"/>
      <c r="G12" s="187"/>
      <c r="H12" s="187"/>
      <c r="I12" s="55"/>
    </row>
    <row r="13" spans="1:9" ht="12" customHeight="1">
      <c r="A13" s="189"/>
      <c r="B13" s="164"/>
      <c r="C13" s="164"/>
      <c r="D13" s="164"/>
      <c r="E13" s="25" t="s">
        <v>56</v>
      </c>
      <c r="F13" s="187"/>
      <c r="G13" s="187"/>
      <c r="H13" s="187"/>
      <c r="I13" s="55"/>
    </row>
    <row r="14" spans="1:9" ht="23.25" customHeight="1">
      <c r="A14" s="36" t="s">
        <v>49</v>
      </c>
      <c r="B14" s="194">
        <f>SUM(B7:B10)</f>
        <v>542000000</v>
      </c>
      <c r="C14" s="194">
        <f>SUM(C7:C10)</f>
        <v>543500000</v>
      </c>
      <c r="D14" s="194">
        <f>SUM(D7:D10)</f>
        <v>546000000</v>
      </c>
      <c r="E14" s="36" t="s">
        <v>57</v>
      </c>
      <c r="F14" s="196">
        <f>SUM(F7:F11)</f>
        <v>542000000</v>
      </c>
      <c r="G14" s="196">
        <f>SUM(G7:G11)</f>
        <v>543500000</v>
      </c>
      <c r="H14" s="196">
        <f>SUM(H7:H11)</f>
        <v>546000000</v>
      </c>
      <c r="I14" s="55"/>
    </row>
    <row r="15" spans="1:9" ht="12" customHeight="1">
      <c r="A15" s="25"/>
      <c r="B15" s="192"/>
      <c r="C15" s="192"/>
      <c r="D15" s="164"/>
      <c r="E15" s="25"/>
      <c r="F15" s="187"/>
      <c r="G15" s="187"/>
      <c r="H15" s="187"/>
      <c r="I15" s="55"/>
    </row>
    <row r="16" spans="1:9" ht="23.25" customHeight="1">
      <c r="A16" s="25" t="s">
        <v>195</v>
      </c>
      <c r="B16" s="192">
        <v>25000000</v>
      </c>
      <c r="C16" s="192">
        <v>25000000</v>
      </c>
      <c r="D16" s="164">
        <v>25000000</v>
      </c>
      <c r="E16" s="25" t="s">
        <v>65</v>
      </c>
      <c r="F16" s="187">
        <v>25000000</v>
      </c>
      <c r="G16" s="187">
        <v>25000000</v>
      </c>
      <c r="H16" s="187">
        <v>25000000</v>
      </c>
      <c r="I16" s="55"/>
    </row>
    <row r="17" spans="1:9" ht="12" customHeight="1">
      <c r="A17" s="25" t="s">
        <v>102</v>
      </c>
      <c r="B17" s="192"/>
      <c r="C17" s="192"/>
      <c r="D17" s="164"/>
      <c r="E17" s="25" t="s">
        <v>66</v>
      </c>
      <c r="F17" s="187"/>
      <c r="G17" s="187"/>
      <c r="H17" s="187"/>
      <c r="I17" s="55"/>
    </row>
    <row r="18" spans="1:9" ht="12" customHeight="1">
      <c r="A18" s="25" t="s">
        <v>40</v>
      </c>
      <c r="B18" s="164"/>
      <c r="C18" s="164"/>
      <c r="D18" s="164"/>
      <c r="E18" s="25" t="s">
        <v>67</v>
      </c>
      <c r="F18" s="187"/>
      <c r="G18" s="187"/>
      <c r="H18" s="187"/>
      <c r="I18" s="55"/>
    </row>
    <row r="19" spans="1:9" ht="24" customHeight="1">
      <c r="A19" s="36" t="s">
        <v>244</v>
      </c>
      <c r="B19" s="194">
        <f>SUM(B16:B18)</f>
        <v>25000000</v>
      </c>
      <c r="C19" s="194">
        <f>SUM(C16:C18)</f>
        <v>25000000</v>
      </c>
      <c r="D19" s="194">
        <f>SUM(D16:D18)</f>
        <v>25000000</v>
      </c>
      <c r="E19" s="36" t="s">
        <v>245</v>
      </c>
      <c r="F19" s="196">
        <f>SUM(F16:F18)</f>
        <v>25000000</v>
      </c>
      <c r="G19" s="196">
        <f>SUM(G16:G18)</f>
        <v>25000000</v>
      </c>
      <c r="H19" s="196">
        <f>SUM(H16:H18)</f>
        <v>25000000</v>
      </c>
      <c r="I19" s="55"/>
    </row>
    <row r="20" spans="1:9" ht="12" customHeight="1">
      <c r="A20" s="25"/>
      <c r="B20" s="164"/>
      <c r="C20" s="164"/>
      <c r="D20" s="164"/>
      <c r="E20" s="25"/>
      <c r="F20" s="187"/>
      <c r="G20" s="187"/>
      <c r="H20" s="187"/>
      <c r="I20" s="55"/>
    </row>
    <row r="21" spans="1:8" ht="21" customHeight="1">
      <c r="A21" s="25" t="s">
        <v>300</v>
      </c>
      <c r="B21" s="163"/>
      <c r="C21" s="163"/>
      <c r="D21" s="163"/>
      <c r="E21" s="25" t="s">
        <v>193</v>
      </c>
      <c r="F21" s="51"/>
      <c r="G21" s="51"/>
      <c r="H21" s="51"/>
    </row>
    <row r="22" spans="1:8" ht="12" customHeight="1">
      <c r="A22" s="27" t="s">
        <v>45</v>
      </c>
      <c r="B22" s="163"/>
      <c r="C22" s="163"/>
      <c r="D22" s="163"/>
      <c r="E22" s="23" t="s">
        <v>59</v>
      </c>
      <c r="F22" s="51"/>
      <c r="G22" s="51"/>
      <c r="H22" s="51"/>
    </row>
    <row r="23" spans="1:8" ht="12" customHeight="1">
      <c r="A23" s="27" t="s">
        <v>46</v>
      </c>
      <c r="B23" s="163"/>
      <c r="C23" s="164"/>
      <c r="D23" s="164"/>
      <c r="E23" s="25" t="s">
        <v>60</v>
      </c>
      <c r="F23" s="51"/>
      <c r="G23" s="51"/>
      <c r="H23" s="51"/>
    </row>
    <row r="24" spans="1:8" ht="12" customHeight="1">
      <c r="A24" s="25" t="s">
        <v>47</v>
      </c>
      <c r="B24" s="163"/>
      <c r="C24" s="163"/>
      <c r="D24" s="163"/>
      <c r="E24" s="25" t="s">
        <v>194</v>
      </c>
      <c r="F24" s="51"/>
      <c r="G24" s="51"/>
      <c r="H24" s="51"/>
    </row>
    <row r="25" spans="1:8" ht="21.75" customHeight="1">
      <c r="A25" s="25" t="s">
        <v>301</v>
      </c>
      <c r="B25" s="163"/>
      <c r="C25" s="163"/>
      <c r="D25" s="163"/>
      <c r="E25" s="23" t="s">
        <v>62</v>
      </c>
      <c r="F25" s="51">
        <v>157000000</v>
      </c>
      <c r="G25" s="51">
        <v>158000000</v>
      </c>
      <c r="H25" s="51">
        <v>159000000</v>
      </c>
    </row>
    <row r="26" spans="1:8" ht="12" customHeight="1">
      <c r="A26" s="27" t="s">
        <v>48</v>
      </c>
      <c r="B26" s="163">
        <v>157000000</v>
      </c>
      <c r="C26" s="163">
        <v>158000000</v>
      </c>
      <c r="D26" s="163">
        <v>159000000</v>
      </c>
      <c r="E26" s="23" t="s">
        <v>298</v>
      </c>
      <c r="F26" s="51"/>
      <c r="G26" s="51"/>
      <c r="H26" s="51"/>
    </row>
    <row r="27" spans="1:8" ht="12" customHeight="1">
      <c r="A27" s="27" t="s">
        <v>302</v>
      </c>
      <c r="B27" s="163"/>
      <c r="C27" s="163"/>
      <c r="D27" s="163"/>
      <c r="E27" s="23" t="s">
        <v>64</v>
      </c>
      <c r="F27" s="51"/>
      <c r="G27" s="51"/>
      <c r="H27" s="51"/>
    </row>
    <row r="28" spans="1:8" ht="12" customHeight="1">
      <c r="A28" s="27" t="s">
        <v>225</v>
      </c>
      <c r="B28" s="163"/>
      <c r="C28" s="163"/>
      <c r="D28" s="163"/>
      <c r="E28" s="27" t="s">
        <v>299</v>
      </c>
      <c r="F28" s="51"/>
      <c r="G28" s="51"/>
      <c r="H28" s="51"/>
    </row>
    <row r="29" spans="1:8" ht="12" customHeight="1">
      <c r="A29" s="58"/>
      <c r="B29" s="163"/>
      <c r="C29" s="163"/>
      <c r="D29" s="163"/>
      <c r="E29" s="27"/>
      <c r="F29" s="51"/>
      <c r="G29" s="51"/>
      <c r="H29" s="51"/>
    </row>
    <row r="30" spans="1:9" ht="22.5" customHeight="1">
      <c r="A30" s="36" t="s">
        <v>303</v>
      </c>
      <c r="B30" s="193">
        <f>SUM(B21:B28)</f>
        <v>157000000</v>
      </c>
      <c r="C30" s="193">
        <f>SUM(C21:C28)</f>
        <v>158000000</v>
      </c>
      <c r="D30" s="193">
        <f>SUM(D21:D28)</f>
        <v>159000000</v>
      </c>
      <c r="E30" s="36" t="s">
        <v>305</v>
      </c>
      <c r="F30" s="196">
        <f>SUM(F21:F28)</f>
        <v>157000000</v>
      </c>
      <c r="G30" s="196">
        <f>SUM(G21:G28)</f>
        <v>158000000</v>
      </c>
      <c r="H30" s="196">
        <f>SUM(H21:H28)</f>
        <v>159000000</v>
      </c>
      <c r="I30" s="55"/>
    </row>
    <row r="31" spans="1:9" ht="12" customHeight="1">
      <c r="A31" s="25"/>
      <c r="B31" s="164"/>
      <c r="C31" s="164"/>
      <c r="D31" s="164"/>
      <c r="E31" s="25"/>
      <c r="F31" s="187"/>
      <c r="G31" s="187"/>
      <c r="H31" s="187"/>
      <c r="I31" s="55"/>
    </row>
    <row r="32" spans="1:9" ht="12.75" customHeight="1">
      <c r="A32" s="190" t="s">
        <v>304</v>
      </c>
      <c r="B32" s="195">
        <f>SUM(B14+B19+B30)</f>
        <v>724000000</v>
      </c>
      <c r="C32" s="195">
        <f>SUM(C14+C19+C30)</f>
        <v>726500000</v>
      </c>
      <c r="D32" s="195">
        <f>SUM(D14+D19+D30)</f>
        <v>730000000</v>
      </c>
      <c r="E32" s="191" t="s">
        <v>306</v>
      </c>
      <c r="F32" s="196">
        <f>SUM(F14+F19)+F30</f>
        <v>724000000</v>
      </c>
      <c r="G32" s="196">
        <f>SUM(G14+G19)+G30</f>
        <v>726500000</v>
      </c>
      <c r="H32" s="196">
        <f>SUM(H14+H19)+H30</f>
        <v>730000000</v>
      </c>
      <c r="I32" s="55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6.25390625" style="17" customWidth="1"/>
    <col min="2" max="2" width="12.125" style="17" customWidth="1"/>
    <col min="3" max="3" width="13.625" style="17" customWidth="1"/>
    <col min="4" max="5" width="14.375" style="17" customWidth="1"/>
    <col min="6" max="6" width="12.625" style="17" customWidth="1"/>
    <col min="7" max="7" width="13.375" style="17" customWidth="1"/>
    <col min="8" max="8" width="16.375" style="17" customWidth="1"/>
    <col min="9" max="16384" width="9.125" style="17" customWidth="1"/>
  </cols>
  <sheetData>
    <row r="1" ht="12.75">
      <c r="H1" s="18" t="s">
        <v>308</v>
      </c>
    </row>
    <row r="2" ht="15.75">
      <c r="G2" s="121"/>
    </row>
    <row r="4" spans="1:8" ht="12.75" customHeight="1">
      <c r="A4" s="257" t="s">
        <v>309</v>
      </c>
      <c r="B4" s="257"/>
      <c r="C4" s="257"/>
      <c r="D4" s="257"/>
      <c r="E4" s="257"/>
      <c r="F4" s="257"/>
      <c r="G4" s="257"/>
      <c r="H4" s="257"/>
    </row>
    <row r="5" spans="1:8" ht="12.75" customHeight="1">
      <c r="A5" s="257" t="s">
        <v>310</v>
      </c>
      <c r="B5" s="257"/>
      <c r="C5" s="257"/>
      <c r="D5" s="257"/>
      <c r="E5" s="257"/>
      <c r="F5" s="257"/>
      <c r="G5" s="257"/>
      <c r="H5" s="257"/>
    </row>
    <row r="6" ht="12.75">
      <c r="C6" s="17" t="s">
        <v>311</v>
      </c>
    </row>
    <row r="8" ht="12.75">
      <c r="H8" s="18" t="s">
        <v>540</v>
      </c>
    </row>
    <row r="9" spans="1:8" ht="12.75">
      <c r="A9" s="52" t="s">
        <v>13</v>
      </c>
      <c r="B9" s="69" t="s">
        <v>312</v>
      </c>
      <c r="C9" s="69" t="s">
        <v>313</v>
      </c>
      <c r="D9" s="69" t="s">
        <v>314</v>
      </c>
      <c r="E9" s="197" t="s">
        <v>315</v>
      </c>
      <c r="F9" s="197" t="s">
        <v>316</v>
      </c>
      <c r="G9" s="69" t="s">
        <v>317</v>
      </c>
      <c r="H9" s="69" t="s">
        <v>5</v>
      </c>
    </row>
    <row r="10" spans="1:8" ht="22.5">
      <c r="A10" s="180" t="s">
        <v>541</v>
      </c>
      <c r="B10" s="51">
        <v>1562992</v>
      </c>
      <c r="C10" s="51"/>
      <c r="D10" s="51"/>
      <c r="E10" s="51"/>
      <c r="F10" s="51"/>
      <c r="G10" s="51"/>
      <c r="H10" s="51">
        <f>SUM(B10:G10)</f>
        <v>1562992</v>
      </c>
    </row>
    <row r="11" spans="1:8" ht="12.75">
      <c r="A11" s="24" t="s">
        <v>318</v>
      </c>
      <c r="B11" s="51"/>
      <c r="C11" s="51"/>
      <c r="D11" s="51"/>
      <c r="E11" s="51"/>
      <c r="F11" s="51"/>
      <c r="G11" s="51"/>
      <c r="H11" s="51"/>
    </row>
    <row r="12" spans="1:8" ht="12.75">
      <c r="A12" s="24" t="s">
        <v>319</v>
      </c>
      <c r="B12" s="51"/>
      <c r="C12" s="51"/>
      <c r="D12" s="51"/>
      <c r="E12" s="51"/>
      <c r="F12" s="51"/>
      <c r="G12" s="51"/>
      <c r="H12" s="51"/>
    </row>
    <row r="13" spans="1:8" ht="12.75">
      <c r="A13" s="24" t="s">
        <v>320</v>
      </c>
      <c r="B13" s="51"/>
      <c r="C13" s="51"/>
      <c r="D13" s="51"/>
      <c r="E13" s="51"/>
      <c r="F13" s="51"/>
      <c r="G13" s="51"/>
      <c r="H13" s="51"/>
    </row>
    <row r="14" spans="1:8" ht="12.75">
      <c r="A14" s="24" t="s">
        <v>320</v>
      </c>
      <c r="B14" s="51"/>
      <c r="C14" s="51"/>
      <c r="D14" s="51"/>
      <c r="E14" s="51"/>
      <c r="F14" s="51"/>
      <c r="G14" s="51"/>
      <c r="H14" s="51"/>
    </row>
    <row r="15" spans="1:8" ht="12.75">
      <c r="A15" s="51"/>
      <c r="B15" s="51"/>
      <c r="C15" s="51"/>
      <c r="D15" s="51"/>
      <c r="E15" s="51"/>
      <c r="F15" s="51"/>
      <c r="G15" s="51"/>
      <c r="H15" s="51"/>
    </row>
    <row r="16" spans="1:8" ht="12.75">
      <c r="A16" s="198" t="s">
        <v>8</v>
      </c>
      <c r="B16" s="198">
        <f>SUM(B10:B14)</f>
        <v>1562992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f>SUM(H10)</f>
        <v>1562992</v>
      </c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0.125" style="17" customWidth="1"/>
    <col min="2" max="2" width="19.625" style="17" customWidth="1"/>
    <col min="3" max="16384" width="9.125" style="17" customWidth="1"/>
  </cols>
  <sheetData>
    <row r="1" spans="1:2" ht="12.75">
      <c r="A1" s="21"/>
      <c r="B1" s="18" t="s">
        <v>321</v>
      </c>
    </row>
    <row r="2" spans="1:2" ht="12.75">
      <c r="A2" s="21"/>
      <c r="B2" s="21"/>
    </row>
    <row r="3" spans="1:2" ht="12.75">
      <c r="A3" s="262" t="s">
        <v>322</v>
      </c>
      <c r="B3" s="262"/>
    </row>
    <row r="4" spans="1:2" ht="51" customHeight="1">
      <c r="A4" s="317" t="s">
        <v>323</v>
      </c>
      <c r="B4" s="317"/>
    </row>
    <row r="5" spans="1:2" ht="12" customHeight="1">
      <c r="A5" s="199"/>
      <c r="B5" s="199"/>
    </row>
    <row r="6" spans="1:2" ht="12.75">
      <c r="A6" s="21"/>
      <c r="B6" s="18" t="s">
        <v>542</v>
      </c>
    </row>
    <row r="7" spans="1:2" ht="12.75">
      <c r="A7" s="43" t="s">
        <v>324</v>
      </c>
      <c r="B7" s="43" t="s">
        <v>325</v>
      </c>
    </row>
    <row r="8" spans="1:2" ht="26.25" customHeight="1">
      <c r="A8" s="200" t="s">
        <v>326</v>
      </c>
      <c r="B8" s="24"/>
    </row>
    <row r="9" spans="1:2" ht="12.75">
      <c r="A9" s="24" t="s">
        <v>327</v>
      </c>
      <c r="B9" s="24"/>
    </row>
    <row r="10" spans="1:2" ht="12.75">
      <c r="A10" s="24" t="s">
        <v>328</v>
      </c>
      <c r="B10" s="24"/>
    </row>
    <row r="11" spans="1:2" ht="12.75">
      <c r="A11" s="24" t="s">
        <v>329</v>
      </c>
      <c r="B11" s="24"/>
    </row>
    <row r="12" spans="1:2" ht="12.75">
      <c r="A12" s="24"/>
      <c r="B12" s="24"/>
    </row>
    <row r="13" spans="1:2" ht="12.75">
      <c r="A13" s="24" t="s">
        <v>330</v>
      </c>
      <c r="B13" s="24"/>
    </row>
    <row r="14" spans="1:2" ht="12.75">
      <c r="A14" s="24" t="s">
        <v>331</v>
      </c>
      <c r="B14" s="24"/>
    </row>
    <row r="15" spans="1:2" ht="12.75">
      <c r="A15" s="24" t="s">
        <v>328</v>
      </c>
      <c r="B15" s="24"/>
    </row>
    <row r="16" spans="1:2" ht="12.75">
      <c r="A16" s="24" t="s">
        <v>329</v>
      </c>
      <c r="B16" s="24"/>
    </row>
    <row r="17" spans="1:2" ht="12.75">
      <c r="A17" s="24"/>
      <c r="B17" s="24"/>
    </row>
    <row r="18" spans="1:2" ht="12.75">
      <c r="A18" s="40" t="s">
        <v>8</v>
      </c>
      <c r="B18" s="40">
        <v>0</v>
      </c>
    </row>
    <row r="19" spans="1:2" ht="12.75">
      <c r="A19" s="21"/>
      <c r="B19" s="21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1">
      <selection activeCell="G19" sqref="G19"/>
    </sheetView>
  </sheetViews>
  <sheetFormatPr defaultColWidth="9.00390625" defaultRowHeight="12.75"/>
  <cols>
    <col min="1" max="1" width="67.125" style="17" customWidth="1"/>
    <col min="2" max="2" width="15.75390625" style="17" customWidth="1"/>
    <col min="3" max="3" width="15.625" style="17" customWidth="1"/>
    <col min="4" max="16384" width="9.125" style="17" customWidth="1"/>
  </cols>
  <sheetData>
    <row r="1" spans="3:4" ht="12.75">
      <c r="C1" s="201" t="s">
        <v>332</v>
      </c>
      <c r="D1" s="202"/>
    </row>
    <row r="2" spans="1:3" ht="12.75">
      <c r="A2" s="319" t="s">
        <v>333</v>
      </c>
      <c r="B2" s="319"/>
      <c r="C2" s="319"/>
    </row>
    <row r="3" spans="1:3" ht="12.75">
      <c r="A3" s="319" t="s">
        <v>334</v>
      </c>
      <c r="B3" s="319"/>
      <c r="C3" s="319"/>
    </row>
    <row r="4" spans="1:3" ht="12.75">
      <c r="A4" s="203"/>
      <c r="C4" s="204" t="s">
        <v>542</v>
      </c>
    </row>
    <row r="5" spans="1:3" ht="52.5">
      <c r="A5" s="205" t="s">
        <v>335</v>
      </c>
      <c r="B5" s="206" t="s">
        <v>336</v>
      </c>
      <c r="C5" s="45" t="s">
        <v>337</v>
      </c>
    </row>
    <row r="6" spans="1:3" ht="12.75">
      <c r="A6" s="207" t="s">
        <v>338</v>
      </c>
      <c r="B6" s="208"/>
      <c r="C6" s="24"/>
    </row>
    <row r="7" spans="1:3" ht="21.75" customHeight="1">
      <c r="A7" s="209" t="s">
        <v>339</v>
      </c>
      <c r="B7" s="208"/>
      <c r="C7" s="24"/>
    </row>
    <row r="8" spans="1:3" ht="12.75">
      <c r="A8" s="207" t="s">
        <v>340</v>
      </c>
      <c r="B8" s="208"/>
      <c r="C8" s="24"/>
    </row>
    <row r="9" spans="1:3" ht="12.75">
      <c r="A9" s="207" t="s">
        <v>341</v>
      </c>
      <c r="B9" s="208"/>
      <c r="C9" s="24"/>
    </row>
    <row r="10" spans="1:3" ht="12.75">
      <c r="A10" s="207" t="s">
        <v>342</v>
      </c>
      <c r="B10" s="208"/>
      <c r="C10" s="24"/>
    </row>
    <row r="11" spans="1:3" ht="12.75">
      <c r="A11" s="207" t="s">
        <v>343</v>
      </c>
      <c r="B11" s="208"/>
      <c r="C11" s="24"/>
    </row>
    <row r="12" spans="1:3" ht="12.75">
      <c r="A12" s="207" t="s">
        <v>344</v>
      </c>
      <c r="B12" s="208"/>
      <c r="C12" s="24"/>
    </row>
    <row r="13" spans="1:3" ht="12.75">
      <c r="A13" s="207" t="s">
        <v>345</v>
      </c>
      <c r="B13" s="208"/>
      <c r="C13" s="24"/>
    </row>
    <row r="14" spans="1:3" ht="12.75">
      <c r="A14" s="207" t="s">
        <v>346</v>
      </c>
      <c r="B14" s="208"/>
      <c r="C14" s="24"/>
    </row>
    <row r="15" spans="1:3" ht="12.75">
      <c r="A15" s="207" t="s">
        <v>347</v>
      </c>
      <c r="B15" s="208"/>
      <c r="C15" s="24"/>
    </row>
    <row r="16" spans="1:3" ht="12.75">
      <c r="A16" s="210" t="s">
        <v>348</v>
      </c>
      <c r="B16" s="211">
        <f>B6+B7+B8+B9+B10+B11+B12+B13+B14+B15</f>
        <v>0</v>
      </c>
      <c r="C16" s="211">
        <f>C6+C7+C8+C9+C10+C11+C12+C13+C14+C15</f>
        <v>0</v>
      </c>
    </row>
    <row r="17" spans="1:2" ht="12.75">
      <c r="A17" s="212"/>
      <c r="B17" s="212"/>
    </row>
    <row r="18" spans="1:3" ht="15.75" customHeight="1">
      <c r="A18" s="321" t="s">
        <v>349</v>
      </c>
      <c r="B18" s="321"/>
      <c r="C18" s="321"/>
    </row>
    <row r="19" spans="1:3" ht="15.75" customHeight="1">
      <c r="A19" s="213"/>
      <c r="B19" s="213"/>
      <c r="C19" s="213"/>
    </row>
    <row r="20" spans="1:2" ht="12.75">
      <c r="A20" s="322"/>
      <c r="B20" s="322"/>
    </row>
    <row r="21" spans="1:3" ht="12.75">
      <c r="A21" s="214"/>
      <c r="B21" s="214"/>
      <c r="C21" s="201" t="s">
        <v>544</v>
      </c>
    </row>
    <row r="22" spans="1:3" ht="12.75">
      <c r="A22" s="319" t="s">
        <v>333</v>
      </c>
      <c r="B22" s="319"/>
      <c r="C22" s="319"/>
    </row>
    <row r="23" spans="1:3" ht="14.25" customHeight="1">
      <c r="A23" s="320" t="s">
        <v>350</v>
      </c>
      <c r="B23" s="320"/>
      <c r="C23" s="320"/>
    </row>
    <row r="24" spans="1:3" ht="12.75">
      <c r="A24" s="203"/>
      <c r="C24" s="204" t="s">
        <v>542</v>
      </c>
    </row>
    <row r="25" spans="1:3" ht="52.5">
      <c r="A25" s="215" t="s">
        <v>351</v>
      </c>
      <c r="B25" s="206" t="s">
        <v>352</v>
      </c>
      <c r="C25" s="45" t="s">
        <v>353</v>
      </c>
    </row>
    <row r="26" spans="1:3" ht="12.75">
      <c r="A26" s="207" t="s">
        <v>354</v>
      </c>
      <c r="B26" s="216"/>
      <c r="C26" s="51"/>
    </row>
    <row r="27" spans="1:3" ht="12.75">
      <c r="A27" s="207" t="s">
        <v>355</v>
      </c>
      <c r="B27" s="216"/>
      <c r="C27" s="51"/>
    </row>
    <row r="28" spans="1:3" ht="12.75">
      <c r="A28" s="207" t="s">
        <v>356</v>
      </c>
      <c r="B28" s="216"/>
      <c r="C28" s="51"/>
    </row>
    <row r="29" spans="1:3" ht="12.75">
      <c r="A29" s="207" t="s">
        <v>357</v>
      </c>
      <c r="B29" s="216"/>
      <c r="C29" s="51"/>
    </row>
    <row r="30" spans="1:3" ht="21.75" customHeight="1">
      <c r="A30" s="209" t="s">
        <v>358</v>
      </c>
      <c r="B30" s="216"/>
      <c r="C30" s="51"/>
    </row>
    <row r="31" spans="1:3" ht="12.75">
      <c r="A31" s="207" t="s">
        <v>359</v>
      </c>
      <c r="B31" s="216"/>
      <c r="C31" s="51"/>
    </row>
    <row r="32" spans="1:3" ht="25.5" customHeight="1">
      <c r="A32" s="209" t="s">
        <v>360</v>
      </c>
      <c r="B32" s="216"/>
      <c r="C32" s="51"/>
    </row>
    <row r="33" spans="1:3" ht="21.75" customHeight="1">
      <c r="A33" s="209" t="s">
        <v>361</v>
      </c>
      <c r="B33" s="216"/>
      <c r="C33" s="51"/>
    </row>
    <row r="34" spans="1:3" ht="36" customHeight="1">
      <c r="A34" s="209" t="s">
        <v>362</v>
      </c>
      <c r="B34" s="216"/>
      <c r="C34" s="51"/>
    </row>
    <row r="35" spans="1:3" ht="21.75" customHeight="1">
      <c r="A35" s="209" t="s">
        <v>363</v>
      </c>
      <c r="B35" s="216"/>
      <c r="C35" s="51"/>
    </row>
    <row r="36" spans="1:3" ht="22.5" customHeight="1">
      <c r="A36" s="209" t="s">
        <v>364</v>
      </c>
      <c r="B36" s="216"/>
      <c r="C36" s="51"/>
    </row>
    <row r="37" spans="1:3" ht="18" customHeight="1">
      <c r="A37" s="217" t="s">
        <v>365</v>
      </c>
      <c r="B37" s="218">
        <f>B26+B27+B28+B29+B30+B31+B32+B33+B34+B35+B36</f>
        <v>0</v>
      </c>
      <c r="C37" s="218">
        <f>C26+C27+C28+C29+C30+C31+C32+C33+C34+C35+C36</f>
        <v>0</v>
      </c>
    </row>
    <row r="38" spans="1:2" ht="10.5" customHeight="1">
      <c r="A38" s="219"/>
      <c r="B38" s="203"/>
    </row>
    <row r="39" spans="1:2" ht="12.75">
      <c r="A39" s="321" t="s">
        <v>366</v>
      </c>
      <c r="B39" s="321"/>
    </row>
    <row r="40" spans="1:2" ht="12.75">
      <c r="A40" s="220"/>
      <c r="B40" s="220"/>
    </row>
    <row r="41" ht="12.75">
      <c r="C41" s="18" t="s">
        <v>367</v>
      </c>
    </row>
    <row r="42" spans="1:3" ht="12.75">
      <c r="A42" s="257" t="s">
        <v>322</v>
      </c>
      <c r="B42" s="257"/>
      <c r="C42" s="257"/>
    </row>
    <row r="43" spans="1:3" ht="14.25" customHeight="1">
      <c r="A43" s="318" t="s">
        <v>368</v>
      </c>
      <c r="B43" s="318"/>
      <c r="C43" s="318"/>
    </row>
    <row r="44" ht="12.75">
      <c r="B44" s="119" t="s">
        <v>543</v>
      </c>
    </row>
    <row r="45" spans="1:2" ht="12.75">
      <c r="A45" s="69" t="s">
        <v>369</v>
      </c>
      <c r="B45" s="69" t="s">
        <v>370</v>
      </c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 t="s">
        <v>8</v>
      </c>
      <c r="B49" s="51">
        <v>0</v>
      </c>
    </row>
  </sheetData>
  <sheetProtection/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2.875" style="17" customWidth="1"/>
    <col min="2" max="2" width="14.00390625" style="17" customWidth="1"/>
    <col min="3" max="3" width="14.625" style="17" customWidth="1"/>
    <col min="4" max="4" width="15.375" style="17" customWidth="1"/>
    <col min="5" max="5" width="14.75390625" style="17" customWidth="1"/>
    <col min="6" max="6" width="15.875" style="17" customWidth="1"/>
    <col min="7" max="7" width="14.625" style="17" customWidth="1"/>
    <col min="8" max="8" width="13.75390625" style="17" customWidth="1"/>
    <col min="9" max="9" width="15.25390625" style="17" customWidth="1"/>
    <col min="10" max="16384" width="9.125" style="17" customWidth="1"/>
  </cols>
  <sheetData>
    <row r="1" ht="20.25" customHeight="1">
      <c r="I1" s="221" t="s">
        <v>371</v>
      </c>
    </row>
    <row r="4" spans="1:9" ht="15.75" customHeight="1">
      <c r="A4" s="257" t="s">
        <v>372</v>
      </c>
      <c r="B4" s="257"/>
      <c r="C4" s="257"/>
      <c r="D4" s="257"/>
      <c r="E4" s="257"/>
      <c r="F4" s="257"/>
      <c r="G4" s="257"/>
      <c r="H4" s="257"/>
      <c r="I4" s="257"/>
    </row>
    <row r="5" ht="12.75">
      <c r="C5" s="222"/>
    </row>
    <row r="7" ht="12.75">
      <c r="I7" s="119" t="s">
        <v>465</v>
      </c>
    </row>
    <row r="8" spans="1:9" ht="17.25" customHeight="1">
      <c r="A8" s="323" t="s">
        <v>373</v>
      </c>
      <c r="B8" s="324" t="s">
        <v>374</v>
      </c>
      <c r="C8" s="324"/>
      <c r="D8" s="324" t="s">
        <v>375</v>
      </c>
      <c r="E8" s="324"/>
      <c r="F8" s="325" t="s">
        <v>376</v>
      </c>
      <c r="G8" s="324"/>
      <c r="H8" s="324" t="s">
        <v>377</v>
      </c>
      <c r="I8" s="324"/>
    </row>
    <row r="9" spans="1:9" ht="17.25" customHeight="1">
      <c r="A9" s="323"/>
      <c r="B9" s="28" t="s">
        <v>18</v>
      </c>
      <c r="C9" s="28" t="s">
        <v>19</v>
      </c>
      <c r="D9" s="28" t="s">
        <v>378</v>
      </c>
      <c r="E9" s="28" t="s">
        <v>379</v>
      </c>
      <c r="F9" s="223" t="s">
        <v>378</v>
      </c>
      <c r="G9" s="223" t="s">
        <v>379</v>
      </c>
      <c r="H9" s="28" t="s">
        <v>380</v>
      </c>
      <c r="I9" s="28" t="s">
        <v>381</v>
      </c>
    </row>
    <row r="10" spans="1:9" ht="18" customHeight="1">
      <c r="A10" s="51" t="s">
        <v>382</v>
      </c>
      <c r="B10" s="51">
        <v>68237650</v>
      </c>
      <c r="C10" s="51">
        <v>75320983</v>
      </c>
      <c r="D10" s="51"/>
      <c r="E10" s="51"/>
      <c r="F10" s="51"/>
      <c r="G10" s="51"/>
      <c r="H10" s="51"/>
      <c r="I10" s="51"/>
    </row>
    <row r="11" spans="1:9" ht="16.5" customHeight="1">
      <c r="A11" s="51" t="s">
        <v>383</v>
      </c>
      <c r="B11" s="51">
        <v>68237650</v>
      </c>
      <c r="C11" s="51">
        <v>75320983</v>
      </c>
      <c r="D11" s="51"/>
      <c r="E11" s="51"/>
      <c r="F11" s="51"/>
      <c r="G11" s="51"/>
      <c r="H11" s="51"/>
      <c r="I11" s="51"/>
    </row>
    <row r="12" spans="1:9" ht="18" customHeight="1">
      <c r="A12" s="51" t="s">
        <v>384</v>
      </c>
      <c r="B12" s="51">
        <v>153237650</v>
      </c>
      <c r="C12" s="51">
        <v>75320983</v>
      </c>
      <c r="D12" s="51"/>
      <c r="E12" s="51"/>
      <c r="F12" s="51"/>
      <c r="G12" s="51"/>
      <c r="H12" s="51"/>
      <c r="I12" s="51"/>
    </row>
    <row r="13" spans="1:9" ht="18" customHeight="1">
      <c r="A13" s="51" t="s">
        <v>385</v>
      </c>
      <c r="B13" s="51">
        <v>68237650</v>
      </c>
      <c r="C13" s="51">
        <v>75320983</v>
      </c>
      <c r="D13" s="51"/>
      <c r="E13" s="51"/>
      <c r="F13" s="51"/>
      <c r="G13" s="51"/>
      <c r="H13" s="51"/>
      <c r="I13" s="51"/>
    </row>
    <row r="14" spans="1:9" ht="18" customHeight="1">
      <c r="A14" s="51" t="s">
        <v>386</v>
      </c>
      <c r="B14" s="51">
        <v>68237650</v>
      </c>
      <c r="C14" s="51">
        <v>75320983</v>
      </c>
      <c r="D14" s="51"/>
      <c r="E14" s="51"/>
      <c r="F14" s="51"/>
      <c r="G14" s="51"/>
      <c r="H14" s="51"/>
      <c r="I14" s="51"/>
    </row>
    <row r="15" spans="1:9" ht="18" customHeight="1">
      <c r="A15" s="51" t="s">
        <v>387</v>
      </c>
      <c r="B15" s="51">
        <v>68237650</v>
      </c>
      <c r="C15" s="51">
        <v>75320983</v>
      </c>
      <c r="D15" s="51"/>
      <c r="E15" s="51"/>
      <c r="F15" s="51"/>
      <c r="G15" s="51"/>
      <c r="H15" s="51"/>
      <c r="I15" s="51"/>
    </row>
    <row r="16" spans="1:9" ht="18" customHeight="1">
      <c r="A16" s="51" t="s">
        <v>388</v>
      </c>
      <c r="B16" s="51">
        <v>68237650</v>
      </c>
      <c r="C16" s="51">
        <v>75320983</v>
      </c>
      <c r="D16" s="51"/>
      <c r="E16" s="51"/>
      <c r="F16" s="51"/>
      <c r="G16" s="51"/>
      <c r="H16" s="51"/>
      <c r="I16" s="51"/>
    </row>
    <row r="17" spans="1:9" ht="18" customHeight="1">
      <c r="A17" s="51" t="s">
        <v>389</v>
      </c>
      <c r="B17" s="51">
        <v>68237650</v>
      </c>
      <c r="C17" s="51">
        <v>75320983</v>
      </c>
      <c r="D17" s="51"/>
      <c r="E17" s="51"/>
      <c r="F17" s="51"/>
      <c r="G17" s="51"/>
      <c r="H17" s="51"/>
      <c r="I17" s="51"/>
    </row>
    <row r="18" spans="1:9" ht="18" customHeight="1">
      <c r="A18" s="51" t="s">
        <v>390</v>
      </c>
      <c r="B18" s="51">
        <v>68237650</v>
      </c>
      <c r="C18" s="51">
        <v>75320983</v>
      </c>
      <c r="D18" s="51"/>
      <c r="E18" s="51"/>
      <c r="F18" s="51"/>
      <c r="G18" s="51"/>
      <c r="H18" s="51"/>
      <c r="I18" s="51"/>
    </row>
    <row r="19" spans="1:9" ht="18" customHeight="1">
      <c r="A19" s="51" t="s">
        <v>391</v>
      </c>
      <c r="B19" s="51">
        <v>68237650</v>
      </c>
      <c r="C19" s="51">
        <v>75320983</v>
      </c>
      <c r="D19" s="51"/>
      <c r="E19" s="51"/>
      <c r="F19" s="51"/>
      <c r="G19" s="28"/>
      <c r="H19" s="51"/>
      <c r="I19" s="51"/>
    </row>
    <row r="20" spans="1:9" ht="18" customHeight="1">
      <c r="A20" s="51" t="s">
        <v>392</v>
      </c>
      <c r="B20" s="51">
        <v>68237650</v>
      </c>
      <c r="C20" s="51">
        <v>75320983</v>
      </c>
      <c r="D20" s="51"/>
      <c r="E20" s="51"/>
      <c r="F20" s="51"/>
      <c r="G20" s="51"/>
      <c r="H20" s="51"/>
      <c r="I20" s="51"/>
    </row>
    <row r="21" spans="1:9" ht="17.25" customHeight="1">
      <c r="A21" s="51" t="s">
        <v>393</v>
      </c>
      <c r="B21" s="51">
        <v>71850908</v>
      </c>
      <c r="C21" s="51">
        <v>78934245</v>
      </c>
      <c r="D21" s="51"/>
      <c r="E21" s="51"/>
      <c r="F21" s="51"/>
      <c r="G21" s="51"/>
      <c r="H21" s="51"/>
      <c r="I21" s="51"/>
    </row>
    <row r="22" spans="1:9" ht="18" customHeight="1">
      <c r="A22" s="52" t="s">
        <v>5</v>
      </c>
      <c r="B22" s="51">
        <f>SUM(B10:B21)</f>
        <v>907465058</v>
      </c>
      <c r="C22" s="51">
        <f>SUM(C10:C21)</f>
        <v>907465058</v>
      </c>
      <c r="D22" s="51"/>
      <c r="E22" s="51"/>
      <c r="F22" s="51"/>
      <c r="G22" s="51"/>
      <c r="H22" s="51"/>
      <c r="I22" s="51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0">
      <selection activeCell="E35" sqref="E35"/>
    </sheetView>
  </sheetViews>
  <sheetFormatPr defaultColWidth="9.00390625" defaultRowHeight="12.75"/>
  <cols>
    <col min="1" max="1" width="69.75390625" style="17" customWidth="1"/>
    <col min="2" max="2" width="20.125" style="17" customWidth="1"/>
    <col min="3" max="16384" width="9.125" style="17" customWidth="1"/>
  </cols>
  <sheetData>
    <row r="1" spans="1:2" ht="12.75">
      <c r="A1" s="224"/>
      <c r="B1" s="18" t="s">
        <v>394</v>
      </c>
    </row>
    <row r="3" spans="1:2" ht="12.75">
      <c r="A3" s="328" t="s">
        <v>333</v>
      </c>
      <c r="B3" s="328"/>
    </row>
    <row r="4" spans="1:2" ht="12.75">
      <c r="A4" s="257" t="s">
        <v>395</v>
      </c>
      <c r="B4" s="329"/>
    </row>
    <row r="5" spans="1:2" ht="12.75">
      <c r="A5" s="44"/>
      <c r="B5" s="100"/>
    </row>
    <row r="6" ht="12.75">
      <c r="B6" s="119" t="s">
        <v>545</v>
      </c>
    </row>
    <row r="7" spans="1:2" ht="24.75" customHeight="1">
      <c r="A7" s="225" t="s">
        <v>396</v>
      </c>
      <c r="B7" s="226" t="s">
        <v>397</v>
      </c>
    </row>
    <row r="8" spans="1:2" ht="13.5" customHeight="1">
      <c r="A8" s="326" t="s">
        <v>398</v>
      </c>
      <c r="B8" s="324"/>
    </row>
    <row r="9" spans="1:2" ht="13.5" customHeight="1">
      <c r="A9" s="330"/>
      <c r="B9" s="324"/>
    </row>
    <row r="10" spans="1:2" ht="13.5" customHeight="1">
      <c r="A10" s="326" t="s">
        <v>399</v>
      </c>
      <c r="B10" s="324"/>
    </row>
    <row r="11" spans="1:2" ht="13.5" customHeight="1">
      <c r="A11" s="327"/>
      <c r="B11" s="324"/>
    </row>
    <row r="12" spans="1:2" ht="13.5" customHeight="1">
      <c r="A12" s="51" t="s">
        <v>400</v>
      </c>
      <c r="B12" s="51"/>
    </row>
    <row r="13" spans="1:2" ht="13.5" customHeight="1">
      <c r="A13" s="229" t="s">
        <v>77</v>
      </c>
      <c r="B13" s="51"/>
    </row>
    <row r="14" spans="1:2" ht="13.5" customHeight="1">
      <c r="A14" s="229" t="s">
        <v>401</v>
      </c>
      <c r="B14" s="51"/>
    </row>
    <row r="15" spans="1:2" ht="13.5" customHeight="1">
      <c r="A15" s="229" t="s">
        <v>402</v>
      </c>
      <c r="B15" s="51"/>
    </row>
    <row r="16" spans="1:2" ht="13.5" customHeight="1">
      <c r="A16" s="229" t="s">
        <v>403</v>
      </c>
      <c r="B16" s="51"/>
    </row>
    <row r="17" spans="1:2" ht="13.5" customHeight="1">
      <c r="A17" s="229" t="s">
        <v>404</v>
      </c>
      <c r="B17" s="51"/>
    </row>
    <row r="18" spans="1:2" ht="13.5" customHeight="1">
      <c r="A18" s="229" t="s">
        <v>405</v>
      </c>
      <c r="B18" s="51"/>
    </row>
    <row r="19" spans="1:2" ht="13.5" customHeight="1">
      <c r="A19" s="229" t="s">
        <v>406</v>
      </c>
      <c r="B19" s="51"/>
    </row>
    <row r="20" spans="1:2" ht="13.5" customHeight="1">
      <c r="A20" s="230" t="s">
        <v>407</v>
      </c>
      <c r="B20" s="51"/>
    </row>
    <row r="21" spans="1:2" ht="13.5" customHeight="1">
      <c r="A21" s="230" t="s">
        <v>408</v>
      </c>
      <c r="B21" s="51"/>
    </row>
    <row r="22" spans="1:2" ht="13.5" customHeight="1">
      <c r="A22" s="228" t="s">
        <v>409</v>
      </c>
      <c r="B22" s="51">
        <v>135516</v>
      </c>
    </row>
    <row r="23" spans="1:2" ht="13.5" customHeight="1">
      <c r="A23" s="51" t="s">
        <v>410</v>
      </c>
      <c r="B23" s="51"/>
    </row>
    <row r="24" spans="1:2" ht="13.5" customHeight="1">
      <c r="A24" s="229" t="s">
        <v>77</v>
      </c>
      <c r="B24" s="51"/>
    </row>
    <row r="25" spans="1:2" ht="13.5" customHeight="1">
      <c r="A25" s="229" t="s">
        <v>401</v>
      </c>
      <c r="B25" s="51"/>
    </row>
    <row r="26" spans="1:2" ht="13.5" customHeight="1">
      <c r="A26" s="229" t="s">
        <v>402</v>
      </c>
      <c r="B26" s="51"/>
    </row>
    <row r="27" spans="1:2" ht="13.5" customHeight="1">
      <c r="A27" s="229" t="s">
        <v>403</v>
      </c>
      <c r="B27" s="51"/>
    </row>
    <row r="28" spans="1:2" ht="13.5" customHeight="1">
      <c r="A28" s="229" t="s">
        <v>404</v>
      </c>
      <c r="B28" s="51"/>
    </row>
    <row r="29" spans="1:2" ht="13.5" customHeight="1">
      <c r="A29" s="229" t="s">
        <v>405</v>
      </c>
      <c r="B29" s="51"/>
    </row>
    <row r="30" spans="1:2" ht="13.5" customHeight="1">
      <c r="A30" s="229" t="s">
        <v>406</v>
      </c>
      <c r="B30" s="51"/>
    </row>
    <row r="31" spans="1:2" ht="13.5" customHeight="1">
      <c r="A31" s="230" t="s">
        <v>407</v>
      </c>
      <c r="B31" s="51"/>
    </row>
    <row r="32" spans="1:2" ht="13.5" customHeight="1">
      <c r="A32" s="230" t="s">
        <v>408</v>
      </c>
      <c r="B32" s="51"/>
    </row>
    <row r="33" spans="1:2" ht="13.5" customHeight="1">
      <c r="A33" s="228" t="s">
        <v>411</v>
      </c>
      <c r="B33" s="51">
        <v>117953</v>
      </c>
    </row>
    <row r="34" spans="1:2" ht="13.5" customHeight="1">
      <c r="A34" s="227" t="s">
        <v>412</v>
      </c>
      <c r="B34" s="51"/>
    </row>
    <row r="35" spans="1:2" ht="13.5" customHeight="1">
      <c r="A35" s="227" t="s">
        <v>413</v>
      </c>
      <c r="B35" s="51"/>
    </row>
    <row r="36" spans="1:2" ht="13.5" customHeight="1">
      <c r="A36" s="227" t="s">
        <v>414</v>
      </c>
      <c r="B36" s="51"/>
    </row>
    <row r="37" spans="1:2" ht="15" customHeight="1">
      <c r="A37" s="52" t="s">
        <v>415</v>
      </c>
      <c r="B37" s="52">
        <f>B8+B10+B12+B22+B23+B33+B34+B35+B36</f>
        <v>253469</v>
      </c>
    </row>
    <row r="39" ht="12.75">
      <c r="A39" s="231" t="s">
        <v>546</v>
      </c>
    </row>
  </sheetData>
  <sheetProtection/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3.875" style="17" customWidth="1"/>
    <col min="2" max="2" width="11.875" style="17" customWidth="1"/>
    <col min="3" max="3" width="11.75390625" style="17" customWidth="1"/>
    <col min="4" max="4" width="11.625" style="17" customWidth="1"/>
    <col min="5" max="6" width="9.875" style="17" customWidth="1"/>
    <col min="7" max="7" width="12.375" style="17" customWidth="1"/>
    <col min="8" max="8" width="13.25390625" style="17" customWidth="1"/>
    <col min="9" max="16384" width="9.125" style="17" customWidth="1"/>
  </cols>
  <sheetData>
    <row r="1" spans="7:9" ht="12.75">
      <c r="G1" s="256" t="s">
        <v>457</v>
      </c>
      <c r="H1" s="256"/>
      <c r="I1" s="101"/>
    </row>
    <row r="3" spans="1:9" ht="12.75">
      <c r="A3" s="257"/>
      <c r="B3" s="257"/>
      <c r="C3" s="257"/>
      <c r="D3" s="257"/>
      <c r="E3" s="257"/>
      <c r="F3" s="257"/>
      <c r="G3" s="257"/>
      <c r="H3" s="257"/>
      <c r="I3" s="257"/>
    </row>
    <row r="4" spans="1:9" ht="12.75">
      <c r="A4" s="257"/>
      <c r="B4" s="257"/>
      <c r="C4" s="257"/>
      <c r="D4" s="257"/>
      <c r="E4" s="257"/>
      <c r="F4" s="257"/>
      <c r="G4" s="257"/>
      <c r="H4" s="257"/>
      <c r="I4" s="257"/>
    </row>
    <row r="5" spans="1:9" ht="12.75">
      <c r="A5" s="257"/>
      <c r="B5" s="257"/>
      <c r="C5" s="257"/>
      <c r="D5" s="257"/>
      <c r="E5" s="257"/>
      <c r="F5" s="257"/>
      <c r="G5" s="257"/>
      <c r="H5" s="257"/>
      <c r="I5" s="257"/>
    </row>
    <row r="7" spans="1:9" ht="12.75">
      <c r="A7" s="232" t="s">
        <v>416</v>
      </c>
      <c r="B7" s="324"/>
      <c r="C7" s="324"/>
      <c r="D7" s="324"/>
      <c r="E7" s="324"/>
      <c r="F7" s="324"/>
      <c r="G7" s="324"/>
      <c r="H7" s="324"/>
      <c r="I7" s="224"/>
    </row>
    <row r="8" spans="1:9" ht="12.75">
      <c r="A8" s="28" t="s">
        <v>417</v>
      </c>
      <c r="B8" s="324"/>
      <c r="C8" s="324"/>
      <c r="D8" s="324"/>
      <c r="E8" s="324"/>
      <c r="F8" s="324"/>
      <c r="G8" s="324"/>
      <c r="H8" s="324"/>
      <c r="I8" s="224"/>
    </row>
    <row r="9" ht="16.5" customHeight="1">
      <c r="H9" s="18" t="s">
        <v>465</v>
      </c>
    </row>
    <row r="10" spans="1:8" ht="12.75">
      <c r="A10" s="233" t="s">
        <v>418</v>
      </c>
      <c r="B10" s="28">
        <v>2016</v>
      </c>
      <c r="C10" s="28">
        <v>2017</v>
      </c>
      <c r="D10" s="28">
        <v>2018</v>
      </c>
      <c r="E10" s="28">
        <v>2019</v>
      </c>
      <c r="F10" s="28">
        <v>2020</v>
      </c>
      <c r="G10" s="28">
        <v>2020</v>
      </c>
      <c r="H10" s="28" t="s">
        <v>8</v>
      </c>
    </row>
    <row r="11" spans="1:8" ht="12.75">
      <c r="A11" s="232" t="s">
        <v>419</v>
      </c>
      <c r="B11" s="51"/>
      <c r="C11" s="51"/>
      <c r="D11" s="51"/>
      <c r="E11" s="51"/>
      <c r="F11" s="51"/>
      <c r="G11" s="51"/>
      <c r="H11" s="51"/>
    </row>
    <row r="12" spans="1:8" ht="12.75">
      <c r="A12" s="234" t="s">
        <v>420</v>
      </c>
      <c r="B12" s="51"/>
      <c r="C12" s="51"/>
      <c r="D12" s="51"/>
      <c r="E12" s="28"/>
      <c r="F12" s="51"/>
      <c r="G12" s="51"/>
      <c r="H12" s="51"/>
    </row>
    <row r="13" spans="1:8" ht="12.75">
      <c r="A13" s="232" t="s">
        <v>421</v>
      </c>
      <c r="B13" s="51"/>
      <c r="C13" s="51"/>
      <c r="D13" s="51"/>
      <c r="E13" s="51"/>
      <c r="F13" s="51"/>
      <c r="G13" s="51"/>
      <c r="H13" s="51"/>
    </row>
    <row r="14" spans="1:8" ht="12.75">
      <c r="A14" s="235" t="s">
        <v>422</v>
      </c>
      <c r="B14" s="51"/>
      <c r="C14" s="51"/>
      <c r="D14" s="51"/>
      <c r="E14" s="51"/>
      <c r="F14" s="51"/>
      <c r="G14" s="51"/>
      <c r="H14" s="51"/>
    </row>
    <row r="15" spans="1:8" ht="12.75">
      <c r="A15" s="235" t="s">
        <v>423</v>
      </c>
      <c r="B15" s="51"/>
      <c r="C15" s="51"/>
      <c r="D15" s="51"/>
      <c r="E15" s="28"/>
      <c r="F15" s="51"/>
      <c r="G15" s="51"/>
      <c r="H15" s="51"/>
    </row>
    <row r="16" spans="1:8" ht="12.75">
      <c r="A16" s="235" t="s">
        <v>424</v>
      </c>
      <c r="B16" s="51"/>
      <c r="C16" s="51"/>
      <c r="D16" s="51"/>
      <c r="E16" s="51"/>
      <c r="F16" s="51"/>
      <c r="G16" s="51"/>
      <c r="H16" s="51"/>
    </row>
    <row r="17" spans="1:8" ht="12.75">
      <c r="A17" s="232"/>
      <c r="B17" s="51"/>
      <c r="C17" s="51"/>
      <c r="D17" s="51"/>
      <c r="E17" s="51"/>
      <c r="F17" s="51"/>
      <c r="G17" s="51"/>
      <c r="H17" s="51"/>
    </row>
    <row r="18" spans="1:8" ht="12.75">
      <c r="A18" s="52" t="s">
        <v>425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</row>
    <row r="21" spans="1:8" ht="12.75">
      <c r="A21" s="233" t="s">
        <v>426</v>
      </c>
      <c r="B21" s="28">
        <v>2016</v>
      </c>
      <c r="C21" s="28">
        <v>2017</v>
      </c>
      <c r="D21" s="28">
        <v>2018</v>
      </c>
      <c r="E21" s="28">
        <v>2019</v>
      </c>
      <c r="F21" s="28">
        <v>2020</v>
      </c>
      <c r="G21" s="28">
        <v>2020</v>
      </c>
      <c r="H21" s="28" t="s">
        <v>8</v>
      </c>
    </row>
    <row r="22" spans="1:8" ht="12.75">
      <c r="A22" s="232"/>
      <c r="B22" s="51"/>
      <c r="C22" s="51"/>
      <c r="D22" s="51"/>
      <c r="E22" s="51"/>
      <c r="F22" s="51"/>
      <c r="G22" s="51"/>
      <c r="H22" s="51"/>
    </row>
    <row r="23" spans="1:8" ht="12.75">
      <c r="A23" s="233"/>
      <c r="B23" s="51"/>
      <c r="C23" s="51"/>
      <c r="D23" s="51"/>
      <c r="E23" s="51"/>
      <c r="F23" s="51"/>
      <c r="G23" s="51"/>
      <c r="H23" s="51"/>
    </row>
    <row r="24" spans="1:8" ht="12.75">
      <c r="A24" s="232"/>
      <c r="B24" s="51"/>
      <c r="C24" s="51"/>
      <c r="D24" s="51"/>
      <c r="E24" s="51"/>
      <c r="F24" s="51"/>
      <c r="G24" s="51"/>
      <c r="H24" s="51"/>
    </row>
    <row r="25" spans="1:8" ht="12.75">
      <c r="A25" s="235"/>
      <c r="B25" s="51"/>
      <c r="C25" s="51"/>
      <c r="D25" s="51"/>
      <c r="E25" s="51"/>
      <c r="F25" s="51"/>
      <c r="G25" s="51"/>
      <c r="H25" s="51"/>
    </row>
    <row r="26" spans="1:8" ht="12.75">
      <c r="A26" s="232"/>
      <c r="B26" s="51"/>
      <c r="C26" s="51"/>
      <c r="D26" s="51"/>
      <c r="E26" s="51"/>
      <c r="F26" s="51"/>
      <c r="G26" s="51"/>
      <c r="H26" s="51"/>
    </row>
    <row r="27" spans="1:8" ht="12.75">
      <c r="A27" s="117" t="s">
        <v>427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65">
        <v>0</v>
      </c>
      <c r="H27" s="52">
        <v>0</v>
      </c>
    </row>
  </sheetData>
  <sheetProtection/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331" t="s">
        <v>428</v>
      </c>
      <c r="P1" s="331"/>
      <c r="Q1" s="331"/>
    </row>
    <row r="3" spans="1:17" ht="12.75">
      <c r="A3" s="332" t="s">
        <v>429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5:17" ht="12.75">
      <c r="O5" s="331" t="s">
        <v>547</v>
      </c>
      <c r="P5" s="331"/>
      <c r="Q5" s="331"/>
    </row>
    <row r="6" spans="1:17" ht="12.75">
      <c r="A6" s="6" t="s">
        <v>10</v>
      </c>
      <c r="B6" s="5" t="s">
        <v>312</v>
      </c>
      <c r="C6" s="5" t="s">
        <v>313</v>
      </c>
      <c r="D6" s="5" t="s">
        <v>430</v>
      </c>
      <c r="E6" s="5" t="s">
        <v>315</v>
      </c>
      <c r="F6" s="5" t="s">
        <v>316</v>
      </c>
      <c r="G6" s="5" t="s">
        <v>431</v>
      </c>
      <c r="H6" s="5" t="s">
        <v>432</v>
      </c>
      <c r="I6" s="5" t="s">
        <v>433</v>
      </c>
      <c r="J6" s="5" t="s">
        <v>434</v>
      </c>
      <c r="K6" s="5" t="s">
        <v>435</v>
      </c>
      <c r="L6" s="4" t="s">
        <v>436</v>
      </c>
      <c r="M6" s="5" t="s">
        <v>437</v>
      </c>
      <c r="N6" s="5" t="s">
        <v>438</v>
      </c>
      <c r="O6" s="11" t="s">
        <v>439</v>
      </c>
      <c r="P6" s="11" t="s">
        <v>440</v>
      </c>
      <c r="Q6" s="5" t="s">
        <v>5</v>
      </c>
    </row>
    <row r="7" spans="1:17" ht="12.75">
      <c r="A7" s="4" t="s">
        <v>441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"/>
      <c r="M7" s="2"/>
      <c r="N7" s="2"/>
      <c r="O7" s="2"/>
      <c r="P7" s="2"/>
      <c r="Q7" s="2"/>
    </row>
    <row r="8" spans="1:17" ht="22.5">
      <c r="A8" s="10" t="s">
        <v>442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  <c r="M8" s="2"/>
      <c r="N8" s="2"/>
      <c r="O8" s="2"/>
      <c r="P8" s="2"/>
      <c r="Q8" s="2"/>
    </row>
    <row r="9" spans="1:17" ht="22.5">
      <c r="A9" s="10" t="s">
        <v>443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"/>
      <c r="M9" s="2"/>
      <c r="N9" s="2"/>
      <c r="O9" s="2"/>
      <c r="P9" s="2"/>
      <c r="Q9" s="2"/>
    </row>
    <row r="10" spans="1:17" ht="56.25">
      <c r="A10" s="10" t="s">
        <v>444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"/>
      <c r="M10" s="2"/>
      <c r="N10" s="2"/>
      <c r="O10" s="2"/>
      <c r="P10" s="2"/>
      <c r="Q10" s="2"/>
    </row>
    <row r="11" spans="1:17" ht="22.5">
      <c r="A11" s="10" t="s">
        <v>346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  <c r="M11" s="2"/>
      <c r="N11" s="2"/>
      <c r="O11" s="2"/>
      <c r="P11" s="2"/>
      <c r="Q11" s="2"/>
    </row>
    <row r="12" spans="1:17" ht="22.5">
      <c r="A12" s="10" t="s">
        <v>445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"/>
      <c r="M12" s="2"/>
      <c r="N12" s="2"/>
      <c r="O12" s="2"/>
      <c r="P12" s="2"/>
      <c r="Q12" s="2"/>
    </row>
    <row r="13" spans="1:17" ht="22.5">
      <c r="A13" s="7" t="s">
        <v>446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"/>
      <c r="M13" s="3"/>
      <c r="N13" s="3"/>
      <c r="O13" s="3"/>
      <c r="P13" s="3"/>
      <c r="Q13" s="3"/>
    </row>
    <row r="14" spans="1:17" ht="33.75">
      <c r="A14" s="10" t="s">
        <v>447</v>
      </c>
      <c r="B14" s="12"/>
      <c r="C14" s="12"/>
      <c r="D14" s="12"/>
      <c r="E14" s="12"/>
      <c r="F14" s="12"/>
      <c r="G14" s="12"/>
      <c r="H14" s="12" t="s">
        <v>448</v>
      </c>
      <c r="I14" s="12"/>
      <c r="J14" s="12"/>
      <c r="K14" s="12"/>
      <c r="L14" s="2"/>
      <c r="M14" s="2"/>
      <c r="N14" s="2"/>
      <c r="O14" s="2"/>
      <c r="P14" s="2"/>
      <c r="Q14" s="2"/>
    </row>
    <row r="15" spans="1:17" ht="22.5">
      <c r="A15" s="10" t="s">
        <v>449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2"/>
      <c r="N15" s="2"/>
      <c r="O15" s="2"/>
      <c r="P15" s="2"/>
      <c r="Q15" s="2"/>
    </row>
    <row r="16" spans="1:17" ht="12.75">
      <c r="A16" s="10" t="s">
        <v>450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"/>
      <c r="M16" s="2"/>
      <c r="N16" s="2"/>
      <c r="O16" s="2"/>
      <c r="P16" s="2"/>
      <c r="Q16" s="2"/>
    </row>
    <row r="17" spans="1:17" ht="22.5">
      <c r="A17" s="10" t="s">
        <v>451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"/>
      <c r="M17" s="2"/>
      <c r="N17" s="2"/>
      <c r="O17" s="2"/>
      <c r="P17" s="2"/>
      <c r="Q17" s="2"/>
    </row>
    <row r="18" spans="1:17" ht="45">
      <c r="A18" s="10" t="s">
        <v>452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"/>
      <c r="M18" s="2"/>
      <c r="N18" s="2"/>
      <c r="O18" s="2"/>
      <c r="P18" s="2"/>
      <c r="Q18" s="2"/>
    </row>
    <row r="19" spans="1:17" ht="45">
      <c r="A19" s="10" t="s">
        <v>453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</row>
    <row r="20" spans="1:17" ht="24.75" customHeight="1">
      <c r="A20" s="10" t="s">
        <v>454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</row>
    <row r="21" spans="1:17" ht="22.5" customHeight="1">
      <c r="A21" s="7" t="s">
        <v>455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1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7" ht="14.25" customHeight="1">
      <c r="A23" s="333" t="s">
        <v>456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</row>
    <row r="24" spans="1:11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4"/>
      <c r="B28" s="15"/>
      <c r="C28" s="15"/>
      <c r="D28" s="16"/>
      <c r="E28" s="15"/>
      <c r="F28" s="15"/>
      <c r="G28" s="15"/>
      <c r="H28" s="15"/>
      <c r="I28" s="15"/>
      <c r="J28" s="15"/>
      <c r="K28" s="15"/>
    </row>
    <row r="29" spans="1:11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mergeCells count="4">
    <mergeCell ref="O1:Q1"/>
    <mergeCell ref="A3:Q3"/>
    <mergeCell ref="O5:Q5"/>
    <mergeCell ref="A23:Q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1">
      <selection activeCell="B16" sqref="B16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2" ht="12.75">
      <c r="A1" s="53"/>
      <c r="B1" s="54" t="s">
        <v>133</v>
      </c>
    </row>
    <row r="2" spans="1:2" ht="12.75">
      <c r="A2" s="262" t="s">
        <v>174</v>
      </c>
      <c r="B2" s="262"/>
    </row>
    <row r="3" spans="1:2" ht="12.75">
      <c r="A3" s="270" t="s">
        <v>466</v>
      </c>
      <c r="B3" s="270"/>
    </row>
    <row r="4" spans="1:2" ht="12.75">
      <c r="A4" s="69" t="s">
        <v>128</v>
      </c>
      <c r="B4" s="43" t="s">
        <v>2</v>
      </c>
    </row>
    <row r="5" spans="1:2" ht="12.75">
      <c r="A5" s="23" t="s">
        <v>178</v>
      </c>
      <c r="B5" s="77"/>
    </row>
    <row r="6" spans="1:2" ht="12.75">
      <c r="A6" s="70" t="s">
        <v>179</v>
      </c>
      <c r="B6" s="77"/>
    </row>
    <row r="7" spans="1:2" ht="12.75">
      <c r="A7" s="70" t="s">
        <v>180</v>
      </c>
      <c r="B7" s="77"/>
    </row>
    <row r="8" spans="1:2" ht="12.75">
      <c r="A8" s="70"/>
      <c r="B8" s="77"/>
    </row>
    <row r="9" spans="1:2" ht="12.75">
      <c r="A9" s="71" t="s">
        <v>76</v>
      </c>
      <c r="B9" s="78"/>
    </row>
    <row r="10" spans="1:2" ht="12.75">
      <c r="A10" s="70" t="s">
        <v>77</v>
      </c>
      <c r="B10" s="78"/>
    </row>
    <row r="11" spans="1:2" ht="12.75">
      <c r="A11" s="72" t="s">
        <v>78</v>
      </c>
      <c r="B11" s="79"/>
    </row>
    <row r="12" spans="1:2" ht="12.75">
      <c r="A12" s="70" t="s">
        <v>79</v>
      </c>
      <c r="B12" s="80"/>
    </row>
    <row r="13" spans="1:2" ht="12.75">
      <c r="A13" s="73" t="s">
        <v>80</v>
      </c>
      <c r="B13" s="80"/>
    </row>
    <row r="14" spans="1:2" ht="12.75">
      <c r="A14" s="73" t="s">
        <v>81</v>
      </c>
      <c r="B14" s="80"/>
    </row>
    <row r="15" spans="1:2" ht="12.75">
      <c r="A15" s="73"/>
      <c r="B15" s="80"/>
    </row>
    <row r="16" spans="1:2" ht="12.75">
      <c r="A16" s="74" t="s">
        <v>175</v>
      </c>
      <c r="B16" s="78"/>
    </row>
    <row r="17" spans="1:2" ht="12.75">
      <c r="A17" s="73" t="s">
        <v>77</v>
      </c>
      <c r="B17" s="80"/>
    </row>
    <row r="18" spans="1:2" ht="12.75">
      <c r="A18" s="73" t="s">
        <v>176</v>
      </c>
      <c r="B18" s="80"/>
    </row>
    <row r="19" spans="1:2" ht="12.75">
      <c r="A19" s="73"/>
      <c r="B19" s="80"/>
    </row>
    <row r="20" spans="1:2" ht="12.75">
      <c r="A20" s="74" t="s">
        <v>82</v>
      </c>
      <c r="B20" s="78">
        <v>2074000</v>
      </c>
    </row>
    <row r="21" spans="1:2" ht="12.75">
      <c r="A21" s="74" t="s">
        <v>83</v>
      </c>
      <c r="B21" s="78">
        <v>500000</v>
      </c>
    </row>
    <row r="22" spans="1:2" ht="12.75">
      <c r="A22" s="73" t="s">
        <v>77</v>
      </c>
      <c r="B22" s="80"/>
    </row>
    <row r="23" spans="1:2" ht="12.75">
      <c r="A23" s="70" t="s">
        <v>177</v>
      </c>
      <c r="B23" s="81"/>
    </row>
    <row r="24" spans="1:2" ht="12.75">
      <c r="A24" s="70" t="s">
        <v>84</v>
      </c>
      <c r="B24" s="80">
        <v>500000</v>
      </c>
    </row>
    <row r="25" spans="1:2" ht="22.5">
      <c r="A25" s="72" t="s">
        <v>125</v>
      </c>
      <c r="B25" s="80"/>
    </row>
    <row r="26" spans="1:2" ht="12.75">
      <c r="A26" s="72"/>
      <c r="B26" s="80"/>
    </row>
    <row r="27" spans="1:2" ht="12.75">
      <c r="A27" s="71" t="s">
        <v>218</v>
      </c>
      <c r="B27" s="78">
        <v>110000</v>
      </c>
    </row>
    <row r="28" spans="1:2" ht="12.75">
      <c r="A28" s="32" t="s">
        <v>77</v>
      </c>
      <c r="B28" s="82"/>
    </row>
    <row r="29" spans="1:2" ht="12.75">
      <c r="A29" s="32" t="s">
        <v>182</v>
      </c>
      <c r="B29" s="82"/>
    </row>
    <row r="30" spans="1:2" ht="12.75">
      <c r="A30" s="32" t="s">
        <v>183</v>
      </c>
      <c r="B30" s="82"/>
    </row>
    <row r="31" spans="1:2" ht="12.75">
      <c r="A31" s="32" t="s">
        <v>184</v>
      </c>
      <c r="B31" s="82"/>
    </row>
    <row r="32" spans="1:2" ht="12.75">
      <c r="A32" s="32" t="s">
        <v>185</v>
      </c>
      <c r="B32" s="82"/>
    </row>
    <row r="33" spans="1:2" ht="12.75">
      <c r="A33" s="32" t="s">
        <v>186</v>
      </c>
      <c r="B33" s="82"/>
    </row>
    <row r="34" spans="1:2" ht="12.75">
      <c r="A34" s="32" t="s">
        <v>187</v>
      </c>
      <c r="B34" s="82"/>
    </row>
    <row r="35" spans="1:2" ht="22.5">
      <c r="A35" s="72" t="s">
        <v>188</v>
      </c>
      <c r="B35" s="82">
        <v>110000</v>
      </c>
    </row>
    <row r="36" spans="1:2" ht="12.75">
      <c r="A36" s="40" t="s">
        <v>5</v>
      </c>
      <c r="B36" s="84">
        <f>SUM(B16+B20+B21+B27)</f>
        <v>2684000</v>
      </c>
    </row>
    <row r="37" spans="1:2" ht="12.75">
      <c r="A37" s="75"/>
      <c r="B37" s="75"/>
    </row>
    <row r="38" spans="1:2" ht="12.75">
      <c r="A38" s="75"/>
      <c r="B38" s="75"/>
    </row>
    <row r="39" spans="1:2" ht="12.75">
      <c r="A39" s="76"/>
      <c r="B39" s="76"/>
    </row>
    <row r="40" spans="1:5" ht="12.75">
      <c r="A40" s="256" t="s">
        <v>134</v>
      </c>
      <c r="B40" s="256"/>
      <c r="C40" s="256"/>
      <c r="D40" s="256"/>
      <c r="E40" s="256"/>
    </row>
    <row r="41" spans="1:5" ht="12.75">
      <c r="A41" s="262" t="s">
        <v>219</v>
      </c>
      <c r="B41" s="262"/>
      <c r="C41" s="262"/>
      <c r="D41" s="262"/>
      <c r="E41" s="262"/>
    </row>
    <row r="42" spans="1:5" ht="12.75">
      <c r="A42" s="18"/>
      <c r="B42" s="18"/>
      <c r="C42" s="18"/>
      <c r="D42" s="18"/>
      <c r="E42" s="18" t="s">
        <v>465</v>
      </c>
    </row>
    <row r="43" spans="1:5" ht="12.75" customHeight="1">
      <c r="A43" s="267" t="s">
        <v>128</v>
      </c>
      <c r="B43" s="265" t="s">
        <v>2</v>
      </c>
      <c r="C43" s="253" t="s">
        <v>29</v>
      </c>
      <c r="D43" s="253" t="s">
        <v>15</v>
      </c>
      <c r="E43" s="265" t="s">
        <v>16</v>
      </c>
    </row>
    <row r="44" spans="1:5" ht="12.75">
      <c r="A44" s="268"/>
      <c r="B44" s="266"/>
      <c r="C44" s="254"/>
      <c r="D44" s="254"/>
      <c r="E44" s="266"/>
    </row>
    <row r="45" spans="1:5" ht="12.75">
      <c r="A45" s="61"/>
      <c r="B45" s="61"/>
      <c r="C45" s="61"/>
      <c r="D45" s="61"/>
      <c r="E45" s="61"/>
    </row>
    <row r="46" spans="1:5" ht="12.75">
      <c r="A46" s="61"/>
      <c r="B46" s="61"/>
      <c r="C46" s="61"/>
      <c r="D46" s="61"/>
      <c r="E46" s="61"/>
    </row>
    <row r="47" spans="1:5" ht="12.75">
      <c r="A47" s="61"/>
      <c r="B47" s="61"/>
      <c r="C47" s="61"/>
      <c r="D47" s="61"/>
      <c r="E47" s="61"/>
    </row>
    <row r="48" spans="1:5" ht="12.75">
      <c r="A48" s="34" t="s">
        <v>8</v>
      </c>
      <c r="B48" s="61">
        <v>0</v>
      </c>
      <c r="C48" s="61">
        <v>0</v>
      </c>
      <c r="D48" s="61">
        <v>0</v>
      </c>
      <c r="E48" s="61">
        <v>0</v>
      </c>
    </row>
    <row r="50" spans="1:5" ht="12.75">
      <c r="A50" s="256" t="s">
        <v>136</v>
      </c>
      <c r="B50" s="256"/>
      <c r="C50" s="256"/>
      <c r="D50" s="256"/>
      <c r="E50" s="256"/>
    </row>
    <row r="51" spans="1:5" ht="12.75">
      <c r="A51" s="262" t="s">
        <v>214</v>
      </c>
      <c r="B51" s="262"/>
      <c r="C51" s="262"/>
      <c r="D51" s="262"/>
      <c r="E51" s="262"/>
    </row>
    <row r="52" spans="1:5" ht="12.75">
      <c r="A52" s="18"/>
      <c r="B52" s="18"/>
      <c r="C52" s="18"/>
      <c r="D52" s="18"/>
      <c r="E52" s="18" t="s">
        <v>465</v>
      </c>
    </row>
    <row r="53" spans="1:5" ht="12.75" customHeight="1">
      <c r="A53" s="267" t="s">
        <v>128</v>
      </c>
      <c r="B53" s="265" t="s">
        <v>2</v>
      </c>
      <c r="C53" s="253" t="s">
        <v>29</v>
      </c>
      <c r="D53" s="253" t="s">
        <v>15</v>
      </c>
      <c r="E53" s="265" t="s">
        <v>16</v>
      </c>
    </row>
    <row r="54" spans="1:5" ht="12.75">
      <c r="A54" s="268"/>
      <c r="B54" s="266"/>
      <c r="C54" s="254"/>
      <c r="D54" s="254"/>
      <c r="E54" s="266"/>
    </row>
    <row r="55" spans="1:5" ht="12.75">
      <c r="A55" s="61"/>
      <c r="B55" s="61"/>
      <c r="C55" s="61"/>
      <c r="D55" s="61"/>
      <c r="E55" s="61"/>
    </row>
    <row r="56" spans="1:5" ht="12.75">
      <c r="A56" s="61"/>
      <c r="B56" s="61"/>
      <c r="C56" s="61"/>
      <c r="D56" s="61"/>
      <c r="E56" s="61"/>
    </row>
    <row r="57" spans="1:5" ht="12.75">
      <c r="A57" s="61"/>
      <c r="B57" s="61"/>
      <c r="C57" s="61"/>
      <c r="D57" s="61"/>
      <c r="E57" s="61"/>
    </row>
    <row r="58" spans="1:5" ht="12.75">
      <c r="A58" s="34" t="s">
        <v>8</v>
      </c>
      <c r="B58" s="61">
        <v>0</v>
      </c>
      <c r="C58" s="61">
        <v>0</v>
      </c>
      <c r="D58" s="61">
        <v>0</v>
      </c>
      <c r="E58" s="61">
        <v>0</v>
      </c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C43:C44"/>
    <mergeCell ref="D43:D44"/>
    <mergeCell ref="A40:E40"/>
    <mergeCell ref="A2:B2"/>
    <mergeCell ref="A3:B3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G37" sqref="G37"/>
    </sheetView>
  </sheetViews>
  <sheetFormatPr defaultColWidth="9.00390625" defaultRowHeight="12.75"/>
  <cols>
    <col min="1" max="1" width="40.875" style="17" customWidth="1"/>
    <col min="2" max="2" width="13.625" style="17" customWidth="1"/>
    <col min="3" max="3" width="11.625" style="17" customWidth="1"/>
    <col min="4" max="4" width="12.00390625" style="17" customWidth="1"/>
    <col min="5" max="16384" width="9.125" style="17" customWidth="1"/>
  </cols>
  <sheetData>
    <row r="1" spans="1:2" ht="12.75">
      <c r="A1" s="256" t="s">
        <v>565</v>
      </c>
      <c r="B1" s="256"/>
    </row>
    <row r="2" spans="1:2" ht="12.75">
      <c r="A2" s="21"/>
      <c r="B2" s="21"/>
    </row>
    <row r="3" spans="1:2" ht="12.75">
      <c r="A3" s="262" t="s">
        <v>548</v>
      </c>
      <c r="B3" s="262"/>
    </row>
    <row r="4" spans="1:2" ht="12.75">
      <c r="A4" s="183"/>
      <c r="B4" s="183"/>
    </row>
    <row r="5" spans="1:2" ht="12.75">
      <c r="A5" s="21"/>
      <c r="B5" s="21"/>
    </row>
    <row r="6" spans="1:2" ht="21.75">
      <c r="A6" s="22" t="s">
        <v>549</v>
      </c>
      <c r="B6" s="236" t="s">
        <v>550</v>
      </c>
    </row>
    <row r="7" spans="1:2" ht="12.75">
      <c r="A7" s="40" t="s">
        <v>2</v>
      </c>
      <c r="B7" s="40">
        <f>SUM(B8:B11)</f>
        <v>6</v>
      </c>
    </row>
    <row r="8" spans="1:2" ht="45" customHeight="1">
      <c r="A8" s="237" t="s">
        <v>551</v>
      </c>
      <c r="B8" s="24">
        <v>1</v>
      </c>
    </row>
    <row r="9" spans="1:2" ht="15" customHeight="1">
      <c r="A9" s="24" t="s">
        <v>552</v>
      </c>
      <c r="B9" s="24">
        <v>2</v>
      </c>
    </row>
    <row r="10" spans="1:2" ht="15" customHeight="1">
      <c r="A10" s="24" t="s">
        <v>553</v>
      </c>
      <c r="B10" s="24">
        <v>2</v>
      </c>
    </row>
    <row r="11" spans="1:2" ht="15" customHeight="1">
      <c r="A11" s="24" t="s">
        <v>554</v>
      </c>
      <c r="B11" s="24">
        <v>1</v>
      </c>
    </row>
    <row r="12" spans="1:2" ht="15" customHeight="1">
      <c r="A12" s="40" t="s">
        <v>485</v>
      </c>
      <c r="B12" s="40">
        <f>SUM(B13)</f>
        <v>10</v>
      </c>
    </row>
    <row r="13" spans="1:2" ht="35.25" customHeight="1">
      <c r="A13" s="237" t="s">
        <v>551</v>
      </c>
      <c r="B13" s="24">
        <v>10</v>
      </c>
    </row>
    <row r="14" spans="1:2" ht="15" customHeight="1">
      <c r="A14" s="40" t="s">
        <v>474</v>
      </c>
      <c r="B14" s="40">
        <f>SUM(B15:B18)</f>
        <v>25</v>
      </c>
    </row>
    <row r="15" spans="1:2" ht="15" customHeight="1">
      <c r="A15" s="24" t="s">
        <v>555</v>
      </c>
      <c r="B15" s="24">
        <v>1</v>
      </c>
    </row>
    <row r="16" spans="1:2" ht="15" customHeight="1">
      <c r="A16" s="24" t="s">
        <v>556</v>
      </c>
      <c r="B16" s="24">
        <v>7</v>
      </c>
    </row>
    <row r="17" spans="1:2" ht="15" customHeight="1">
      <c r="A17" s="24" t="s">
        <v>557</v>
      </c>
      <c r="B17" s="24">
        <v>0</v>
      </c>
    </row>
    <row r="18" spans="1:2" ht="15" customHeight="1">
      <c r="A18" s="24" t="s">
        <v>558</v>
      </c>
      <c r="B18" s="24">
        <v>17</v>
      </c>
    </row>
    <row r="19" spans="1:2" ht="15.75" customHeight="1">
      <c r="A19" s="182" t="s">
        <v>8</v>
      </c>
      <c r="B19" s="182">
        <f>SUM(B7+B12+B14)</f>
        <v>41</v>
      </c>
    </row>
    <row r="22" spans="1:4" ht="12.75">
      <c r="A22" s="256" t="s">
        <v>566</v>
      </c>
      <c r="B22" s="256"/>
      <c r="C22" s="256"/>
      <c r="D22" s="256"/>
    </row>
    <row r="23" spans="1:4" ht="12.75">
      <c r="A23" s="21"/>
      <c r="B23" s="18"/>
      <c r="C23" s="21"/>
      <c r="D23" s="21"/>
    </row>
    <row r="24" spans="1:4" ht="12.75">
      <c r="A24" s="262" t="s">
        <v>559</v>
      </c>
      <c r="B24" s="262"/>
      <c r="C24" s="262"/>
      <c r="D24" s="262"/>
    </row>
    <row r="25" spans="1:4" ht="12.75">
      <c r="A25" s="21"/>
      <c r="B25" s="21"/>
      <c r="C25" s="21"/>
      <c r="D25" s="21"/>
    </row>
    <row r="26" spans="1:4" ht="12.75">
      <c r="A26" s="265" t="s">
        <v>549</v>
      </c>
      <c r="B26" s="252" t="s">
        <v>550</v>
      </c>
      <c r="C26" s="252"/>
      <c r="D26" s="252"/>
    </row>
    <row r="27" spans="1:4" ht="12.75">
      <c r="A27" s="266"/>
      <c r="B27" s="43" t="s">
        <v>560</v>
      </c>
      <c r="C27" s="43" t="s">
        <v>561</v>
      </c>
      <c r="D27" s="43" t="s">
        <v>562</v>
      </c>
    </row>
    <row r="28" spans="1:4" ht="15" customHeight="1">
      <c r="A28" s="24" t="s">
        <v>2</v>
      </c>
      <c r="B28" s="24"/>
      <c r="C28" s="24"/>
      <c r="D28" s="24"/>
    </row>
    <row r="29" spans="1:4" ht="15" customHeight="1">
      <c r="A29" s="24" t="s">
        <v>563</v>
      </c>
      <c r="B29" s="24"/>
      <c r="C29" s="24"/>
      <c r="D29" s="24">
        <v>190</v>
      </c>
    </row>
    <row r="30" spans="1:4" ht="15" customHeight="1">
      <c r="A30" s="24" t="s">
        <v>564</v>
      </c>
      <c r="B30" s="24"/>
      <c r="C30" s="24"/>
      <c r="D30" s="24">
        <v>100</v>
      </c>
    </row>
    <row r="31" spans="1:4" ht="15.75" customHeight="1">
      <c r="A31" s="182" t="s">
        <v>8</v>
      </c>
      <c r="B31" s="182"/>
      <c r="C31" s="24"/>
      <c r="D31" s="40">
        <f>SUM(D29:D30)</f>
        <v>290</v>
      </c>
    </row>
  </sheetData>
  <sheetProtection/>
  <mergeCells count="6">
    <mergeCell ref="A26:A27"/>
    <mergeCell ref="B26:D26"/>
    <mergeCell ref="A1:B1"/>
    <mergeCell ref="A3:B3"/>
    <mergeCell ref="A22:D22"/>
    <mergeCell ref="A24:D24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7">
      <selection activeCell="L27" sqref="L27"/>
    </sheetView>
  </sheetViews>
  <sheetFormatPr defaultColWidth="9.00390625" defaultRowHeight="12.75"/>
  <cols>
    <col min="1" max="1" width="6.25390625" style="17" customWidth="1"/>
    <col min="2" max="3" width="9.125" style="17" customWidth="1"/>
    <col min="4" max="4" width="26.375" style="17" customWidth="1"/>
    <col min="5" max="5" width="19.125" style="17" customWidth="1"/>
    <col min="6" max="6" width="9.125" style="17" customWidth="1"/>
    <col min="7" max="7" width="7.125" style="17" customWidth="1"/>
    <col min="8" max="16384" width="9.125" style="17" customWidth="1"/>
  </cols>
  <sheetData>
    <row r="2" spans="1:6" ht="14.25" customHeight="1">
      <c r="A2" s="256" t="s">
        <v>594</v>
      </c>
      <c r="B2" s="256"/>
      <c r="C2" s="256"/>
      <c r="D2" s="256"/>
      <c r="E2" s="256"/>
      <c r="F2" s="101"/>
    </row>
    <row r="4" ht="12.75">
      <c r="B4" s="222" t="s">
        <v>567</v>
      </c>
    </row>
    <row r="5" spans="2:6" ht="12.75">
      <c r="B5" s="222" t="s">
        <v>568</v>
      </c>
      <c r="C5" s="222"/>
      <c r="D5" s="222"/>
      <c r="E5" s="222"/>
      <c r="F5" s="222"/>
    </row>
    <row r="6" spans="2:6" ht="15.75">
      <c r="B6" s="222"/>
      <c r="C6" s="222"/>
      <c r="D6" s="222"/>
      <c r="E6" s="222"/>
      <c r="F6" s="120"/>
    </row>
    <row r="7" spans="2:6" ht="15.75">
      <c r="B7" s="222"/>
      <c r="C7" s="222"/>
      <c r="D7" s="222" t="s">
        <v>592</v>
      </c>
      <c r="E7" s="222"/>
      <c r="F7" s="120"/>
    </row>
    <row r="8" spans="2:6" ht="15.75">
      <c r="B8" s="120"/>
      <c r="C8" s="120"/>
      <c r="D8" s="120"/>
      <c r="E8" s="120"/>
      <c r="F8" s="120"/>
    </row>
    <row r="10" ht="12.75">
      <c r="A10" s="17" t="s">
        <v>569</v>
      </c>
    </row>
    <row r="13" ht="12.75">
      <c r="A13" s="17" t="s">
        <v>570</v>
      </c>
    </row>
    <row r="14" ht="12.75">
      <c r="A14" s="17" t="s">
        <v>571</v>
      </c>
    </row>
    <row r="15" ht="12.75">
      <c r="A15" s="31" t="s">
        <v>572</v>
      </c>
    </row>
    <row r="16" ht="12.75">
      <c r="A16" s="31"/>
    </row>
    <row r="18" spans="1:5" ht="12.75">
      <c r="A18" s="338" t="s">
        <v>573</v>
      </c>
      <c r="B18" s="341"/>
      <c r="C18" s="342"/>
      <c r="D18" s="343"/>
      <c r="E18" s="238" t="s">
        <v>574</v>
      </c>
    </row>
    <row r="19" spans="1:5" ht="12.75">
      <c r="A19" s="339"/>
      <c r="B19" s="344" t="s">
        <v>575</v>
      </c>
      <c r="C19" s="345"/>
      <c r="D19" s="346"/>
      <c r="E19" s="240" t="s">
        <v>576</v>
      </c>
    </row>
    <row r="20" spans="1:5" ht="12.75">
      <c r="A20" s="340"/>
      <c r="B20" s="347"/>
      <c r="C20" s="272"/>
      <c r="D20" s="348"/>
      <c r="E20" s="240" t="s">
        <v>577</v>
      </c>
    </row>
    <row r="21" spans="1:5" ht="15" customHeight="1">
      <c r="A21" s="233">
        <v>1</v>
      </c>
      <c r="B21" s="242" t="s">
        <v>578</v>
      </c>
      <c r="C21" s="243"/>
      <c r="D21" s="244"/>
      <c r="E21" s="244"/>
    </row>
    <row r="22" spans="1:5" ht="15" customHeight="1">
      <c r="A22" s="239">
        <v>2</v>
      </c>
      <c r="B22" s="245" t="s">
        <v>579</v>
      </c>
      <c r="C22" s="98"/>
      <c r="D22" s="246"/>
      <c r="E22" s="246"/>
    </row>
    <row r="23" spans="1:5" ht="15" customHeight="1">
      <c r="A23" s="241"/>
      <c r="B23" s="247" t="s">
        <v>580</v>
      </c>
      <c r="C23" s="248"/>
      <c r="D23" s="249"/>
      <c r="E23" s="249"/>
    </row>
    <row r="24" spans="1:5" ht="15" customHeight="1">
      <c r="A24" s="239">
        <v>3</v>
      </c>
      <c r="B24" s="245" t="s">
        <v>581</v>
      </c>
      <c r="C24" s="98"/>
      <c r="D24" s="246"/>
      <c r="E24" s="246"/>
    </row>
    <row r="25" spans="1:5" ht="15" customHeight="1">
      <c r="A25" s="241"/>
      <c r="B25" s="334" t="s">
        <v>582</v>
      </c>
      <c r="C25" s="335"/>
      <c r="D25" s="336"/>
      <c r="E25" s="249"/>
    </row>
    <row r="26" spans="1:5" ht="15" customHeight="1">
      <c r="A26" s="241">
        <v>4</v>
      </c>
      <c r="B26" s="247" t="s">
        <v>583</v>
      </c>
      <c r="C26" s="248"/>
      <c r="D26" s="249"/>
      <c r="E26" s="249"/>
    </row>
    <row r="27" spans="1:5" ht="15" customHeight="1">
      <c r="A27" s="239">
        <v>5</v>
      </c>
      <c r="B27" s="245" t="s">
        <v>584</v>
      </c>
      <c r="C27" s="98"/>
      <c r="D27" s="246"/>
      <c r="E27" s="246"/>
    </row>
    <row r="28" spans="1:5" ht="15" customHeight="1">
      <c r="A28" s="241"/>
      <c r="B28" s="334" t="s">
        <v>585</v>
      </c>
      <c r="C28" s="335"/>
      <c r="D28" s="336"/>
      <c r="E28" s="249"/>
    </row>
    <row r="29" spans="1:5" ht="15" customHeight="1">
      <c r="A29" s="233">
        <v>6</v>
      </c>
      <c r="B29" s="242" t="s">
        <v>586</v>
      </c>
      <c r="C29" s="243"/>
      <c r="D29" s="244"/>
      <c r="E29" s="244"/>
    </row>
    <row r="30" spans="1:5" ht="15" customHeight="1">
      <c r="A30" s="233">
        <v>7</v>
      </c>
      <c r="B30" s="242" t="s">
        <v>587</v>
      </c>
      <c r="C30" s="243"/>
      <c r="D30" s="244"/>
      <c r="E30" s="244"/>
    </row>
    <row r="31" spans="1:5" ht="17.25" customHeight="1">
      <c r="A31" s="247"/>
      <c r="B31" s="250" t="s">
        <v>5</v>
      </c>
      <c r="C31" s="248"/>
      <c r="D31" s="249"/>
      <c r="E31" s="249"/>
    </row>
    <row r="33" spans="2:5" ht="12.75">
      <c r="B33" s="31" t="s">
        <v>588</v>
      </c>
      <c r="C33" s="31"/>
      <c r="D33" s="31"/>
      <c r="E33" s="31"/>
    </row>
    <row r="34" spans="2:5" ht="12.75">
      <c r="B34" s="31" t="s">
        <v>589</v>
      </c>
      <c r="C34" s="31"/>
      <c r="D34" s="31"/>
      <c r="E34" s="31"/>
    </row>
    <row r="35" spans="2:5" ht="12.75">
      <c r="B35" s="31"/>
      <c r="C35" s="31"/>
      <c r="D35" s="31"/>
      <c r="E35" s="31"/>
    </row>
    <row r="37" spans="1:4" ht="12.75">
      <c r="A37" s="337" t="s">
        <v>593</v>
      </c>
      <c r="B37" s="337"/>
      <c r="C37" s="337"/>
      <c r="D37" s="337"/>
    </row>
    <row r="40" ht="12.75">
      <c r="E40" s="17" t="s">
        <v>590</v>
      </c>
    </row>
    <row r="41" ht="12.75">
      <c r="E41" s="17" t="s">
        <v>591</v>
      </c>
    </row>
  </sheetData>
  <sheetProtection/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B16" sqref="B16"/>
    </sheetView>
  </sheetViews>
  <sheetFormatPr defaultColWidth="9.00390625" defaultRowHeight="12.75"/>
  <cols>
    <col min="1" max="1" width="43.25390625" style="17" customWidth="1"/>
    <col min="2" max="2" width="12.875" style="17" customWidth="1"/>
    <col min="3" max="3" width="12.37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56" t="s">
        <v>117</v>
      </c>
      <c r="B1" s="256"/>
      <c r="C1" s="256"/>
      <c r="D1" s="256"/>
      <c r="E1" s="256"/>
    </row>
    <row r="2" spans="1:5" ht="12.75">
      <c r="A2" s="271"/>
      <c r="B2" s="271"/>
      <c r="C2" s="271"/>
      <c r="D2" s="271"/>
      <c r="E2" s="271"/>
    </row>
    <row r="3" spans="1:5" ht="12.75">
      <c r="A3" s="257" t="s">
        <v>281</v>
      </c>
      <c r="B3" s="257"/>
      <c r="C3" s="257"/>
      <c r="D3" s="257"/>
      <c r="E3" s="257"/>
    </row>
    <row r="4" spans="1:5" ht="12.75">
      <c r="A4" s="257" t="s">
        <v>26</v>
      </c>
      <c r="B4" s="257"/>
      <c r="C4" s="257"/>
      <c r="D4" s="257"/>
      <c r="E4" s="257"/>
    </row>
    <row r="5" spans="1:5" ht="12.75">
      <c r="A5" s="44"/>
      <c r="B5" s="44"/>
      <c r="C5" s="44"/>
      <c r="D5" s="44"/>
      <c r="E5" s="44"/>
    </row>
    <row r="6" spans="1:5" ht="12.75">
      <c r="A6" s="258" t="s">
        <v>465</v>
      </c>
      <c r="B6" s="258"/>
      <c r="C6" s="258"/>
      <c r="D6" s="258"/>
      <c r="E6" s="258"/>
    </row>
    <row r="7" spans="1:5" ht="12.75" customHeight="1">
      <c r="A7" s="261" t="s">
        <v>1</v>
      </c>
      <c r="B7" s="253" t="s">
        <v>4</v>
      </c>
      <c r="C7" s="255" t="s">
        <v>21</v>
      </c>
      <c r="D7" s="255" t="s">
        <v>31</v>
      </c>
      <c r="E7" s="261" t="s">
        <v>8</v>
      </c>
    </row>
    <row r="8" spans="1:5" ht="21" customHeight="1">
      <c r="A8" s="261"/>
      <c r="B8" s="254"/>
      <c r="C8" s="255"/>
      <c r="D8" s="255"/>
      <c r="E8" s="261"/>
    </row>
    <row r="9" spans="1:5" ht="12.75">
      <c r="A9" s="50" t="s">
        <v>95</v>
      </c>
      <c r="B9" s="85"/>
      <c r="C9" s="24"/>
      <c r="D9" s="24"/>
      <c r="E9" s="24"/>
    </row>
    <row r="10" spans="1:5" ht="23.25" customHeight="1">
      <c r="A10" s="86" t="s">
        <v>96</v>
      </c>
      <c r="B10" s="85"/>
      <c r="C10" s="24"/>
      <c r="D10" s="24"/>
      <c r="E10" s="24"/>
    </row>
    <row r="11" spans="1:5" ht="23.25" customHeight="1">
      <c r="A11" s="87" t="s">
        <v>97</v>
      </c>
      <c r="B11" s="85"/>
      <c r="C11" s="24"/>
      <c r="D11" s="24"/>
      <c r="E11" s="24"/>
    </row>
    <row r="12" spans="1:5" ht="23.25" customHeight="1">
      <c r="A12" s="87" t="s">
        <v>98</v>
      </c>
      <c r="B12" s="85"/>
      <c r="C12" s="24"/>
      <c r="D12" s="24"/>
      <c r="E12" s="24"/>
    </row>
    <row r="13" spans="1:5" ht="23.25" customHeight="1">
      <c r="A13" s="88" t="s">
        <v>99</v>
      </c>
      <c r="B13" s="85">
        <v>42547647</v>
      </c>
      <c r="C13" s="24"/>
      <c r="D13" s="24"/>
      <c r="E13" s="24">
        <f>SUM(B13:D13)</f>
        <v>42547647</v>
      </c>
    </row>
    <row r="14" spans="1:5" ht="23.25" customHeight="1">
      <c r="A14" s="89" t="s">
        <v>100</v>
      </c>
      <c r="B14" s="95">
        <f>SUM(B13)</f>
        <v>42547647</v>
      </c>
      <c r="C14" s="40"/>
      <c r="D14" s="40"/>
      <c r="E14" s="40">
        <f>SUM(E13)</f>
        <v>42547647</v>
      </c>
    </row>
    <row r="15" spans="1:5" ht="12.75" customHeight="1">
      <c r="A15" s="90"/>
      <c r="B15" s="85"/>
      <c r="C15" s="24"/>
      <c r="D15" s="24"/>
      <c r="E15" s="24"/>
    </row>
    <row r="16" spans="1:5" ht="12.75" customHeight="1">
      <c r="A16" s="87" t="s">
        <v>104</v>
      </c>
      <c r="B16" s="85"/>
      <c r="C16" s="24"/>
      <c r="D16" s="24"/>
      <c r="E16" s="24"/>
    </row>
    <row r="17" spans="1:5" ht="12.75" customHeight="1">
      <c r="A17" s="87" t="s">
        <v>105</v>
      </c>
      <c r="B17" s="85"/>
      <c r="C17" s="24"/>
      <c r="D17" s="24"/>
      <c r="E17" s="24"/>
    </row>
    <row r="18" spans="1:5" ht="12.75">
      <c r="A18" s="23" t="s">
        <v>106</v>
      </c>
      <c r="B18" s="24"/>
      <c r="C18" s="24"/>
      <c r="D18" s="24"/>
      <c r="E18" s="24"/>
    </row>
    <row r="19" spans="1:5" ht="12.75">
      <c r="A19" s="27" t="s">
        <v>107</v>
      </c>
      <c r="B19" s="71"/>
      <c r="C19" s="24"/>
      <c r="D19" s="24"/>
      <c r="E19" s="24"/>
    </row>
    <row r="20" spans="1:5" ht="12.75">
      <c r="A20" s="27" t="s">
        <v>108</v>
      </c>
      <c r="B20" s="71"/>
      <c r="C20" s="24"/>
      <c r="D20" s="24"/>
      <c r="E20" s="24"/>
    </row>
    <row r="21" spans="1:5" ht="12.75">
      <c r="A21" s="91"/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3.25" customHeight="1">
      <c r="A24" s="86" t="s">
        <v>110</v>
      </c>
      <c r="B24" s="33"/>
      <c r="C24" s="40"/>
      <c r="D24" s="40"/>
      <c r="E24" s="40"/>
    </row>
    <row r="25" spans="1:5" ht="23.25" customHeight="1">
      <c r="A25" s="87" t="s">
        <v>207</v>
      </c>
      <c r="B25" s="51"/>
      <c r="C25" s="51"/>
      <c r="D25" s="51"/>
      <c r="E25" s="51"/>
    </row>
    <row r="26" spans="1:5" ht="12.75">
      <c r="A26" s="50" t="s">
        <v>206</v>
      </c>
      <c r="B26" s="51"/>
      <c r="C26" s="51"/>
      <c r="D26" s="51"/>
      <c r="E26" s="51"/>
    </row>
    <row r="27" spans="1:5" ht="12.75">
      <c r="A27" s="23"/>
      <c r="B27" s="51"/>
      <c r="C27" s="51"/>
      <c r="D27" s="51"/>
      <c r="E27" s="51"/>
    </row>
    <row r="28" spans="1:5" ht="12.75">
      <c r="A28" s="93" t="s">
        <v>204</v>
      </c>
      <c r="B28" s="51"/>
      <c r="C28" s="51"/>
      <c r="D28" s="51"/>
      <c r="E28" s="51"/>
    </row>
    <row r="29" spans="1:5" ht="12.75">
      <c r="A29" s="23"/>
      <c r="B29" s="51"/>
      <c r="C29" s="51"/>
      <c r="D29" s="51"/>
      <c r="E29" s="51"/>
    </row>
    <row r="30" spans="1:5" ht="23.25" customHeight="1">
      <c r="A30" s="36" t="s">
        <v>115</v>
      </c>
      <c r="B30" s="52">
        <f>SUM(B14)</f>
        <v>42547647</v>
      </c>
      <c r="C30" s="51"/>
      <c r="D30" s="51"/>
      <c r="E30" s="52">
        <f>SUM(E14)</f>
        <v>42547647</v>
      </c>
    </row>
    <row r="31" ht="12.75">
      <c r="A31" s="94"/>
    </row>
    <row r="32" ht="12.75">
      <c r="A32" s="94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1">
      <selection activeCell="M29" sqref="M29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7539062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6" ht="12" customHeight="1">
      <c r="A1" s="53"/>
      <c r="B1" s="54" t="s">
        <v>137</v>
      </c>
      <c r="C1" s="55"/>
      <c r="D1" s="55"/>
      <c r="E1" s="55"/>
      <c r="F1" s="21"/>
    </row>
    <row r="2" spans="1:2" ht="12.75">
      <c r="A2" s="262" t="s">
        <v>95</v>
      </c>
      <c r="B2" s="262"/>
    </row>
    <row r="3" spans="1:2" ht="12.75">
      <c r="A3" s="270" t="s">
        <v>466</v>
      </c>
      <c r="B3" s="270"/>
    </row>
    <row r="4" spans="1:2" ht="12.75">
      <c r="A4" s="57" t="s">
        <v>128</v>
      </c>
      <c r="B4" s="43" t="s">
        <v>2</v>
      </c>
    </row>
    <row r="5" spans="1:2" ht="12.75">
      <c r="A5" s="58" t="s">
        <v>598</v>
      </c>
      <c r="B5" s="64">
        <v>23644519</v>
      </c>
    </row>
    <row r="6" spans="1:2" ht="12.75">
      <c r="A6" s="58"/>
      <c r="B6" s="28"/>
    </row>
    <row r="7" spans="1:2" ht="12.75">
      <c r="A7" s="58"/>
      <c r="B7" s="28"/>
    </row>
    <row r="8" spans="1:2" ht="12.75">
      <c r="A8" s="34" t="s">
        <v>8</v>
      </c>
      <c r="B8" s="64">
        <f>SUM(B5:B7)</f>
        <v>23644519</v>
      </c>
    </row>
    <row r="9" spans="1:5" ht="12.75">
      <c r="A9" s="256" t="s">
        <v>138</v>
      </c>
      <c r="B9" s="256"/>
      <c r="C9" s="256"/>
      <c r="D9" s="256"/>
      <c r="E9" s="256"/>
    </row>
    <row r="10" spans="1:5" ht="12.75">
      <c r="A10" s="262" t="s">
        <v>139</v>
      </c>
      <c r="B10" s="262"/>
      <c r="C10" s="262"/>
      <c r="D10" s="262"/>
      <c r="E10" s="262"/>
    </row>
    <row r="11" spans="1:5" ht="12.75">
      <c r="A11" s="18"/>
      <c r="B11" s="18"/>
      <c r="C11" s="18"/>
      <c r="D11" s="18"/>
      <c r="E11" s="18" t="s">
        <v>465</v>
      </c>
    </row>
    <row r="12" spans="1:5" ht="12.75" customHeight="1">
      <c r="A12" s="267" t="s">
        <v>128</v>
      </c>
      <c r="B12" s="265" t="s">
        <v>2</v>
      </c>
      <c r="C12" s="253" t="s">
        <v>29</v>
      </c>
      <c r="D12" s="253" t="s">
        <v>15</v>
      </c>
      <c r="E12" s="265" t="s">
        <v>16</v>
      </c>
    </row>
    <row r="13" spans="1:5" ht="12.75">
      <c r="A13" s="268"/>
      <c r="B13" s="266"/>
      <c r="C13" s="254"/>
      <c r="D13" s="254"/>
      <c r="E13" s="266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34" t="s">
        <v>8</v>
      </c>
      <c r="B16" s="61"/>
      <c r="C16" s="61"/>
      <c r="D16" s="61"/>
      <c r="E16" s="61"/>
    </row>
    <row r="17" spans="1:5" ht="12.75">
      <c r="A17" s="56"/>
      <c r="B17" s="56"/>
      <c r="C17" s="56"/>
      <c r="D17" s="56"/>
      <c r="E17" s="56"/>
    </row>
    <row r="18" spans="1:5" ht="12.75">
      <c r="A18" s="256" t="s">
        <v>141</v>
      </c>
      <c r="B18" s="256"/>
      <c r="C18" s="256"/>
      <c r="D18" s="256"/>
      <c r="E18" s="256"/>
    </row>
    <row r="19" spans="1:5" ht="12.75">
      <c r="A19" s="262" t="s">
        <v>140</v>
      </c>
      <c r="B19" s="262"/>
      <c r="C19" s="262"/>
      <c r="D19" s="262"/>
      <c r="E19" s="262"/>
    </row>
    <row r="20" spans="1:5" ht="12" customHeight="1">
      <c r="A20" s="258" t="s">
        <v>465</v>
      </c>
      <c r="B20" s="258"/>
      <c r="C20" s="258"/>
      <c r="D20" s="258"/>
      <c r="E20" s="258"/>
    </row>
    <row r="21" spans="1:5" ht="12.75" customHeight="1">
      <c r="A21" s="263" t="s">
        <v>132</v>
      </c>
      <c r="B21" s="265" t="s">
        <v>2</v>
      </c>
      <c r="C21" s="253" t="s">
        <v>29</v>
      </c>
      <c r="D21" s="253" t="s">
        <v>15</v>
      </c>
      <c r="E21" s="265" t="s">
        <v>16</v>
      </c>
    </row>
    <row r="22" spans="1:5" ht="14.25" customHeight="1">
      <c r="A22" s="264"/>
      <c r="B22" s="266"/>
      <c r="C22" s="254"/>
      <c r="D22" s="254"/>
      <c r="E22" s="266"/>
    </row>
    <row r="23" spans="1:5" ht="12.75">
      <c r="A23" s="58"/>
      <c r="B23" s="28"/>
      <c r="C23" s="63"/>
      <c r="D23" s="63"/>
      <c r="E23" s="63"/>
    </row>
    <row r="24" spans="1:5" ht="12.75">
      <c r="A24" s="58"/>
      <c r="B24" s="28"/>
      <c r="C24" s="63"/>
      <c r="D24" s="63"/>
      <c r="E24" s="63"/>
    </row>
    <row r="25" spans="1:5" ht="12.75">
      <c r="A25" s="34" t="s">
        <v>8</v>
      </c>
      <c r="B25" s="28"/>
      <c r="C25" s="51"/>
      <c r="D25" s="51"/>
      <c r="E25" s="51"/>
    </row>
    <row r="27" spans="1:5" ht="12.75">
      <c r="A27" s="256" t="s">
        <v>142</v>
      </c>
      <c r="B27" s="256"/>
      <c r="C27" s="256"/>
      <c r="D27" s="256"/>
      <c r="E27" s="256"/>
    </row>
    <row r="28" spans="1:5" ht="12.75">
      <c r="A28" s="262" t="s">
        <v>99</v>
      </c>
      <c r="B28" s="262"/>
      <c r="C28" s="262"/>
      <c r="D28" s="262"/>
      <c r="E28" s="262"/>
    </row>
    <row r="29" spans="1:5" ht="12.75">
      <c r="A29" s="258" t="s">
        <v>465</v>
      </c>
      <c r="B29" s="258"/>
      <c r="C29" s="258"/>
      <c r="D29" s="258"/>
      <c r="E29" s="258"/>
    </row>
    <row r="30" spans="1:5" ht="12.75" customHeight="1">
      <c r="A30" s="263" t="s">
        <v>132</v>
      </c>
      <c r="B30" s="265" t="s">
        <v>2</v>
      </c>
      <c r="C30" s="253" t="s">
        <v>29</v>
      </c>
      <c r="D30" s="253" t="s">
        <v>15</v>
      </c>
      <c r="E30" s="265" t="s">
        <v>16</v>
      </c>
    </row>
    <row r="31" spans="1:5" ht="12.75">
      <c r="A31" s="264"/>
      <c r="B31" s="266"/>
      <c r="C31" s="254"/>
      <c r="D31" s="254"/>
      <c r="E31" s="266"/>
    </row>
    <row r="32" spans="1:5" ht="12.75">
      <c r="A32" s="58" t="s">
        <v>473</v>
      </c>
      <c r="B32" s="64">
        <v>18903128</v>
      </c>
      <c r="C32" s="67"/>
      <c r="D32" s="67"/>
      <c r="E32" s="67">
        <f>SUM(B32:D32)</f>
        <v>18903128</v>
      </c>
    </row>
    <row r="33" spans="1:5" ht="12.75">
      <c r="A33" s="58"/>
      <c r="B33" s="64"/>
      <c r="C33" s="67"/>
      <c r="D33" s="67"/>
      <c r="E33" s="67"/>
    </row>
    <row r="34" spans="1:5" ht="12.75">
      <c r="A34" s="58"/>
      <c r="B34" s="64"/>
      <c r="C34" s="67"/>
      <c r="D34" s="67"/>
      <c r="E34" s="67"/>
    </row>
    <row r="35" spans="1:5" ht="12.75">
      <c r="A35" s="34" t="s">
        <v>8</v>
      </c>
      <c r="B35" s="65">
        <f>SUM(B32:B34)</f>
        <v>18903128</v>
      </c>
      <c r="C35" s="65"/>
      <c r="D35" s="65"/>
      <c r="E35" s="65">
        <f>SUM(E32:E34)</f>
        <v>18903128</v>
      </c>
    </row>
    <row r="37" spans="1:5" ht="12.75">
      <c r="A37" s="256" t="s">
        <v>143</v>
      </c>
      <c r="B37" s="256"/>
      <c r="C37" s="256"/>
      <c r="D37" s="256"/>
      <c r="E37" s="256"/>
    </row>
    <row r="38" spans="1:5" ht="12.75">
      <c r="A38" s="262" t="s">
        <v>205</v>
      </c>
      <c r="B38" s="262"/>
      <c r="C38" s="262"/>
      <c r="D38" s="262"/>
      <c r="E38" s="262"/>
    </row>
    <row r="39" spans="1:5" ht="12.75">
      <c r="A39" s="18"/>
      <c r="B39" s="18"/>
      <c r="C39" s="18"/>
      <c r="D39" s="18"/>
      <c r="E39" s="18" t="s">
        <v>465</v>
      </c>
    </row>
    <row r="40" spans="1:5" ht="12.75" customHeight="1">
      <c r="A40" s="267" t="s">
        <v>128</v>
      </c>
      <c r="B40" s="265" t="s">
        <v>2</v>
      </c>
      <c r="C40" s="253" t="s">
        <v>29</v>
      </c>
      <c r="D40" s="253" t="s">
        <v>15</v>
      </c>
      <c r="E40" s="265" t="s">
        <v>16</v>
      </c>
    </row>
    <row r="41" spans="1:5" ht="12.75">
      <c r="A41" s="268"/>
      <c r="B41" s="266"/>
      <c r="C41" s="254"/>
      <c r="D41" s="254"/>
      <c r="E41" s="266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  <row r="44" spans="1:5" ht="12.75">
      <c r="A44" s="61"/>
      <c r="B44" s="61"/>
      <c r="C44" s="61"/>
      <c r="D44" s="61"/>
      <c r="E44" s="61"/>
    </row>
    <row r="45" spans="1:5" ht="12.75">
      <c r="A45" s="34" t="s">
        <v>8</v>
      </c>
      <c r="B45" s="61"/>
      <c r="C45" s="61"/>
      <c r="D45" s="61"/>
      <c r="E45" s="61"/>
    </row>
    <row r="47" spans="1:5" ht="12.75">
      <c r="A47" s="256" t="s">
        <v>144</v>
      </c>
      <c r="B47" s="256"/>
      <c r="C47" s="256"/>
      <c r="D47" s="256"/>
      <c r="E47" s="256"/>
    </row>
    <row r="48" spans="1:5" ht="12.75">
      <c r="A48" s="262" t="s">
        <v>206</v>
      </c>
      <c r="B48" s="262"/>
      <c r="C48" s="262"/>
      <c r="D48" s="262"/>
      <c r="E48" s="262"/>
    </row>
    <row r="49" spans="1:5" ht="12.75">
      <c r="A49" s="18"/>
      <c r="B49" s="18"/>
      <c r="C49" s="18"/>
      <c r="D49" s="18"/>
      <c r="E49" s="18" t="s">
        <v>465</v>
      </c>
    </row>
    <row r="50" spans="1:5" ht="12.75" customHeight="1">
      <c r="A50" s="267" t="s">
        <v>128</v>
      </c>
      <c r="B50" s="265" t="s">
        <v>2</v>
      </c>
      <c r="C50" s="253" t="s">
        <v>29</v>
      </c>
      <c r="D50" s="253" t="s">
        <v>15</v>
      </c>
      <c r="E50" s="265" t="s">
        <v>16</v>
      </c>
    </row>
    <row r="51" spans="1:5" ht="12.75">
      <c r="A51" s="268"/>
      <c r="B51" s="266"/>
      <c r="C51" s="254"/>
      <c r="D51" s="254"/>
      <c r="E51" s="266"/>
    </row>
    <row r="52" spans="1:5" ht="12.75">
      <c r="A52" s="61"/>
      <c r="B52" s="61"/>
      <c r="C52" s="61"/>
      <c r="D52" s="61"/>
      <c r="E52" s="61"/>
    </row>
    <row r="53" spans="1:5" ht="12.75">
      <c r="A53" s="61"/>
      <c r="B53" s="61"/>
      <c r="C53" s="61"/>
      <c r="D53" s="61"/>
      <c r="E53" s="61"/>
    </row>
    <row r="54" spans="1:5" ht="12.75">
      <c r="A54" s="61"/>
      <c r="B54" s="61"/>
      <c r="C54" s="61"/>
      <c r="D54" s="61"/>
      <c r="E54" s="61"/>
    </row>
    <row r="55" spans="1:5" ht="12.75">
      <c r="A55" s="34" t="s">
        <v>8</v>
      </c>
      <c r="B55" s="61"/>
      <c r="C55" s="61"/>
      <c r="D55" s="61"/>
      <c r="E55" s="61"/>
    </row>
  </sheetData>
  <sheetProtection/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43.75390625" style="17" customWidth="1"/>
    <col min="2" max="2" width="12.625" style="17" customWidth="1"/>
    <col min="3" max="3" width="12.875" style="17" customWidth="1"/>
    <col min="4" max="5" width="12.375" style="17" customWidth="1"/>
    <col min="6" max="8" width="9.125" style="17" customWidth="1"/>
    <col min="9" max="9" width="11.625" style="17" customWidth="1"/>
    <col min="10" max="16384" width="9.125" style="17" customWidth="1"/>
  </cols>
  <sheetData>
    <row r="1" spans="1:5" ht="12.75">
      <c r="A1" s="256" t="s">
        <v>119</v>
      </c>
      <c r="B1" s="256"/>
      <c r="C1" s="256"/>
      <c r="D1" s="256"/>
      <c r="E1" s="256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57" t="s">
        <v>251</v>
      </c>
      <c r="B4" s="257"/>
      <c r="C4" s="257"/>
      <c r="D4" s="257"/>
      <c r="E4" s="257"/>
    </row>
    <row r="5" spans="1:5" ht="12.75">
      <c r="A5" s="257"/>
      <c r="B5" s="257"/>
      <c r="C5" s="257"/>
      <c r="D5" s="257"/>
      <c r="E5" s="257"/>
    </row>
    <row r="6" spans="1:5" ht="12.75">
      <c r="A6" s="258"/>
      <c r="B6" s="258"/>
      <c r="C6" s="272" t="s">
        <v>465</v>
      </c>
      <c r="D6" s="272"/>
      <c r="E6" s="272"/>
    </row>
    <row r="7" spans="1:5" ht="12.75" customHeight="1">
      <c r="A7" s="259" t="s">
        <v>1</v>
      </c>
      <c r="B7" s="253" t="s">
        <v>4</v>
      </c>
      <c r="C7" s="255" t="s">
        <v>21</v>
      </c>
      <c r="D7" s="255" t="s">
        <v>31</v>
      </c>
      <c r="E7" s="261" t="s">
        <v>8</v>
      </c>
    </row>
    <row r="8" spans="1:5" ht="12.75">
      <c r="A8" s="260"/>
      <c r="B8" s="254"/>
      <c r="C8" s="255"/>
      <c r="D8" s="255"/>
      <c r="E8" s="261"/>
    </row>
    <row r="9" spans="1:5" ht="12.75">
      <c r="A9" s="23" t="s">
        <v>111</v>
      </c>
      <c r="B9" s="51"/>
      <c r="C9" s="28" t="s">
        <v>150</v>
      </c>
      <c r="D9" s="28" t="s">
        <v>150</v>
      </c>
      <c r="E9" s="51"/>
    </row>
    <row r="10" spans="1:5" ht="12.75">
      <c r="A10" s="23" t="s">
        <v>45</v>
      </c>
      <c r="B10" s="51"/>
      <c r="C10" s="51"/>
      <c r="D10" s="51"/>
      <c r="E10" s="51"/>
    </row>
    <row r="11" spans="1:5" ht="12.75">
      <c r="A11" s="27" t="s">
        <v>197</v>
      </c>
      <c r="B11" s="51">
        <v>17647167</v>
      </c>
      <c r="C11" s="51"/>
      <c r="D11" s="51"/>
      <c r="E11" s="51">
        <f>SUM(B11:D11)</f>
        <v>17647167</v>
      </c>
    </row>
    <row r="12" spans="1:5" ht="12.75">
      <c r="A12" s="23" t="s">
        <v>112</v>
      </c>
      <c r="B12" s="51"/>
      <c r="C12" s="51"/>
      <c r="D12" s="51"/>
      <c r="E12" s="51"/>
    </row>
    <row r="13" spans="1:5" ht="12.75">
      <c r="A13" s="23" t="s">
        <v>113</v>
      </c>
      <c r="B13" s="51"/>
      <c r="C13" s="51"/>
      <c r="D13" s="51"/>
      <c r="E13" s="51"/>
    </row>
    <row r="14" spans="1:5" ht="12.75">
      <c r="A14" s="27" t="s">
        <v>48</v>
      </c>
      <c r="B14" s="51"/>
      <c r="C14" s="51">
        <v>53361200</v>
      </c>
      <c r="D14" s="51">
        <v>134212500</v>
      </c>
      <c r="E14" s="51">
        <f>SUM(C14:D14)</f>
        <v>187573700</v>
      </c>
    </row>
    <row r="15" spans="1:5" ht="12.75">
      <c r="A15" s="27" t="s">
        <v>203</v>
      </c>
      <c r="B15" s="51"/>
      <c r="C15" s="51"/>
      <c r="D15" s="51"/>
      <c r="E15" s="51"/>
    </row>
    <row r="16" spans="1:5" ht="12.75">
      <c r="A16" s="27" t="s">
        <v>225</v>
      </c>
      <c r="B16" s="51"/>
      <c r="C16" s="28" t="s">
        <v>150</v>
      </c>
      <c r="D16" s="28" t="s">
        <v>150</v>
      </c>
      <c r="E16" s="51"/>
    </row>
    <row r="17" spans="1:5" ht="12.75">
      <c r="A17" s="33" t="s">
        <v>226</v>
      </c>
      <c r="B17" s="52">
        <f>SUM(B11:B16)</f>
        <v>17647167</v>
      </c>
      <c r="C17" s="52">
        <f>SUM(C14)</f>
        <v>53361200</v>
      </c>
      <c r="D17" s="52">
        <f>SUM(D14)</f>
        <v>134212500</v>
      </c>
      <c r="E17" s="52">
        <f>SUM(B17:D17)</f>
        <v>205220867</v>
      </c>
    </row>
    <row r="20" spans="1:9" ht="12.75">
      <c r="A20" s="256" t="s">
        <v>287</v>
      </c>
      <c r="B20" s="256"/>
      <c r="C20" s="101"/>
      <c r="D20" s="101"/>
      <c r="E20" s="101"/>
      <c r="F20" s="101"/>
      <c r="G20" s="101"/>
      <c r="H20" s="101"/>
      <c r="I20" s="101"/>
    </row>
    <row r="22" spans="1:9" ht="12.75">
      <c r="A22" s="100" t="s">
        <v>251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257" t="s">
        <v>289</v>
      </c>
      <c r="B23" s="257"/>
      <c r="C23" s="100"/>
      <c r="D23" s="100"/>
      <c r="E23" s="100"/>
      <c r="F23" s="100"/>
      <c r="G23" s="100"/>
      <c r="H23" s="100"/>
      <c r="I23" s="100"/>
    </row>
    <row r="24" spans="2:9" ht="12.75">
      <c r="B24" s="102" t="s">
        <v>465</v>
      </c>
      <c r="C24" s="103"/>
      <c r="D24" s="103"/>
      <c r="E24" s="98"/>
      <c r="F24" s="98"/>
      <c r="G24" s="98"/>
      <c r="H24" s="270"/>
      <c r="I24" s="270"/>
    </row>
    <row r="25" spans="1:9" ht="27" customHeight="1">
      <c r="A25" s="265" t="s">
        <v>1</v>
      </c>
      <c r="B25" s="45" t="s">
        <v>288</v>
      </c>
      <c r="C25" s="96"/>
      <c r="D25" s="96"/>
      <c r="E25" s="96"/>
      <c r="F25" s="96"/>
      <c r="G25" s="96"/>
      <c r="H25" s="96"/>
      <c r="I25" s="96"/>
    </row>
    <row r="26" spans="1:9" ht="45" customHeight="1">
      <c r="A26" s="266"/>
      <c r="B26" s="45" t="s">
        <v>474</v>
      </c>
      <c r="C26" s="96"/>
      <c r="D26" s="96"/>
      <c r="E26" s="97"/>
      <c r="F26" s="98"/>
      <c r="G26" s="98"/>
      <c r="H26" s="98"/>
      <c r="I26" s="55"/>
    </row>
    <row r="27" spans="1:9" ht="12.75">
      <c r="A27" s="23" t="s">
        <v>111</v>
      </c>
      <c r="B27" s="28" t="s">
        <v>150</v>
      </c>
      <c r="C27" s="99"/>
      <c r="D27" s="99"/>
      <c r="E27" s="99"/>
      <c r="F27" s="99"/>
      <c r="G27" s="99"/>
      <c r="H27" s="99"/>
      <c r="I27" s="99"/>
    </row>
    <row r="28" spans="1:9" ht="12.75">
      <c r="A28" s="23" t="s">
        <v>45</v>
      </c>
      <c r="B28" s="51"/>
      <c r="C28" s="98"/>
      <c r="D28" s="98"/>
      <c r="E28" s="98"/>
      <c r="F28" s="98"/>
      <c r="G28" s="98"/>
      <c r="H28" s="98"/>
      <c r="I28" s="98"/>
    </row>
    <row r="29" spans="1:9" ht="12.75">
      <c r="A29" s="27" t="s">
        <v>197</v>
      </c>
      <c r="B29" s="51"/>
      <c r="C29" s="98"/>
      <c r="D29" s="98"/>
      <c r="E29" s="98"/>
      <c r="F29" s="98"/>
      <c r="G29" s="98"/>
      <c r="H29" s="98"/>
      <c r="I29" s="98"/>
    </row>
    <row r="30" spans="1:9" ht="12.75">
      <c r="A30" s="23" t="s">
        <v>112</v>
      </c>
      <c r="B30" s="51"/>
      <c r="C30" s="98"/>
      <c r="D30" s="98"/>
      <c r="E30" s="98"/>
      <c r="F30" s="98"/>
      <c r="G30" s="98"/>
      <c r="H30" s="98"/>
      <c r="I30" s="98"/>
    </row>
    <row r="31" spans="1:9" ht="12.75">
      <c r="A31" s="23" t="s">
        <v>113</v>
      </c>
      <c r="B31" s="51"/>
      <c r="C31" s="98"/>
      <c r="D31" s="98"/>
      <c r="E31" s="98"/>
      <c r="F31" s="98"/>
      <c r="G31" s="98"/>
      <c r="H31" s="98"/>
      <c r="I31" s="98"/>
    </row>
    <row r="32" spans="1:9" ht="12.75">
      <c r="A32" s="27" t="s">
        <v>196</v>
      </c>
      <c r="B32" s="51">
        <v>134212500</v>
      </c>
      <c r="C32" s="98"/>
      <c r="D32" s="98"/>
      <c r="E32" s="98"/>
      <c r="F32" s="98"/>
      <c r="G32" s="98"/>
      <c r="H32" s="98"/>
      <c r="I32" s="98"/>
    </row>
    <row r="33" spans="1:9" ht="12.75">
      <c r="A33" s="27" t="s">
        <v>203</v>
      </c>
      <c r="B33" s="51"/>
      <c r="C33" s="98"/>
      <c r="D33" s="98"/>
      <c r="E33" s="98"/>
      <c r="F33" s="98"/>
      <c r="G33" s="98"/>
      <c r="H33" s="98"/>
      <c r="I33" s="98"/>
    </row>
    <row r="34" spans="1:9" ht="12.75">
      <c r="A34" s="27" t="s">
        <v>225</v>
      </c>
      <c r="B34" s="28" t="s">
        <v>150</v>
      </c>
      <c r="C34" s="99"/>
      <c r="D34" s="99"/>
      <c r="E34" s="99"/>
      <c r="F34" s="99"/>
      <c r="G34" s="99"/>
      <c r="H34" s="99"/>
      <c r="I34" s="99"/>
    </row>
    <row r="35" spans="1:9" ht="12.75">
      <c r="A35" s="33" t="s">
        <v>226</v>
      </c>
      <c r="B35" s="52">
        <f>SUM(B32)</f>
        <v>134212500</v>
      </c>
      <c r="C35" s="98"/>
      <c r="D35" s="98"/>
      <c r="E35" s="98"/>
      <c r="F35" s="98"/>
      <c r="G35" s="98"/>
      <c r="H35" s="98"/>
      <c r="I35" s="98"/>
    </row>
  </sheetData>
  <sheetProtection/>
  <mergeCells count="14">
    <mergeCell ref="A6:B6"/>
    <mergeCell ref="A7:A8"/>
    <mergeCell ref="E7:E8"/>
    <mergeCell ref="C6:E6"/>
    <mergeCell ref="A25:A26"/>
    <mergeCell ref="H24:I24"/>
    <mergeCell ref="A23:B23"/>
    <mergeCell ref="A20:B20"/>
    <mergeCell ref="A1:E1"/>
    <mergeCell ref="A5:E5"/>
    <mergeCell ref="A4:E4"/>
    <mergeCell ref="B7:B8"/>
    <mergeCell ref="C7:C8"/>
    <mergeCell ref="D7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3">
      <selection activeCell="B36" sqref="B36"/>
    </sheetView>
  </sheetViews>
  <sheetFormatPr defaultColWidth="9.00390625" defaultRowHeight="12.75"/>
  <cols>
    <col min="1" max="1" width="56.625" style="17" customWidth="1"/>
    <col min="2" max="2" width="12.75390625" style="17" customWidth="1"/>
    <col min="3" max="3" width="12.25390625" style="17" customWidth="1"/>
    <col min="4" max="4" width="14.625" style="17" customWidth="1"/>
    <col min="5" max="16384" width="9.125" style="17" customWidth="1"/>
  </cols>
  <sheetData>
    <row r="3" spans="1:4" ht="12.75">
      <c r="A3" s="256" t="s">
        <v>252</v>
      </c>
      <c r="B3" s="256"/>
      <c r="C3" s="256"/>
      <c r="D3" s="256"/>
    </row>
    <row r="4" spans="1:4" ht="12.75">
      <c r="A4" s="18"/>
      <c r="B4" s="18"/>
      <c r="C4" s="18"/>
      <c r="D4" s="18"/>
    </row>
    <row r="5" spans="1:4" ht="12.75">
      <c r="A5" s="257" t="s">
        <v>283</v>
      </c>
      <c r="B5" s="257"/>
      <c r="C5" s="257"/>
      <c r="D5" s="257"/>
    </row>
    <row r="6" spans="1:4" ht="12.75">
      <c r="A6" s="257" t="s">
        <v>27</v>
      </c>
      <c r="B6" s="257"/>
      <c r="C6" s="257"/>
      <c r="D6" s="257"/>
    </row>
    <row r="7" spans="1:4" ht="12.75">
      <c r="A7" s="258" t="s">
        <v>465</v>
      </c>
      <c r="B7" s="258"/>
      <c r="C7" s="258"/>
      <c r="D7" s="258"/>
    </row>
    <row r="8" spans="1:4" ht="12.75" customHeight="1">
      <c r="A8" s="259" t="s">
        <v>1</v>
      </c>
      <c r="B8" s="253" t="s">
        <v>20</v>
      </c>
      <c r="C8" s="255" t="s">
        <v>25</v>
      </c>
      <c r="D8" s="261" t="s">
        <v>8</v>
      </c>
    </row>
    <row r="9" spans="1:4" ht="12.75">
      <c r="A9" s="260"/>
      <c r="B9" s="254"/>
      <c r="C9" s="255"/>
      <c r="D9" s="261"/>
    </row>
    <row r="10" spans="1:4" ht="12.75">
      <c r="A10" s="47" t="s">
        <v>69</v>
      </c>
      <c r="B10" s="48">
        <v>89018044</v>
      </c>
      <c r="C10" s="48"/>
      <c r="D10" s="48">
        <f>SUM(B10:C10)</f>
        <v>89018044</v>
      </c>
    </row>
    <row r="11" spans="1:4" ht="12.75">
      <c r="A11" s="23" t="s">
        <v>220</v>
      </c>
      <c r="B11" s="24">
        <v>64782900</v>
      </c>
      <c r="C11" s="24"/>
      <c r="D11" s="48">
        <f aca="true" t="shared" si="0" ref="D11:D19">SUM(B11:C11)</f>
        <v>64782900</v>
      </c>
    </row>
    <row r="12" spans="1:4" ht="23.25" customHeight="1">
      <c r="A12" s="25" t="s">
        <v>221</v>
      </c>
      <c r="B12" s="24">
        <v>79755854</v>
      </c>
      <c r="C12" s="24"/>
      <c r="D12" s="48">
        <f t="shared" si="0"/>
        <v>79755854</v>
      </c>
    </row>
    <row r="13" spans="1:4" ht="12.75">
      <c r="A13" s="27" t="s">
        <v>222</v>
      </c>
      <c r="B13" s="24">
        <v>2098740</v>
      </c>
      <c r="C13" s="24"/>
      <c r="D13" s="48">
        <f t="shared" si="0"/>
        <v>2098740</v>
      </c>
    </row>
    <row r="14" spans="1:4" ht="12.75">
      <c r="A14" s="27" t="s">
        <v>223</v>
      </c>
      <c r="B14" s="24">
        <v>12236343</v>
      </c>
      <c r="C14" s="24"/>
      <c r="D14" s="48">
        <f t="shared" si="0"/>
        <v>12236343</v>
      </c>
    </row>
    <row r="15" spans="1:4" ht="12.75">
      <c r="A15" s="27" t="s">
        <v>208</v>
      </c>
      <c r="B15" s="24"/>
      <c r="C15" s="24"/>
      <c r="D15" s="48"/>
    </row>
    <row r="16" spans="1:4" ht="23.25" customHeight="1">
      <c r="A16" s="25" t="s">
        <v>72</v>
      </c>
      <c r="B16" s="24"/>
      <c r="C16" s="24"/>
      <c r="D16" s="48"/>
    </row>
    <row r="17" spans="1:4" ht="23.25" customHeight="1">
      <c r="A17" s="25" t="s">
        <v>73</v>
      </c>
      <c r="B17" s="24"/>
      <c r="C17" s="24"/>
      <c r="D17" s="48"/>
    </row>
    <row r="18" spans="1:4" ht="23.25" customHeight="1">
      <c r="A18" s="25" t="s">
        <v>74</v>
      </c>
      <c r="B18" s="24"/>
      <c r="C18" s="24"/>
      <c r="D18" s="48"/>
    </row>
    <row r="19" spans="1:4" ht="12.75" customHeight="1">
      <c r="A19" s="25" t="s">
        <v>75</v>
      </c>
      <c r="B19" s="24">
        <v>364453774</v>
      </c>
      <c r="C19" s="24"/>
      <c r="D19" s="48">
        <f t="shared" si="0"/>
        <v>364453774</v>
      </c>
    </row>
    <row r="20" spans="1:4" ht="12.75" customHeight="1">
      <c r="A20" s="36" t="s">
        <v>114</v>
      </c>
      <c r="B20" s="40">
        <f>SUM(B10:B19)</f>
        <v>612345655</v>
      </c>
      <c r="C20" s="40"/>
      <c r="D20" s="40">
        <f>SUM(D10:D19)</f>
        <v>612345655</v>
      </c>
    </row>
    <row r="21" spans="1:4" ht="12.75">
      <c r="A21" s="27"/>
      <c r="B21" s="24"/>
      <c r="C21" s="24"/>
      <c r="D21" s="24"/>
    </row>
    <row r="22" spans="1:4" ht="12.75">
      <c r="A22" s="49" t="s">
        <v>85</v>
      </c>
      <c r="B22" s="40">
        <v>2684000</v>
      </c>
      <c r="C22" s="40"/>
      <c r="D22" s="40">
        <f>SUM(B22:C22)</f>
        <v>2684000</v>
      </c>
    </row>
    <row r="23" spans="1:4" ht="12.75">
      <c r="A23" s="33"/>
      <c r="B23" s="40"/>
      <c r="C23" s="24"/>
      <c r="D23" s="24"/>
    </row>
    <row r="24" spans="1:4" ht="12.75">
      <c r="A24" s="50" t="s">
        <v>86</v>
      </c>
      <c r="B24" s="24"/>
      <c r="C24" s="24"/>
      <c r="D24" s="24"/>
    </row>
    <row r="25" spans="1:4" ht="12.75" customHeight="1">
      <c r="A25" s="26" t="s">
        <v>87</v>
      </c>
      <c r="B25" s="24">
        <v>5447000</v>
      </c>
      <c r="C25" s="24"/>
      <c r="D25" s="24">
        <v>5447000</v>
      </c>
    </row>
    <row r="26" spans="1:4" ht="12.75">
      <c r="A26" s="23" t="s">
        <v>88</v>
      </c>
      <c r="B26" s="24">
        <v>21042000</v>
      </c>
      <c r="C26" s="24"/>
      <c r="D26" s="24">
        <f>SUM(B26:C26)</f>
        <v>21042000</v>
      </c>
    </row>
    <row r="27" spans="1:4" ht="12.75">
      <c r="A27" s="50" t="s">
        <v>210</v>
      </c>
      <c r="B27" s="24"/>
      <c r="C27" s="24"/>
      <c r="D27" s="24"/>
    </row>
    <row r="28" spans="1:4" ht="12.75">
      <c r="A28" s="83" t="s">
        <v>224</v>
      </c>
      <c r="B28" s="24">
        <v>6460000</v>
      </c>
      <c r="C28" s="24"/>
      <c r="D28" s="24">
        <f aca="true" t="shared" si="1" ref="D28:D35">SUM(B28:C28)</f>
        <v>6460000</v>
      </c>
    </row>
    <row r="29" spans="1:4" ht="12.75">
      <c r="A29" s="23" t="s">
        <v>89</v>
      </c>
      <c r="B29" s="24">
        <v>1725000</v>
      </c>
      <c r="C29" s="24"/>
      <c r="D29" s="24">
        <f t="shared" si="1"/>
        <v>1725000</v>
      </c>
    </row>
    <row r="30" spans="1:4" ht="12.75">
      <c r="A30" s="27" t="s">
        <v>90</v>
      </c>
      <c r="B30" s="24">
        <v>1000000</v>
      </c>
      <c r="C30" s="24"/>
      <c r="D30" s="24">
        <f t="shared" si="1"/>
        <v>1000000</v>
      </c>
    </row>
    <row r="31" spans="1:4" ht="12.75">
      <c r="A31" s="23" t="s">
        <v>200</v>
      </c>
      <c r="B31" s="24">
        <v>500</v>
      </c>
      <c r="C31" s="24"/>
      <c r="D31" s="24">
        <f t="shared" si="1"/>
        <v>500</v>
      </c>
    </row>
    <row r="32" spans="1:4" ht="12.75">
      <c r="A32" s="23" t="s">
        <v>91</v>
      </c>
      <c r="B32" s="24"/>
      <c r="C32" s="24"/>
      <c r="D32" s="24"/>
    </row>
    <row r="33" spans="1:4" ht="12.75">
      <c r="A33" s="27" t="s">
        <v>202</v>
      </c>
      <c r="B33" s="24"/>
      <c r="C33" s="24"/>
      <c r="D33" s="24"/>
    </row>
    <row r="34" spans="1:4" ht="12.75">
      <c r="A34" s="27" t="s">
        <v>201</v>
      </c>
      <c r="B34" s="24">
        <v>8992389</v>
      </c>
      <c r="C34" s="24"/>
      <c r="D34" s="24">
        <f>SUM(B34)</f>
        <v>8992389</v>
      </c>
    </row>
    <row r="35" spans="1:4" ht="12.75">
      <c r="A35" s="33" t="s">
        <v>92</v>
      </c>
      <c r="B35" s="40">
        <f>SUM(B24:B34)</f>
        <v>44666889</v>
      </c>
      <c r="C35" s="40"/>
      <c r="D35" s="40">
        <f t="shared" si="1"/>
        <v>44666889</v>
      </c>
    </row>
    <row r="36" spans="1:4" ht="12.75">
      <c r="A36" s="28"/>
      <c r="B36" s="51"/>
      <c r="C36" s="51"/>
      <c r="D36" s="51"/>
    </row>
    <row r="37" spans="1:4" ht="23.25" customHeight="1">
      <c r="A37" s="25" t="s">
        <v>93</v>
      </c>
      <c r="B37" s="51"/>
      <c r="C37" s="51"/>
      <c r="D37" s="51"/>
    </row>
    <row r="38" spans="1:4" ht="23.25" customHeight="1">
      <c r="A38" s="25" t="s">
        <v>213</v>
      </c>
      <c r="B38" s="51"/>
      <c r="C38" s="51"/>
      <c r="D38" s="51"/>
    </row>
    <row r="39" spans="1:4" ht="12.75">
      <c r="A39" s="27" t="s">
        <v>214</v>
      </c>
      <c r="B39" s="51"/>
      <c r="C39" s="51"/>
      <c r="D39" s="51"/>
    </row>
    <row r="40" spans="1:4" ht="12.75">
      <c r="A40" s="33" t="s">
        <v>94</v>
      </c>
      <c r="B40" s="51"/>
      <c r="C40" s="51"/>
      <c r="D40" s="51"/>
    </row>
    <row r="41" spans="1:4" ht="12.75">
      <c r="A41" s="23"/>
      <c r="B41" s="51"/>
      <c r="C41" s="51"/>
      <c r="D41" s="51"/>
    </row>
    <row r="42" spans="1:4" ht="12.75">
      <c r="A42" s="33" t="s">
        <v>181</v>
      </c>
      <c r="B42" s="52">
        <f>SUM(B20+B22+B35)</f>
        <v>659696544</v>
      </c>
      <c r="C42" s="52"/>
      <c r="D42" s="52">
        <f>SUM(D20+D22+D35)</f>
        <v>659696544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0">
      <selection activeCell="N15" sqref="N15"/>
    </sheetView>
  </sheetViews>
  <sheetFormatPr defaultColWidth="9.00390625" defaultRowHeight="12.75"/>
  <cols>
    <col min="1" max="3" width="9.125" style="17" customWidth="1"/>
    <col min="4" max="4" width="24.25390625" style="17" customWidth="1"/>
    <col min="5" max="5" width="12.625" style="17" customWidth="1"/>
    <col min="6" max="6" width="11.625" style="17" customWidth="1"/>
    <col min="7" max="7" width="10.75390625" style="17" customWidth="1"/>
    <col min="8" max="8" width="11.25390625" style="17" customWidth="1"/>
    <col min="9" max="12" width="11.875" style="17" customWidth="1"/>
    <col min="13" max="13" width="9.625" style="17" customWidth="1"/>
    <col min="14" max="14" width="11.875" style="17" customWidth="1"/>
    <col min="15" max="15" width="10.625" style="17" customWidth="1"/>
    <col min="16" max="16384" width="9.125" style="17" customWidth="1"/>
  </cols>
  <sheetData>
    <row r="1" spans="1:15" ht="12.75">
      <c r="A1" s="256" t="s">
        <v>253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2.75">
      <c r="A2" s="257" t="s">
        <v>284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5" ht="12.75">
      <c r="A3" s="257" t="s">
        <v>22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2.75">
      <c r="A4" s="258" t="s">
        <v>465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5" ht="12.75" customHeight="1">
      <c r="A5" s="259" t="s">
        <v>1</v>
      </c>
      <c r="B5" s="286"/>
      <c r="C5" s="286"/>
      <c r="D5" s="287"/>
      <c r="E5" s="283" t="s">
        <v>22</v>
      </c>
      <c r="F5" s="284"/>
      <c r="G5" s="284"/>
      <c r="H5" s="284"/>
      <c r="I5" s="284"/>
      <c r="J5" s="284"/>
      <c r="K5" s="284"/>
      <c r="L5" s="284"/>
      <c r="M5" s="284"/>
      <c r="N5" s="284"/>
      <c r="O5" s="285"/>
    </row>
    <row r="6" spans="1:15" ht="48.75">
      <c r="A6" s="260"/>
      <c r="B6" s="288"/>
      <c r="C6" s="288"/>
      <c r="D6" s="289"/>
      <c r="E6" s="105" t="s">
        <v>475</v>
      </c>
      <c r="F6" s="105" t="s">
        <v>476</v>
      </c>
      <c r="G6" s="105" t="s">
        <v>477</v>
      </c>
      <c r="H6" s="105" t="s">
        <v>478</v>
      </c>
      <c r="I6" s="105" t="s">
        <v>479</v>
      </c>
      <c r="J6" s="105" t="s">
        <v>480</v>
      </c>
      <c r="K6" s="105" t="s">
        <v>481</v>
      </c>
      <c r="L6" s="105" t="s">
        <v>482</v>
      </c>
      <c r="M6" s="105">
        <v>900020</v>
      </c>
      <c r="N6" s="105" t="s">
        <v>483</v>
      </c>
      <c r="O6" s="22" t="s">
        <v>8</v>
      </c>
    </row>
    <row r="7" spans="1:15" ht="12.75" customHeight="1">
      <c r="A7" s="282" t="s">
        <v>69</v>
      </c>
      <c r="B7" s="282"/>
      <c r="C7" s="282"/>
      <c r="D7" s="282"/>
      <c r="E7" s="48"/>
      <c r="F7" s="48"/>
      <c r="G7" s="48"/>
      <c r="H7" s="48"/>
      <c r="I7" s="48"/>
      <c r="J7" s="48"/>
      <c r="K7" s="48"/>
      <c r="L7" s="48"/>
      <c r="M7" s="48"/>
      <c r="N7" s="48">
        <v>89018044</v>
      </c>
      <c r="O7" s="51">
        <f>SUM(E7:N7)</f>
        <v>89018044</v>
      </c>
    </row>
    <row r="8" spans="1:15" ht="12.75">
      <c r="A8" s="276" t="s">
        <v>220</v>
      </c>
      <c r="B8" s="276"/>
      <c r="C8" s="276"/>
      <c r="D8" s="276"/>
      <c r="E8" s="24"/>
      <c r="F8" s="24"/>
      <c r="G8" s="24"/>
      <c r="H8" s="24"/>
      <c r="I8" s="24"/>
      <c r="J8" s="24"/>
      <c r="K8" s="24"/>
      <c r="L8" s="24"/>
      <c r="M8" s="24"/>
      <c r="N8" s="24">
        <v>64782900</v>
      </c>
      <c r="O8" s="51">
        <f>SUM(E8:N8)</f>
        <v>64782900</v>
      </c>
    </row>
    <row r="9" spans="1:15" ht="21.75" customHeight="1">
      <c r="A9" s="273" t="s">
        <v>221</v>
      </c>
      <c r="B9" s="274"/>
      <c r="C9" s="274"/>
      <c r="D9" s="275"/>
      <c r="E9" s="24"/>
      <c r="F9" s="24"/>
      <c r="G9" s="24"/>
      <c r="H9" s="24"/>
      <c r="I9" s="24"/>
      <c r="J9" s="24"/>
      <c r="K9" s="24"/>
      <c r="L9" s="24"/>
      <c r="M9" s="24"/>
      <c r="N9" s="24">
        <v>79755854</v>
      </c>
      <c r="O9" s="51">
        <f>SUM(E9:N9)</f>
        <v>79755854</v>
      </c>
    </row>
    <row r="10" spans="1:15" ht="12.75">
      <c r="A10" s="279" t="s">
        <v>222</v>
      </c>
      <c r="B10" s="280"/>
      <c r="C10" s="280"/>
      <c r="D10" s="281"/>
      <c r="E10" s="24"/>
      <c r="F10" s="24"/>
      <c r="G10" s="24"/>
      <c r="H10" s="24"/>
      <c r="I10" s="24"/>
      <c r="J10" s="24"/>
      <c r="K10" s="24"/>
      <c r="L10" s="24"/>
      <c r="M10" s="24"/>
      <c r="N10" s="24">
        <v>2098740</v>
      </c>
      <c r="O10" s="51">
        <f>SUM(E10:N10)</f>
        <v>2098740</v>
      </c>
    </row>
    <row r="11" spans="1:15" ht="12.75" customHeight="1">
      <c r="A11" s="279" t="s">
        <v>223</v>
      </c>
      <c r="B11" s="280"/>
      <c r="C11" s="280"/>
      <c r="D11" s="281"/>
      <c r="E11" s="24"/>
      <c r="F11" s="24"/>
      <c r="G11" s="24"/>
      <c r="H11" s="24"/>
      <c r="I11" s="24"/>
      <c r="J11" s="24"/>
      <c r="K11" s="24"/>
      <c r="L11" s="24"/>
      <c r="M11" s="24"/>
      <c r="N11" s="24">
        <v>12236343</v>
      </c>
      <c r="O11" s="51">
        <f>SUM(E11:N11)</f>
        <v>12236343</v>
      </c>
    </row>
    <row r="12" spans="1:15" ht="12.75" customHeight="1">
      <c r="A12" s="279" t="s">
        <v>208</v>
      </c>
      <c r="B12" s="280"/>
      <c r="C12" s="280"/>
      <c r="D12" s="28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1"/>
    </row>
    <row r="13" spans="1:15" ht="23.25" customHeight="1">
      <c r="A13" s="273" t="s">
        <v>72</v>
      </c>
      <c r="B13" s="274"/>
      <c r="C13" s="274"/>
      <c r="D13" s="27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1"/>
    </row>
    <row r="14" spans="1:15" ht="23.25" customHeight="1">
      <c r="A14" s="273" t="s">
        <v>73</v>
      </c>
      <c r="B14" s="274"/>
      <c r="C14" s="274"/>
      <c r="D14" s="27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1"/>
    </row>
    <row r="15" spans="1:15" ht="22.5" customHeight="1">
      <c r="A15" s="273" t="s">
        <v>74</v>
      </c>
      <c r="B15" s="274"/>
      <c r="C15" s="274"/>
      <c r="D15" s="27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1"/>
    </row>
    <row r="16" spans="1:15" ht="12.75" customHeight="1">
      <c r="A16" s="273" t="s">
        <v>75</v>
      </c>
      <c r="B16" s="274"/>
      <c r="C16" s="274"/>
      <c r="D16" s="275"/>
      <c r="E16" s="24">
        <v>1749810</v>
      </c>
      <c r="F16" s="24"/>
      <c r="G16" s="24">
        <v>2160000</v>
      </c>
      <c r="H16" s="24"/>
      <c r="I16" s="24">
        <v>217000</v>
      </c>
      <c r="J16" s="24">
        <v>3944000</v>
      </c>
      <c r="K16" s="24">
        <v>243838964</v>
      </c>
      <c r="L16" s="24">
        <v>111342000</v>
      </c>
      <c r="M16" s="24"/>
      <c r="N16" s="24"/>
      <c r="O16" s="24">
        <f>SUM(E16:N16)</f>
        <v>363251774</v>
      </c>
    </row>
    <row r="17" spans="1:15" ht="12.75" customHeight="1">
      <c r="A17" s="290" t="s">
        <v>114</v>
      </c>
      <c r="B17" s="291"/>
      <c r="C17" s="291"/>
      <c r="D17" s="292"/>
      <c r="E17" s="40">
        <f>SUM(E16)</f>
        <v>1749810</v>
      </c>
      <c r="F17" s="24"/>
      <c r="G17" s="40">
        <f>SUM(G7:G16)</f>
        <v>2160000</v>
      </c>
      <c r="H17" s="40"/>
      <c r="I17" s="40">
        <f>SUM(I7:I16)</f>
        <v>217000</v>
      </c>
      <c r="J17" s="40">
        <f>SUM(J7:J16)</f>
        <v>3944000</v>
      </c>
      <c r="K17" s="40">
        <f>SUM(K7:K16)</f>
        <v>243838964</v>
      </c>
      <c r="L17" s="40">
        <f>SUM(L7:L16)</f>
        <v>111342000</v>
      </c>
      <c r="M17" s="40"/>
      <c r="N17" s="40">
        <f>SUM(N7:N16)</f>
        <v>247891881</v>
      </c>
      <c r="O17" s="40">
        <f>SUM(E17:N17)</f>
        <v>611143655</v>
      </c>
    </row>
    <row r="18" spans="1:15" ht="12.75">
      <c r="A18" s="293" t="s">
        <v>85</v>
      </c>
      <c r="B18" s="294"/>
      <c r="C18" s="294"/>
      <c r="D18" s="295"/>
      <c r="E18" s="24"/>
      <c r="F18" s="24"/>
      <c r="G18" s="24"/>
      <c r="H18" s="24"/>
      <c r="I18" s="24"/>
      <c r="J18" s="24"/>
      <c r="K18" s="24"/>
      <c r="L18" s="24"/>
      <c r="M18" s="40">
        <v>2684000</v>
      </c>
      <c r="N18" s="24"/>
      <c r="O18" s="40">
        <f>SUM(E18:N18)</f>
        <v>2684000</v>
      </c>
    </row>
    <row r="19" spans="1:15" ht="12.75">
      <c r="A19" s="277" t="s">
        <v>86</v>
      </c>
      <c r="B19" s="277"/>
      <c r="C19" s="277"/>
      <c r="D19" s="27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1"/>
    </row>
    <row r="20" spans="1:15" ht="12.75" customHeight="1">
      <c r="A20" s="278" t="s">
        <v>87</v>
      </c>
      <c r="B20" s="278"/>
      <c r="C20" s="278"/>
      <c r="D20" s="278"/>
      <c r="E20" s="24">
        <v>5017000</v>
      </c>
      <c r="F20" s="24">
        <v>430000</v>
      </c>
      <c r="G20" s="24"/>
      <c r="H20" s="24"/>
      <c r="I20" s="24"/>
      <c r="J20" s="24"/>
      <c r="K20" s="24"/>
      <c r="L20" s="24"/>
      <c r="M20" s="24"/>
      <c r="N20" s="24"/>
      <c r="O20" s="51">
        <f>SUM(E20:N20)</f>
        <v>5447000</v>
      </c>
    </row>
    <row r="21" spans="1:15" ht="12.75">
      <c r="A21" s="276" t="s">
        <v>88</v>
      </c>
      <c r="B21" s="276"/>
      <c r="C21" s="276"/>
      <c r="D21" s="276"/>
      <c r="E21" s="24">
        <v>7000000</v>
      </c>
      <c r="F21" s="24"/>
      <c r="G21" s="24"/>
      <c r="H21" s="24">
        <v>14000000</v>
      </c>
      <c r="I21" s="24"/>
      <c r="J21" s="24"/>
      <c r="K21" s="24"/>
      <c r="L21" s="24"/>
      <c r="M21" s="24"/>
      <c r="N21" s="24"/>
      <c r="O21" s="51">
        <f>SUM(E21:N21)</f>
        <v>21000000</v>
      </c>
    </row>
    <row r="22" spans="1:15" ht="12.75">
      <c r="A22" s="277" t="s">
        <v>210</v>
      </c>
      <c r="B22" s="277"/>
      <c r="C22" s="277"/>
      <c r="D22" s="27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1"/>
    </row>
    <row r="23" spans="1:15" ht="12.75">
      <c r="A23" s="296" t="s">
        <v>224</v>
      </c>
      <c r="B23" s="297"/>
      <c r="C23" s="297"/>
      <c r="D23" s="29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1"/>
    </row>
    <row r="24" spans="1:15" ht="12.75">
      <c r="A24" s="276" t="s">
        <v>89</v>
      </c>
      <c r="B24" s="276"/>
      <c r="C24" s="276"/>
      <c r="D24" s="27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1"/>
    </row>
    <row r="25" spans="1:15" ht="12.75">
      <c r="A25" s="279" t="s">
        <v>90</v>
      </c>
      <c r="B25" s="280"/>
      <c r="C25" s="280"/>
      <c r="D25" s="28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1"/>
    </row>
    <row r="26" spans="1:15" ht="12.75">
      <c r="A26" s="276" t="s">
        <v>200</v>
      </c>
      <c r="B26" s="276"/>
      <c r="C26" s="276"/>
      <c r="D26" s="276"/>
      <c r="E26" s="40"/>
      <c r="F26" s="24"/>
      <c r="G26" s="24"/>
      <c r="H26" s="24"/>
      <c r="I26" s="24"/>
      <c r="J26" s="24"/>
      <c r="K26" s="24"/>
      <c r="L26" s="24"/>
      <c r="M26" s="24"/>
      <c r="N26" s="24"/>
      <c r="O26" s="51"/>
    </row>
    <row r="27" spans="1:15" ht="12.75">
      <c r="A27" s="276" t="s">
        <v>91</v>
      </c>
      <c r="B27" s="302"/>
      <c r="C27" s="302"/>
      <c r="D27" s="302"/>
      <c r="E27" s="40"/>
      <c r="F27" s="24"/>
      <c r="G27" s="24"/>
      <c r="H27" s="24"/>
      <c r="I27" s="24"/>
      <c r="J27" s="24"/>
      <c r="K27" s="24"/>
      <c r="L27" s="24"/>
      <c r="M27" s="24"/>
      <c r="N27" s="24"/>
      <c r="O27" s="51"/>
    </row>
    <row r="28" spans="1:15" ht="12.75">
      <c r="A28" s="279" t="s">
        <v>202</v>
      </c>
      <c r="B28" s="280"/>
      <c r="C28" s="280"/>
      <c r="D28" s="28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1"/>
    </row>
    <row r="29" spans="1:15" ht="12.75">
      <c r="A29" s="279" t="s">
        <v>201</v>
      </c>
      <c r="B29" s="280"/>
      <c r="C29" s="280"/>
      <c r="D29" s="281"/>
      <c r="E29" s="51"/>
      <c r="F29" s="51"/>
      <c r="G29" s="51"/>
      <c r="H29" s="51">
        <v>8992389</v>
      </c>
      <c r="I29" s="51"/>
      <c r="J29" s="51"/>
      <c r="K29" s="51"/>
      <c r="L29" s="51"/>
      <c r="M29" s="51"/>
      <c r="N29" s="51"/>
      <c r="O29" s="51"/>
    </row>
    <row r="30" spans="1:15" ht="12.75" customHeight="1">
      <c r="A30" s="302" t="s">
        <v>92</v>
      </c>
      <c r="B30" s="302"/>
      <c r="C30" s="302"/>
      <c r="D30" s="302"/>
      <c r="E30" s="40">
        <f>SUM(E19:E29)</f>
        <v>12017000</v>
      </c>
      <c r="F30" s="40">
        <f>SUM(F19:F29)</f>
        <v>430000</v>
      </c>
      <c r="G30" s="40"/>
      <c r="H30" s="40">
        <f>SUM(H19:H29)</f>
        <v>22992389</v>
      </c>
      <c r="I30" s="40"/>
      <c r="J30" s="40"/>
      <c r="K30" s="40"/>
      <c r="L30" s="40"/>
      <c r="M30" s="40"/>
      <c r="N30" s="40"/>
      <c r="O30" s="40">
        <f>SUM(E30:N30)</f>
        <v>35439389</v>
      </c>
    </row>
    <row r="31" spans="1:15" ht="24.75" customHeight="1">
      <c r="A31" s="273" t="s">
        <v>93</v>
      </c>
      <c r="B31" s="274"/>
      <c r="C31" s="274"/>
      <c r="D31" s="275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3.25" customHeight="1">
      <c r="A32" s="273" t="s">
        <v>213</v>
      </c>
      <c r="B32" s="274"/>
      <c r="C32" s="274"/>
      <c r="D32" s="27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279" t="s">
        <v>214</v>
      </c>
      <c r="B33" s="280"/>
      <c r="C33" s="280"/>
      <c r="D33" s="28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>
      <c r="A34" s="302" t="s">
        <v>94</v>
      </c>
      <c r="B34" s="302"/>
      <c r="C34" s="302"/>
      <c r="D34" s="30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/>
    </row>
    <row r="35" spans="1:15" ht="27.75" customHeight="1">
      <c r="A35" s="299" t="s">
        <v>181</v>
      </c>
      <c r="B35" s="300"/>
      <c r="C35" s="300"/>
      <c r="D35" s="301"/>
      <c r="E35" s="40">
        <f>SUM(E17+E18+E30+E34)</f>
        <v>13766810</v>
      </c>
      <c r="F35" s="40">
        <f>SUM(F17+F18+F30+F34)</f>
        <v>430000</v>
      </c>
      <c r="G35" s="40">
        <f>SUM(G17+G18+G30+G34)</f>
        <v>2160000</v>
      </c>
      <c r="H35" s="40">
        <f>SUM(H17+H18+H30+H34)</f>
        <v>22992389</v>
      </c>
      <c r="I35" s="40">
        <f aca="true" t="shared" si="0" ref="I35:N35">SUM(I17+I18+I30+I34)</f>
        <v>217000</v>
      </c>
      <c r="J35" s="40">
        <f t="shared" si="0"/>
        <v>3944000</v>
      </c>
      <c r="K35" s="40">
        <f t="shared" si="0"/>
        <v>243838964</v>
      </c>
      <c r="L35" s="40">
        <f t="shared" si="0"/>
        <v>111342000</v>
      </c>
      <c r="M35" s="40">
        <f t="shared" si="0"/>
        <v>2684000</v>
      </c>
      <c r="N35" s="40">
        <f t="shared" si="0"/>
        <v>247891881</v>
      </c>
      <c r="O35" s="40">
        <f>SUM(E35:N35)</f>
        <v>649267044</v>
      </c>
    </row>
  </sheetData>
  <sheetProtection/>
  <mergeCells count="35">
    <mergeCell ref="A31:D31"/>
    <mergeCell ref="A34:D34"/>
    <mergeCell ref="A28:D28"/>
    <mergeCell ref="A24:D24"/>
    <mergeCell ref="A25:D25"/>
    <mergeCell ref="A26:D26"/>
    <mergeCell ref="A23:D23"/>
    <mergeCell ref="A35:D35"/>
    <mergeCell ref="A27:D27"/>
    <mergeCell ref="A32:D32"/>
    <mergeCell ref="A33:D33"/>
    <mergeCell ref="A29:D29"/>
    <mergeCell ref="A30:D30"/>
    <mergeCell ref="A13:D13"/>
    <mergeCell ref="A17:D17"/>
    <mergeCell ref="A15:D15"/>
    <mergeCell ref="A18:D18"/>
    <mergeCell ref="A14:D14"/>
    <mergeCell ref="A22:D22"/>
    <mergeCell ref="A1:O1"/>
    <mergeCell ref="A2:O2"/>
    <mergeCell ref="A3:O3"/>
    <mergeCell ref="A7:D7"/>
    <mergeCell ref="E5:O5"/>
    <mergeCell ref="A5:D6"/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2017-08-09T12:45:34Z</cp:lastPrinted>
  <dcterms:created xsi:type="dcterms:W3CDTF">2000-01-09T14:34:55Z</dcterms:created>
  <dcterms:modified xsi:type="dcterms:W3CDTF">2017-08-09T13:23:50Z</dcterms:modified>
  <cp:category/>
  <cp:version/>
  <cp:contentType/>
  <cp:contentStatus/>
</cp:coreProperties>
</file>