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0730" windowHeight="9780" activeTab="2"/>
  </bookViews>
  <sheets>
    <sheet name="Összesítés" sheetId="3" r:id="rId1"/>
    <sheet name="Bevételek" sheetId="1" r:id="rId2"/>
    <sheet name="Kiadások" sheetId="2" r:id="rId3"/>
  </sheets>
  <calcPr calcId="125725"/>
</workbook>
</file>

<file path=xl/calcChain.xml><?xml version="1.0" encoding="utf-8"?>
<calcChain xmlns="http://schemas.openxmlformats.org/spreadsheetml/2006/main">
  <c r="B43" i="1"/>
  <c r="B88" i="2"/>
  <c r="B44"/>
  <c r="B34" i="1"/>
  <c r="B235" i="2"/>
  <c r="B140"/>
  <c r="B33" i="3"/>
  <c r="B85" i="2"/>
  <c r="B83"/>
  <c r="B20"/>
  <c r="B14"/>
  <c r="B11"/>
  <c r="B7"/>
  <c r="B77"/>
  <c r="B9" i="1"/>
  <c r="B33" i="2"/>
  <c r="B170"/>
  <c r="B187"/>
  <c r="B39"/>
  <c r="B24"/>
  <c r="B17"/>
  <c r="B42" i="1"/>
  <c r="B39"/>
  <c r="B29"/>
  <c r="B12" i="3"/>
  <c r="B99" i="2"/>
  <c r="B97"/>
  <c r="B265"/>
  <c r="B266" s="1"/>
  <c r="B161"/>
  <c r="B158"/>
  <c r="B149"/>
  <c r="B151"/>
  <c r="B253"/>
  <c r="B251"/>
  <c r="B247"/>
  <c r="B223"/>
  <c r="B220"/>
  <c r="B204"/>
  <c r="B183"/>
  <c r="B178"/>
  <c r="B175"/>
  <c r="B111"/>
  <c r="B18" i="1"/>
  <c r="B153" i="2"/>
  <c r="B249"/>
  <c r="B245"/>
  <c r="B243"/>
  <c r="B89" l="1"/>
  <c r="B45"/>
  <c r="B162"/>
  <c r="B254"/>
  <c r="B100"/>
  <c r="B66"/>
  <c r="B64"/>
  <c r="B54"/>
  <c r="B52"/>
  <c r="B56"/>
  <c r="B216"/>
  <c r="B214"/>
  <c r="B206"/>
  <c r="B201"/>
  <c r="B199"/>
  <c r="B172"/>
  <c r="B188" s="1"/>
  <c r="B137"/>
  <c r="B135"/>
  <c r="B133"/>
  <c r="B125"/>
  <c r="B123"/>
  <c r="B141" l="1"/>
  <c r="B224"/>
  <c r="B207"/>
  <c r="B126"/>
  <c r="B57"/>
  <c r="B67"/>
  <c r="B66" i="1"/>
  <c r="B50"/>
  <c r="B59"/>
  <c r="B31"/>
  <c r="B113" i="2"/>
  <c r="B108"/>
  <c r="B114" l="1"/>
</calcChain>
</file>

<file path=xl/sharedStrings.xml><?xml version="1.0" encoding="utf-8"?>
<sst xmlns="http://schemas.openxmlformats.org/spreadsheetml/2006/main" count="336" uniqueCount="145">
  <si>
    <t>BEVÉTELEK RÉSZLETEZÉSE</t>
  </si>
  <si>
    <t>Megnevezés</t>
  </si>
  <si>
    <t>Előirányzat</t>
  </si>
  <si>
    <t>Bevételek összesen</t>
  </si>
  <si>
    <t>Ft</t>
  </si>
  <si>
    <t>018030 Támogatási célú finanszírozási műveletek</t>
  </si>
  <si>
    <t>KIADÁSOK RÉSZLETEZÉSE</t>
  </si>
  <si>
    <t>Kiadások összesen</t>
  </si>
  <si>
    <t>Informatikai szolgáltatások (szoftver rendszerkövetési díj)</t>
  </si>
  <si>
    <t>Karbantartás, kisjavítás</t>
  </si>
  <si>
    <t>Közüzemi díjak (víz, gáz, villany)</t>
  </si>
  <si>
    <t>Működési célú előzetesen felszámított ÁFA</t>
  </si>
  <si>
    <t>Foglalkoztatottak személyi juttatásai</t>
  </si>
  <si>
    <t>Egyéb kommunikációs szolgáltatások (telefon, internet)</t>
  </si>
  <si>
    <t>Készletbeszerzések</t>
  </si>
  <si>
    <t>Kommunikációs szolgáltatások</t>
  </si>
  <si>
    <t>Szolgáltatási kiadások</t>
  </si>
  <si>
    <t>Különféle befizetések és egyéb dologi kiadások</t>
  </si>
  <si>
    <t>Bevételi előirányzatok</t>
  </si>
  <si>
    <t>Kiadási előirányzatok</t>
  </si>
  <si>
    <t>011130 Önkormányzatok és önkormányzati hivatalok jogalkotó
és általános igazgatási tevékenysége</t>
  </si>
  <si>
    <t>018010 Önkormányzatok elszámolásai a központi költségvetéssel</t>
  </si>
  <si>
    <t>Települési önkormányzatok egyes köznevelési feladatainak
támogatása</t>
  </si>
  <si>
    <t>Helyi önkormányzatok működésének általános
támogatása</t>
  </si>
  <si>
    <t>Települési önkormányzatok szociális, gyermekjóléti és
gyermekétkeztetési feladatainak támogatása</t>
  </si>
  <si>
    <t>Települési önkormányzatok kulturális feladatainak
támogatása</t>
  </si>
  <si>
    <t>Önkormányzatok működési támogatásai</t>
  </si>
  <si>
    <t>Önkormányzatok felhalmozási támogatásai</t>
  </si>
  <si>
    <t>Vagyoni típusú adók (magánszemélyek kommunális adója)</t>
  </si>
  <si>
    <t>Értékesítési és forgalmi adók (iparűzési adó)</t>
  </si>
  <si>
    <t>Gépjárműadó helyi önkormányzatot megillető része (40%)</t>
  </si>
  <si>
    <t>Egyéb áruhasználati és szolgáltatási adó (talajterhelési díj)</t>
  </si>
  <si>
    <t>Termékek és szolgáltatások adói</t>
  </si>
  <si>
    <t>Szabálysértési és közigazgatási bírság helyi
önkormányzatot megillető része</t>
  </si>
  <si>
    <t>Késedelmi pótlék</t>
  </si>
  <si>
    <t>Egyéb közhatalmi bevételek</t>
  </si>
  <si>
    <t>013350 Önkormányzati vagyonnal való gazdálkodással kapcsolatos feladatok</t>
  </si>
  <si>
    <t>Tulajdonosi bevételek
(Borsodvíz, ÉRV rendszerhasználati díj)</t>
  </si>
  <si>
    <t>Kiszámlázott ÁFA</t>
  </si>
  <si>
    <t>066020 Város- és községgazdálkodási egyéb szolgáltatások</t>
  </si>
  <si>
    <t>Szolgáltatások ellenértéke
(KLIK karbantartási díj, fénymásolás és faxolás bevétele)</t>
  </si>
  <si>
    <t>Közvetített szolgáltatások ellenértéke
(tovább számlázott szolgáltatások bevétele)</t>
  </si>
  <si>
    <t>Előző évi pénzmaradvány igénybevétele</t>
  </si>
  <si>
    <t>074031 Család- és nővédelmi egészségügyi gondozás</t>
  </si>
  <si>
    <t>Egyéb működési célú támogatás OEP-től</t>
  </si>
  <si>
    <t>011130 Önkormányzatok és önkormányzati hivatalok
jogalkotó és általános igazgatási tevékenysége</t>
  </si>
  <si>
    <t>018010 Önkormányzatok elszámolásai a központi
költségvetéssel</t>
  </si>
  <si>
    <t>013350 Önkormányzati vagyonnal való gazdálkodással
kapcsolatos feladatok</t>
  </si>
  <si>
    <t>Munkaadókat terhelő járulékok, adók</t>
  </si>
  <si>
    <t>Üzemeltetési anyagok beszerzése (nyomtatvány, irodaszer,
tisztítószer, egyéb készletbeszerzés)</t>
  </si>
  <si>
    <t>Egyéb működési célú támogatások államháztartáson
belülről (Biztos Kezdet Gyerekház)</t>
  </si>
  <si>
    <t>045160 Közutak, hidak, alagutak üzemeltetése, fenntartása</t>
  </si>
  <si>
    <t>Egyéb szolgáltatások (gépbérlés)</t>
  </si>
  <si>
    <t>064010 Közvilágítás</t>
  </si>
  <si>
    <t>Közüzemi díjak</t>
  </si>
  <si>
    <t>Üzemeltetési anyagok beszerzése
(sóder, kő, hajtó- és kenőanyag)</t>
  </si>
  <si>
    <t>066010 Zöldterületgazdálkodás</t>
  </si>
  <si>
    <t>MT foglalkoztatott bére</t>
  </si>
  <si>
    <t>Munkaadókat terhelő járulékok</t>
  </si>
  <si>
    <t>Üzemeltetési anyagok beszerzése
(hajtó- és kenőanyag)</t>
  </si>
  <si>
    <t>Közalkalmazott illetménye</t>
  </si>
  <si>
    <t>Üzemeltetési anyagok beszerzése (nyomtatvány, irodaszer,
tisztítószer, gyógyszer, egyéb készletbeszerzés)</t>
  </si>
  <si>
    <t>Szakmai tevékenységet segítő szolgáltatások</t>
  </si>
  <si>
    <t>Egyéb szolgáltatások (biztosítási díjak)</t>
  </si>
  <si>
    <t>Kiküldetések kiadásai</t>
  </si>
  <si>
    <t>Egyéb dologi kiadások</t>
  </si>
  <si>
    <t>Egyéb dologi kiadások (továbbképzés)</t>
  </si>
  <si>
    <t>082044 Könyvtári szolgáltatások</t>
  </si>
  <si>
    <t>Informatikai szolgáltatások igénybevétele</t>
  </si>
  <si>
    <t>Szakmai anyagok beszerzése (könyv, folyóírat)</t>
  </si>
  <si>
    <t>Egyéb üzemeltetési szolgáltatások</t>
  </si>
  <si>
    <t>082091 Közművelődés-közösségi és társadalmi részvétel fejlesztése</t>
  </si>
  <si>
    <t>Üzemeltetési anyagok beszerzése</t>
  </si>
  <si>
    <t>Egyéb szolgáltatások</t>
  </si>
  <si>
    <t>013330 Köztemető fenntartás</t>
  </si>
  <si>
    <t>Üzemeltetési anyagbeszerzés (hajtó- és kenőanyag)</t>
  </si>
  <si>
    <t>Közüzemi díjak (villany)</t>
  </si>
  <si>
    <t>Karbantartási díjak</t>
  </si>
  <si>
    <t>107060 Egyéb szociális pénzbeli ellátások, támogatások</t>
  </si>
  <si>
    <t>Települési támogatás (lakhatási)</t>
  </si>
  <si>
    <t>Rendkívüli települési támogatás (temetési segély,
átmeneti segély, segély természeti csapás esetén)</t>
  </si>
  <si>
    <t>Ellátottak pénzbeli juttatásai</t>
  </si>
  <si>
    <t>084031 Civil szervezetek működési támogatása</t>
  </si>
  <si>
    <t>Egyéb működési célú támogatások államháztartáson kívülre</t>
  </si>
  <si>
    <t>Tiszatarján Lakosaiért Alapítvány</t>
  </si>
  <si>
    <t>Központi irányító szervi támogatás</t>
  </si>
  <si>
    <t>Közös Hivatal</t>
  </si>
  <si>
    <t>Micimackó Napközi Otthonos Óvoda és Bölcsőde</t>
  </si>
  <si>
    <t>Élelmezési és Gondozási Központ</t>
  </si>
  <si>
    <t>Egyéb szolgáltatások (szemétszállítás, biztosítási díjak,
riasztó távfelügyelet, fénymásoló karbantartás)</t>
  </si>
  <si>
    <t>Egyéb működési célú támogatások helyi önkormányzatok
és költségvetési szerveik részére</t>
  </si>
  <si>
    <t>Egyéb működési célú támogatások</t>
  </si>
  <si>
    <t>Felhalmozási célú kiadások</t>
  </si>
  <si>
    <t>104044 Biztos Kezdet Gyerekház</t>
  </si>
  <si>
    <t>Közalkalmazottak illetménye</t>
  </si>
  <si>
    <t>Üzemeltetési anyagok beszerzése
(nyomtatvány, irodaszer, tisztítószer, élelmiszer tízóraihoz)</t>
  </si>
  <si>
    <t>Egyéb szolgáltatások (szemétszállítás, ebszállítás, szúnyogírtás)</t>
  </si>
  <si>
    <t>Tárgyi eszközök bérbeadásából származó bevétel
(terembérleti díj, szolg. lakás bérlés, közter. használati díj)</t>
  </si>
  <si>
    <t>066020 Város- és községgazdálkodási egyéb szolg.</t>
  </si>
  <si>
    <t>Választott tisztségviselők juttatásai (alapilletmény,
cafeteria, költségtérítés, jubileumi jutalom, tiszteletdíjak)</t>
  </si>
  <si>
    <t>Szakmai anyagok beszerzése (könyv, folyóirat, CD)</t>
  </si>
  <si>
    <t>Üzemeltetési anyagok beszerzése (nyomtatvány,
tisztítószer, hajtó- és kenőanyag)</t>
  </si>
  <si>
    <t>045160 Közutak, hidak, alagutak üzemeltetése, fenntart.</t>
  </si>
  <si>
    <t>082091 Közművelődés-közösségi és társ. részvétel fejl.</t>
  </si>
  <si>
    <t>107060 Egyéb szociális pénzbeli ellátások</t>
  </si>
  <si>
    <t>Külső személyi juttatások (megbízási díj)</t>
  </si>
  <si>
    <t>Továbbszámlázott szolgáltatás (közvetített szolg.)</t>
  </si>
  <si>
    <t>041237 Közfoglalkoztatási mintaprogram</t>
  </si>
  <si>
    <t>Közfoglalkoztatottak bére</t>
  </si>
  <si>
    <t>013320 Köztemető fenntartás</t>
  </si>
  <si>
    <t>Munkaadó által fizetendő járulék (cafeteria után)</t>
  </si>
  <si>
    <t>Dél-Borsodi Sürgősségi Betegellátási Társulás</t>
  </si>
  <si>
    <t>Mezőcsáti Kistérség Többcélú Társulása</t>
  </si>
  <si>
    <t>Mezőcsát és Térsége Területfejl. Önk. Társulás</t>
  </si>
  <si>
    <t>Dél-Borsodi Leader Egyesület</t>
  </si>
  <si>
    <t>Észak-moi Reg. Hulladékkezelési Önk. Társulás</t>
  </si>
  <si>
    <t>TÖOSZ</t>
  </si>
  <si>
    <t>Tisza-tavi Területfejl. Önk. Társulás</t>
  </si>
  <si>
    <t>Közlekedési költségtérítés</t>
  </si>
  <si>
    <t>Egyéb működési célú támogatás Tiszatarján Kft.</t>
  </si>
  <si>
    <t>Egyéb működési célú támogatás helyi önkormányzattól
(Gelej)</t>
  </si>
  <si>
    <t>Egyéb működési célú támogatás helyi önkormányzattól
(Tiszadorogma)</t>
  </si>
  <si>
    <t>Szociális tüzelő</t>
  </si>
  <si>
    <t>Egyéb önkormányzati rendeletben megállapított támogatás
(Bursa, Idősek karácsonya)</t>
  </si>
  <si>
    <t>Önkormányzat által saját hatáskörben adott természetbeni ellátás (rendezvények támogatás, közfogl. Önerő)</t>
  </si>
  <si>
    <t>041233 Hosszabb időtartamú közfoglalkoztatás</t>
  </si>
  <si>
    <t>Beruházási, felújítási célú előzetesen felszámított ÁFA</t>
  </si>
  <si>
    <t>Beruházási célú előzetesen felszámított ÁFA</t>
  </si>
  <si>
    <t>Szociális hozzájárulási adó</t>
  </si>
  <si>
    <t>Eszközbeszerzés</t>
  </si>
  <si>
    <t>Szőke Tisza Nyugdíjas Klub</t>
  </si>
  <si>
    <t>Tiszatarján Község Önkormányzatának
2018. évi költségvetése</t>
  </si>
  <si>
    <t>Települési önkormányzatok feladatellátásának tám.
(2068/2017. (XII. 28.) Korm. Hat.</t>
  </si>
  <si>
    <t xml:space="preserve">Biztos Kezdet szoc. Ág pótlék </t>
  </si>
  <si>
    <t>Tiszatarjáni Óvodáért Alapítvány</t>
  </si>
  <si>
    <t>Működési célú támogatások államháztartáson belülről (EFOP 3.3.2)</t>
  </si>
  <si>
    <t>Működési célú támogatások államháztartáson belülről (EFOP 3.7.)</t>
  </si>
  <si>
    <t>Utak felújítása</t>
  </si>
  <si>
    <t xml:space="preserve">Iskola energetikai felújítása </t>
  </si>
  <si>
    <t>Óvoda energetikai felújítása</t>
  </si>
  <si>
    <t>Óvoda  játszóeszköz vásárlás</t>
  </si>
  <si>
    <t>ASP migráció</t>
  </si>
  <si>
    <t>Life pályázat kiadásai</t>
  </si>
  <si>
    <t>EFOP pályázatok kiadásai (EFOP 3.3.2, 3.7.3)</t>
  </si>
  <si>
    <t>Működési célú kiadások</t>
  </si>
</sst>
</file>

<file path=xl/styles.xml><?xml version="1.0" encoding="utf-8"?>
<styleSheet xmlns="http://schemas.openxmlformats.org/spreadsheetml/2006/main">
  <fonts count="12">
    <font>
      <sz val="11"/>
      <color theme="1"/>
      <name val="Times New Roman"/>
      <family val="2"/>
      <charset val="238"/>
    </font>
    <font>
      <b/>
      <sz val="14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name val="Times New Roman"/>
      <family val="2"/>
      <charset val="238"/>
    </font>
    <font>
      <b/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7" fillId="0" borderId="0" xfId="0" applyFont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vertical="center"/>
    </xf>
    <xf numFmtId="0" fontId="0" fillId="0" borderId="1" xfId="0" applyBorder="1"/>
    <xf numFmtId="0" fontId="3" fillId="0" borderId="0" xfId="0" applyFont="1" applyBorder="1" applyAlignment="1">
      <alignment horizontal="left" vertical="center"/>
    </xf>
    <xf numFmtId="3" fontId="3" fillId="0" borderId="0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3" fontId="10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33"/>
  <sheetViews>
    <sheetView topLeftCell="A13" zoomScaleNormal="100" workbookViewId="0">
      <selection activeCell="A35" sqref="A35"/>
    </sheetView>
  </sheetViews>
  <sheetFormatPr defaultRowHeight="15"/>
  <cols>
    <col min="1" max="1" width="52.7109375" customWidth="1"/>
    <col min="2" max="2" width="23.7109375" customWidth="1"/>
  </cols>
  <sheetData>
    <row r="1" spans="1:2" ht="59.25" customHeight="1">
      <c r="A1" s="36" t="s">
        <v>131</v>
      </c>
      <c r="B1" s="37"/>
    </row>
    <row r="2" spans="1:2" ht="20.100000000000001" customHeight="1">
      <c r="A2" s="4"/>
      <c r="B2" s="4"/>
    </row>
    <row r="3" spans="1:2" ht="20.100000000000001" customHeight="1">
      <c r="A3" s="38" t="s">
        <v>18</v>
      </c>
      <c r="B3" s="39"/>
    </row>
    <row r="4" spans="1:2" ht="20.100000000000001" customHeight="1">
      <c r="A4" s="6"/>
      <c r="B4" s="3" t="s">
        <v>4</v>
      </c>
    </row>
    <row r="5" spans="1:2" ht="20.100000000000001" customHeight="1">
      <c r="A5" s="2" t="s">
        <v>1</v>
      </c>
      <c r="B5" s="2" t="s">
        <v>2</v>
      </c>
    </row>
    <row r="6" spans="1:2" ht="39.950000000000003" customHeight="1">
      <c r="A6" s="18" t="s">
        <v>45</v>
      </c>
      <c r="B6" s="14">
        <v>4449968</v>
      </c>
    </row>
    <row r="7" spans="1:2" ht="39.950000000000003" customHeight="1">
      <c r="A7" s="18" t="s">
        <v>47</v>
      </c>
      <c r="B7" s="14">
        <v>3810000</v>
      </c>
    </row>
    <row r="8" spans="1:2" ht="39.950000000000003" customHeight="1">
      <c r="A8" s="18" t="s">
        <v>46</v>
      </c>
      <c r="B8" s="14">
        <v>259447258</v>
      </c>
    </row>
    <row r="9" spans="1:2" ht="20.100000000000001" customHeight="1">
      <c r="A9" s="17" t="s">
        <v>5</v>
      </c>
      <c r="B9" s="14">
        <v>143121901</v>
      </c>
    </row>
    <row r="10" spans="1:2" ht="20.100000000000001" customHeight="1">
      <c r="A10" s="17" t="s">
        <v>98</v>
      </c>
      <c r="B10" s="14">
        <v>1270000</v>
      </c>
    </row>
    <row r="11" spans="1:2" ht="20.100000000000001" customHeight="1">
      <c r="A11" s="7" t="s">
        <v>43</v>
      </c>
      <c r="B11" s="8">
        <v>5410800</v>
      </c>
    </row>
    <row r="12" spans="1:2" ht="20.100000000000001" customHeight="1">
      <c r="A12" s="9" t="s">
        <v>3</v>
      </c>
      <c r="B12" s="10">
        <f>SUM(B6:B11)</f>
        <v>417509927</v>
      </c>
    </row>
    <row r="13" spans="1:2" ht="20.100000000000001" customHeight="1">
      <c r="A13" s="6"/>
      <c r="B13" s="6"/>
    </row>
    <row r="14" spans="1:2" ht="20.100000000000001" customHeight="1">
      <c r="A14" s="39" t="s">
        <v>19</v>
      </c>
      <c r="B14" s="39"/>
    </row>
    <row r="15" spans="1:2" ht="20.100000000000001" customHeight="1">
      <c r="A15" s="6"/>
      <c r="B15" s="3" t="s">
        <v>4</v>
      </c>
    </row>
    <row r="16" spans="1:2" ht="20.100000000000001" customHeight="1">
      <c r="A16" s="2" t="s">
        <v>1</v>
      </c>
      <c r="B16" s="2" t="s">
        <v>2</v>
      </c>
    </row>
    <row r="17" spans="1:2" ht="39.950000000000003" customHeight="1">
      <c r="A17" s="18" t="s">
        <v>45</v>
      </c>
      <c r="B17" s="35">
        <v>204001499</v>
      </c>
    </row>
    <row r="18" spans="1:2" ht="20.100000000000001" customHeight="1">
      <c r="A18" s="17" t="s">
        <v>74</v>
      </c>
      <c r="B18" s="14">
        <v>100000</v>
      </c>
    </row>
    <row r="19" spans="1:2" ht="39.950000000000003" customHeight="1">
      <c r="A19" s="18" t="s">
        <v>47</v>
      </c>
      <c r="B19" s="14">
        <v>1270000</v>
      </c>
    </row>
    <row r="20" spans="1:2" ht="20.100000000000001" customHeight="1">
      <c r="A20" s="17" t="s">
        <v>5</v>
      </c>
      <c r="B20" s="35">
        <v>134280822</v>
      </c>
    </row>
    <row r="21" spans="1:2" ht="20.100000000000001" customHeight="1">
      <c r="A21" s="17" t="s">
        <v>125</v>
      </c>
      <c r="B21" s="35">
        <v>2856741</v>
      </c>
    </row>
    <row r="22" spans="1:2" ht="20.100000000000001" customHeight="1">
      <c r="A22" s="17" t="s">
        <v>107</v>
      </c>
      <c r="B22" s="35">
        <v>12446690</v>
      </c>
    </row>
    <row r="23" spans="1:2" ht="20.100000000000001" customHeight="1">
      <c r="A23" s="17" t="s">
        <v>102</v>
      </c>
      <c r="B23" s="14">
        <v>2744430</v>
      </c>
    </row>
    <row r="24" spans="1:2" ht="20.100000000000001" customHeight="1">
      <c r="A24" s="17" t="s">
        <v>53</v>
      </c>
      <c r="B24" s="14">
        <v>3840000</v>
      </c>
    </row>
    <row r="25" spans="1:2" ht="20.100000000000001" customHeight="1">
      <c r="A25" s="17" t="s">
        <v>56</v>
      </c>
      <c r="B25" s="14">
        <v>2927990</v>
      </c>
    </row>
    <row r="26" spans="1:2" ht="20.100000000000001" customHeight="1">
      <c r="A26" s="17" t="s">
        <v>98</v>
      </c>
      <c r="B26" s="14">
        <v>20706000</v>
      </c>
    </row>
    <row r="27" spans="1:2" ht="20.100000000000001" customHeight="1">
      <c r="A27" s="7" t="s">
        <v>43</v>
      </c>
      <c r="B27" s="14">
        <v>5410800</v>
      </c>
    </row>
    <row r="28" spans="1:2" ht="20.100000000000001" customHeight="1">
      <c r="A28" s="17" t="s">
        <v>67</v>
      </c>
      <c r="B28" s="14">
        <v>576000</v>
      </c>
    </row>
    <row r="29" spans="1:2" ht="20.100000000000001" customHeight="1">
      <c r="A29" s="17" t="s">
        <v>103</v>
      </c>
      <c r="B29" s="14">
        <v>1224000</v>
      </c>
    </row>
    <row r="30" spans="1:2" ht="20.100000000000001" customHeight="1">
      <c r="A30" s="17" t="s">
        <v>82</v>
      </c>
      <c r="B30" s="35">
        <v>210000</v>
      </c>
    </row>
    <row r="31" spans="1:2" ht="20.100000000000001" customHeight="1">
      <c r="A31" s="17" t="s">
        <v>93</v>
      </c>
      <c r="B31" s="14">
        <v>6245115</v>
      </c>
    </row>
    <row r="32" spans="1:2" ht="20.100000000000001" customHeight="1">
      <c r="A32" s="17" t="s">
        <v>104</v>
      </c>
      <c r="B32" s="14">
        <v>18669840</v>
      </c>
    </row>
    <row r="33" spans="1:2" ht="20.100000000000001" customHeight="1">
      <c r="A33" s="9" t="s">
        <v>7</v>
      </c>
      <c r="B33" s="10">
        <f>SUM(B17:B32)</f>
        <v>417509927</v>
      </c>
    </row>
  </sheetData>
  <mergeCells count="3">
    <mergeCell ref="A1:B1"/>
    <mergeCell ref="A3:B3"/>
    <mergeCell ref="A14:B1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34"/>
  <sheetViews>
    <sheetView topLeftCell="A31" zoomScaleNormal="100" workbookViewId="0">
      <selection activeCell="B18" sqref="B18"/>
    </sheetView>
  </sheetViews>
  <sheetFormatPr defaultRowHeight="15"/>
  <cols>
    <col min="1" max="1" width="52.7109375" customWidth="1"/>
    <col min="2" max="2" width="23.7109375" customWidth="1"/>
  </cols>
  <sheetData>
    <row r="1" spans="1:2" s="5" customFormat="1" ht="30.75" customHeight="1">
      <c r="A1" s="39" t="s">
        <v>0</v>
      </c>
      <c r="B1" s="39"/>
    </row>
    <row r="2" spans="1:2" s="5" customFormat="1" ht="20.100000000000001" customHeight="1">
      <c r="A2" s="4"/>
      <c r="B2" s="4"/>
    </row>
    <row r="3" spans="1:2" s="6" customFormat="1" ht="20.100000000000001" customHeight="1">
      <c r="A3" s="15"/>
      <c r="B3" s="16"/>
    </row>
    <row r="4" spans="1:2" s="6" customFormat="1" ht="36.75" customHeight="1">
      <c r="A4" s="41" t="s">
        <v>20</v>
      </c>
      <c r="B4" s="40"/>
    </row>
    <row r="5" spans="1:2" s="6" customFormat="1" ht="20.100000000000001" customHeight="1">
      <c r="B5" s="3" t="s">
        <v>4</v>
      </c>
    </row>
    <row r="6" spans="1:2" s="6" customFormat="1" ht="20.100000000000001" customHeight="1">
      <c r="A6" s="2" t="s">
        <v>1</v>
      </c>
      <c r="B6" s="2" t="s">
        <v>2</v>
      </c>
    </row>
    <row r="7" spans="1:2" s="6" customFormat="1" ht="37.5" customHeight="1">
      <c r="A7" s="11" t="s">
        <v>120</v>
      </c>
      <c r="B7" s="8">
        <v>1057628</v>
      </c>
    </row>
    <row r="8" spans="1:2" s="6" customFormat="1" ht="37.5" customHeight="1">
      <c r="A8" s="11" t="s">
        <v>121</v>
      </c>
      <c r="B8" s="8">
        <v>3392340</v>
      </c>
    </row>
    <row r="9" spans="1:2" s="6" customFormat="1" ht="20.100000000000001" customHeight="1">
      <c r="A9" s="9" t="s">
        <v>3</v>
      </c>
      <c r="B9" s="10">
        <f>SUM(B7:B8)</f>
        <v>4449968</v>
      </c>
    </row>
    <row r="10" spans="1:2" s="6" customFormat="1" ht="20.100000000000001" customHeight="1"/>
    <row r="11" spans="1:2" s="6" customFormat="1" ht="20.100000000000001" customHeight="1"/>
    <row r="12" spans="1:2" s="6" customFormat="1" ht="20.100000000000001" customHeight="1">
      <c r="A12" s="40" t="s">
        <v>36</v>
      </c>
      <c r="B12" s="40"/>
    </row>
    <row r="13" spans="1:2" s="6" customFormat="1" ht="20.100000000000001" customHeight="1">
      <c r="A13" s="1"/>
      <c r="B13" s="3" t="s">
        <v>4</v>
      </c>
    </row>
    <row r="14" spans="1:2" s="6" customFormat="1" ht="20.100000000000001" customHeight="1">
      <c r="A14" s="2" t="s">
        <v>1</v>
      </c>
      <c r="B14" s="2" t="s">
        <v>2</v>
      </c>
    </row>
    <row r="15" spans="1:2" s="6" customFormat="1" ht="39.950000000000003" customHeight="1">
      <c r="A15" s="18" t="s">
        <v>97</v>
      </c>
      <c r="B15" s="14">
        <v>1000000</v>
      </c>
    </row>
    <row r="16" spans="1:2" s="6" customFormat="1" ht="39.950000000000003" customHeight="1">
      <c r="A16" s="18" t="s">
        <v>37</v>
      </c>
      <c r="B16" s="14">
        <v>2000000</v>
      </c>
    </row>
    <row r="17" spans="1:2" s="6" customFormat="1" ht="20.100000000000001" customHeight="1">
      <c r="A17" s="18" t="s">
        <v>38</v>
      </c>
      <c r="B17" s="14">
        <v>810000</v>
      </c>
    </row>
    <row r="18" spans="1:2" s="6" customFormat="1" ht="20.100000000000001" customHeight="1">
      <c r="A18" s="9" t="s">
        <v>3</v>
      </c>
      <c r="B18" s="10">
        <f>SUM(B15:B17)</f>
        <v>3810000</v>
      </c>
    </row>
    <row r="19" spans="1:2" s="6" customFormat="1" ht="19.5" customHeight="1"/>
    <row r="20" spans="1:2" s="6" customFormat="1" ht="20.100000000000001" customHeight="1"/>
    <row r="21" spans="1:2" s="1" customFormat="1" ht="20.100000000000001" customHeight="1">
      <c r="A21" s="40" t="s">
        <v>21</v>
      </c>
      <c r="B21" s="40"/>
    </row>
    <row r="22" spans="1:2" s="1" customFormat="1" ht="20.100000000000001" customHeight="1">
      <c r="B22" s="3" t="s">
        <v>4</v>
      </c>
    </row>
    <row r="23" spans="1:2" s="1" customFormat="1" ht="20.100000000000001" customHeight="1">
      <c r="A23" s="2" t="s">
        <v>1</v>
      </c>
      <c r="B23" s="2" t="s">
        <v>2</v>
      </c>
    </row>
    <row r="24" spans="1:2" s="1" customFormat="1" ht="39.950000000000003" customHeight="1">
      <c r="A24" s="18" t="s">
        <v>23</v>
      </c>
      <c r="B24" s="14">
        <v>98718889</v>
      </c>
    </row>
    <row r="25" spans="1:2" s="1" customFormat="1" ht="39.950000000000003" customHeight="1">
      <c r="A25" s="18" t="s">
        <v>22</v>
      </c>
      <c r="B25" s="14">
        <v>39896300</v>
      </c>
    </row>
    <row r="26" spans="1:2" s="1" customFormat="1" ht="39.950000000000003" customHeight="1">
      <c r="A26" s="18" t="s">
        <v>24</v>
      </c>
      <c r="B26" s="14">
        <v>52357665</v>
      </c>
    </row>
    <row r="27" spans="1:2" s="1" customFormat="1" ht="39.950000000000003" customHeight="1">
      <c r="A27" s="18" t="s">
        <v>25</v>
      </c>
      <c r="B27" s="14">
        <v>1800000</v>
      </c>
    </row>
    <row r="28" spans="1:2" s="1" customFormat="1" ht="39.950000000000003" customHeight="1">
      <c r="A28" s="18" t="s">
        <v>50</v>
      </c>
      <c r="B28" s="14">
        <v>6245115</v>
      </c>
    </row>
    <row r="29" spans="1:2" s="1" customFormat="1" ht="20.100000000000001" customHeight="1">
      <c r="A29" s="19" t="s">
        <v>26</v>
      </c>
      <c r="B29" s="12">
        <f>SUM(B24:B28)</f>
        <v>199017969</v>
      </c>
    </row>
    <row r="30" spans="1:2" s="1" customFormat="1" ht="39.950000000000003" customHeight="1">
      <c r="A30" s="31" t="s">
        <v>132</v>
      </c>
      <c r="B30" s="14">
        <v>12749878</v>
      </c>
    </row>
    <row r="31" spans="1:2" s="1" customFormat="1" ht="20.100000000000001" customHeight="1">
      <c r="A31" s="19" t="s">
        <v>27</v>
      </c>
      <c r="B31" s="12">
        <f>SUM(B30)</f>
        <v>12749878</v>
      </c>
    </row>
    <row r="32" spans="1:2" s="1" customFormat="1" ht="31.5">
      <c r="A32" s="18" t="s">
        <v>135</v>
      </c>
      <c r="B32" s="14">
        <v>16492006</v>
      </c>
    </row>
    <row r="33" spans="1:2" s="1" customFormat="1" ht="31.5">
      <c r="A33" s="18" t="s">
        <v>136</v>
      </c>
      <c r="B33" s="14">
        <v>5837405</v>
      </c>
    </row>
    <row r="34" spans="1:2" s="1" customFormat="1" ht="20.25" customHeight="1">
      <c r="A34" s="32" t="s">
        <v>26</v>
      </c>
      <c r="B34" s="12">
        <f>SUM(B32:B33)</f>
        <v>22329411</v>
      </c>
    </row>
    <row r="35" spans="1:2" s="1" customFormat="1" ht="20.100000000000001" customHeight="1">
      <c r="A35" s="17" t="s">
        <v>28</v>
      </c>
      <c r="B35" s="14">
        <v>3500000</v>
      </c>
    </row>
    <row r="36" spans="1:2" s="1" customFormat="1" ht="20.100000000000001" customHeight="1">
      <c r="A36" s="17" t="s">
        <v>29</v>
      </c>
      <c r="B36" s="14">
        <v>15000000</v>
      </c>
    </row>
    <row r="37" spans="1:2" s="1" customFormat="1" ht="20.100000000000001" customHeight="1">
      <c r="A37" s="17" t="s">
        <v>30</v>
      </c>
      <c r="B37" s="14">
        <v>3500000</v>
      </c>
    </row>
    <row r="38" spans="1:2" s="1" customFormat="1" ht="20.100000000000001" customHeight="1">
      <c r="A38" s="17" t="s">
        <v>31</v>
      </c>
      <c r="B38" s="14">
        <v>100000</v>
      </c>
    </row>
    <row r="39" spans="1:2" s="1" customFormat="1" ht="20.100000000000001" customHeight="1">
      <c r="A39" s="19" t="s">
        <v>32</v>
      </c>
      <c r="B39" s="12">
        <f>SUM(B35:B38)</f>
        <v>22100000</v>
      </c>
    </row>
    <row r="40" spans="1:2" s="1" customFormat="1" ht="39.950000000000003" customHeight="1">
      <c r="A40" s="18" t="s">
        <v>33</v>
      </c>
      <c r="B40" s="14">
        <v>50000</v>
      </c>
    </row>
    <row r="41" spans="1:2" s="1" customFormat="1" ht="20.100000000000001" customHeight="1">
      <c r="A41" s="17" t="s">
        <v>34</v>
      </c>
      <c r="B41" s="14">
        <v>3200000</v>
      </c>
    </row>
    <row r="42" spans="1:2" s="1" customFormat="1" ht="20.100000000000001" customHeight="1">
      <c r="A42" s="19" t="s">
        <v>35</v>
      </c>
      <c r="B42" s="12">
        <f>SUM(B40:B41)</f>
        <v>3250000</v>
      </c>
    </row>
    <row r="43" spans="1:2" s="1" customFormat="1" ht="20.100000000000001" customHeight="1">
      <c r="A43" s="9" t="s">
        <v>3</v>
      </c>
      <c r="B43" s="10">
        <f>SUM(B42,B39,B34,B31,B29)</f>
        <v>259447258</v>
      </c>
    </row>
    <row r="44" spans="1:2" s="1" customFormat="1" ht="20.100000000000001" customHeight="1"/>
    <row r="45" spans="1:2" s="1" customFormat="1" ht="20.100000000000001" customHeight="1"/>
    <row r="46" spans="1:2" s="1" customFormat="1" ht="20.100000000000001" customHeight="1">
      <c r="A46" s="40" t="s">
        <v>5</v>
      </c>
      <c r="B46" s="40"/>
    </row>
    <row r="47" spans="1:2" s="1" customFormat="1" ht="20.100000000000001" customHeight="1">
      <c r="B47" s="3" t="s">
        <v>4</v>
      </c>
    </row>
    <row r="48" spans="1:2" s="1" customFormat="1" ht="20.100000000000001" customHeight="1">
      <c r="A48" s="2" t="s">
        <v>1</v>
      </c>
      <c r="B48" s="2" t="s">
        <v>2</v>
      </c>
    </row>
    <row r="49" spans="1:2" s="1" customFormat="1" ht="20.100000000000001" customHeight="1">
      <c r="A49" s="11" t="s">
        <v>42</v>
      </c>
      <c r="B49" s="8">
        <v>143121901</v>
      </c>
    </row>
    <row r="50" spans="1:2" s="1" customFormat="1" ht="20.100000000000001" customHeight="1">
      <c r="A50" s="9" t="s">
        <v>3</v>
      </c>
      <c r="B50" s="10">
        <f>SUM(B49:B49)</f>
        <v>143121901</v>
      </c>
    </row>
    <row r="51" spans="1:2" s="1" customFormat="1" ht="20.100000000000001" customHeight="1"/>
    <row r="52" spans="1:2" s="1" customFormat="1" ht="20.100000000000001" customHeight="1"/>
    <row r="53" spans="1:2" s="1" customFormat="1" ht="20.100000000000001" customHeight="1">
      <c r="A53" s="40" t="s">
        <v>39</v>
      </c>
      <c r="B53" s="40"/>
    </row>
    <row r="54" spans="1:2" s="1" customFormat="1" ht="20.100000000000001" customHeight="1">
      <c r="B54" s="3" t="s">
        <v>4</v>
      </c>
    </row>
    <row r="55" spans="1:2" s="1" customFormat="1" ht="20.100000000000001" customHeight="1">
      <c r="A55" s="2" t="s">
        <v>1</v>
      </c>
      <c r="B55" s="2" t="s">
        <v>2</v>
      </c>
    </row>
    <row r="56" spans="1:2" s="1" customFormat="1" ht="39.950000000000003" customHeight="1">
      <c r="A56" s="18" t="s">
        <v>40</v>
      </c>
      <c r="B56" s="14">
        <v>500000</v>
      </c>
    </row>
    <row r="57" spans="1:2" s="1" customFormat="1" ht="39.950000000000003" customHeight="1">
      <c r="A57" s="18" t="s">
        <v>41</v>
      </c>
      <c r="B57" s="14">
        <v>500000</v>
      </c>
    </row>
    <row r="58" spans="1:2" s="1" customFormat="1" ht="20.100000000000001" customHeight="1">
      <c r="A58" s="18" t="s">
        <v>38</v>
      </c>
      <c r="B58" s="14">
        <v>270000</v>
      </c>
    </row>
    <row r="59" spans="1:2" s="1" customFormat="1" ht="20.100000000000001" customHeight="1">
      <c r="A59" s="9" t="s">
        <v>3</v>
      </c>
      <c r="B59" s="10">
        <f>SUM(B56:B58)</f>
        <v>1270000</v>
      </c>
    </row>
    <row r="60" spans="1:2" s="1" customFormat="1" ht="20.100000000000001" customHeight="1"/>
    <row r="61" spans="1:2" s="1" customFormat="1" ht="20.100000000000001" customHeight="1"/>
    <row r="62" spans="1:2" s="1" customFormat="1" ht="20.100000000000001" customHeight="1">
      <c r="A62" s="40" t="s">
        <v>43</v>
      </c>
      <c r="B62" s="40"/>
    </row>
    <row r="63" spans="1:2" s="1" customFormat="1" ht="20.100000000000001" customHeight="1">
      <c r="B63" s="3" t="s">
        <v>4</v>
      </c>
    </row>
    <row r="64" spans="1:2" s="1" customFormat="1" ht="20.100000000000001" customHeight="1">
      <c r="A64" s="2" t="s">
        <v>1</v>
      </c>
      <c r="B64" s="2" t="s">
        <v>2</v>
      </c>
    </row>
    <row r="65" spans="1:2" s="1" customFormat="1" ht="20.100000000000001" customHeight="1">
      <c r="A65" s="11" t="s">
        <v>44</v>
      </c>
      <c r="B65" s="8">
        <v>5410800</v>
      </c>
    </row>
    <row r="66" spans="1:2" s="1" customFormat="1" ht="20.100000000000001" customHeight="1">
      <c r="A66" s="9" t="s">
        <v>3</v>
      </c>
      <c r="B66" s="10">
        <f>SUM(B65:B65)</f>
        <v>5410800</v>
      </c>
    </row>
    <row r="67" spans="1:2" s="1" customFormat="1" ht="20.100000000000001" customHeight="1"/>
    <row r="68" spans="1:2" s="1" customFormat="1" ht="20.100000000000001" customHeight="1"/>
    <row r="69" spans="1:2" s="1" customFormat="1" ht="20.100000000000001" customHeight="1"/>
    <row r="70" spans="1:2" s="1" customFormat="1" ht="20.100000000000001" customHeight="1"/>
    <row r="71" spans="1:2" s="1" customFormat="1" ht="20.100000000000001" customHeight="1"/>
    <row r="72" spans="1:2" s="1" customFormat="1" ht="20.100000000000001" customHeight="1"/>
    <row r="73" spans="1:2" s="1" customFormat="1" ht="20.100000000000001" customHeight="1"/>
    <row r="74" spans="1:2" s="1" customFormat="1" ht="20.100000000000001" customHeight="1"/>
    <row r="75" spans="1:2" s="1" customFormat="1" ht="20.100000000000001" customHeight="1"/>
    <row r="76" spans="1:2" s="1" customFormat="1" ht="20.100000000000001" customHeight="1"/>
    <row r="77" spans="1:2" s="1" customFormat="1" ht="20.100000000000001" customHeight="1"/>
    <row r="78" spans="1:2" s="1" customFormat="1" ht="20.100000000000001" customHeight="1"/>
    <row r="79" spans="1:2" s="1" customFormat="1" ht="20.100000000000001" customHeight="1"/>
    <row r="80" spans="1:2" s="1" customFormat="1" ht="20.100000000000001" customHeight="1"/>
    <row r="81" s="1" customFormat="1" ht="20.100000000000001" customHeight="1"/>
    <row r="82" s="1" customFormat="1" ht="20.100000000000001" customHeight="1"/>
    <row r="83" s="1" customFormat="1" ht="20.100000000000001" customHeight="1"/>
    <row r="84" s="1" customFormat="1" ht="20.100000000000001" customHeight="1"/>
    <row r="85" s="1" customFormat="1" ht="20.100000000000001" customHeight="1"/>
    <row r="86" s="1" customFormat="1" ht="20.100000000000001" customHeight="1"/>
    <row r="87" s="1" customFormat="1" ht="20.100000000000001" customHeight="1"/>
    <row r="88" s="1" customFormat="1" ht="20.100000000000001" customHeight="1"/>
    <row r="89" s="1" customFormat="1" ht="20.100000000000001" customHeight="1"/>
    <row r="90" s="1" customFormat="1" ht="20.100000000000001" customHeight="1"/>
    <row r="91" s="1" customFormat="1" ht="20.100000000000001" customHeight="1"/>
    <row r="92" s="1" customFormat="1" ht="20.100000000000001" customHeight="1"/>
    <row r="93" s="1" customFormat="1" ht="20.100000000000001" customHeight="1"/>
    <row r="94" s="1" customFormat="1" ht="20.100000000000001" customHeight="1"/>
    <row r="95" s="1" customFormat="1" ht="20.100000000000001" customHeight="1"/>
    <row r="96" s="1" customFormat="1" ht="20.100000000000001" customHeight="1"/>
    <row r="97" s="1" customFormat="1" ht="20.100000000000001" customHeight="1"/>
    <row r="98" s="1" customFormat="1" ht="20.100000000000001" customHeight="1"/>
    <row r="99" s="1" customFormat="1" ht="20.100000000000001" customHeight="1"/>
    <row r="100" s="1" customFormat="1" ht="20.100000000000001" customHeight="1"/>
    <row r="101" s="1" customFormat="1" ht="20.100000000000001" customHeight="1"/>
    <row r="102" s="1" customFormat="1" ht="20.100000000000001" customHeight="1"/>
    <row r="103" s="1" customFormat="1" ht="20.100000000000001" customHeight="1"/>
    <row r="104" s="1" customFormat="1" ht="20.100000000000001" customHeight="1"/>
    <row r="105" s="1" customFormat="1" ht="20.100000000000001" customHeight="1"/>
    <row r="106" s="1" customFormat="1" ht="20.100000000000001" customHeight="1"/>
    <row r="107" s="1" customFormat="1" ht="20.100000000000001" customHeight="1"/>
    <row r="108" s="1" customFormat="1" ht="20.100000000000001" customHeight="1"/>
    <row r="109" s="1" customFormat="1" ht="20.100000000000001" customHeight="1"/>
    <row r="110" s="1" customFormat="1" ht="20.100000000000001" customHeight="1"/>
    <row r="111" s="1" customFormat="1" ht="20.100000000000001" customHeight="1"/>
    <row r="112" s="1" customFormat="1" ht="20.100000000000001" customHeight="1"/>
    <row r="113" s="1" customFormat="1" ht="20.100000000000001" customHeight="1"/>
    <row r="114" s="1" customFormat="1" ht="20.100000000000001" customHeight="1"/>
    <row r="115" s="1" customFormat="1" ht="20.100000000000001" customHeight="1"/>
    <row r="116" s="1" customFormat="1" ht="20.100000000000001" customHeight="1"/>
    <row r="117" s="1" customFormat="1" ht="20.100000000000001" customHeight="1"/>
    <row r="118" s="1" customFormat="1" ht="20.100000000000001" customHeight="1"/>
    <row r="119" s="1" customFormat="1" ht="20.100000000000001" customHeight="1"/>
    <row r="120" s="1" customFormat="1" ht="20.100000000000001" customHeight="1"/>
    <row r="121" s="1" customFormat="1" ht="20.100000000000001" customHeight="1"/>
    <row r="122" s="1" customFormat="1" ht="20.100000000000001" customHeight="1"/>
    <row r="123" s="1" customFormat="1" ht="20.100000000000001" customHeight="1"/>
    <row r="124" s="1" customFormat="1" ht="20.100000000000001" customHeight="1"/>
    <row r="125" s="1" customFormat="1" ht="20.100000000000001" customHeight="1"/>
    <row r="126" s="1" customFormat="1" ht="20.100000000000001" customHeight="1"/>
    <row r="127" s="1" customFormat="1" ht="20.100000000000001" customHeight="1"/>
    <row r="128" s="1" customFormat="1" ht="20.100000000000001" customHeight="1"/>
    <row r="129" s="1" customFormat="1" ht="20.100000000000001" customHeight="1"/>
    <row r="130" s="1" customFormat="1" ht="20.100000000000001" customHeight="1"/>
    <row r="131" s="1" customFormat="1" ht="20.100000000000001" customHeight="1"/>
    <row r="132" s="1" customFormat="1" ht="20.100000000000001" customHeight="1"/>
    <row r="133" s="1" customFormat="1" ht="20.100000000000001" customHeight="1"/>
    <row r="134" s="1" customFormat="1" ht="20.100000000000001" customHeight="1"/>
    <row r="135" s="1" customFormat="1" ht="20.100000000000001" customHeight="1"/>
    <row r="136" s="1" customFormat="1" ht="20.100000000000001" customHeight="1"/>
    <row r="137" s="1" customFormat="1" ht="20.100000000000001" customHeight="1"/>
    <row r="138" s="1" customFormat="1" ht="20.100000000000001" customHeight="1"/>
    <row r="139" s="1" customFormat="1" ht="20.100000000000001" customHeight="1"/>
    <row r="140" s="1" customFormat="1" ht="20.100000000000001" customHeight="1"/>
    <row r="141" s="1" customFormat="1" ht="20.100000000000001" customHeight="1"/>
    <row r="142" s="1" customFormat="1" ht="20.100000000000001" customHeight="1"/>
    <row r="143" s="1" customFormat="1" ht="20.100000000000001" customHeight="1"/>
    <row r="144" s="1" customFormat="1" ht="20.100000000000001" customHeight="1"/>
    <row r="145" s="1" customFormat="1" ht="20.100000000000001" customHeight="1"/>
    <row r="146" s="1" customFormat="1" ht="20.100000000000001" customHeight="1"/>
    <row r="147" s="1" customFormat="1" ht="20.100000000000001" customHeight="1"/>
    <row r="148" s="1" customFormat="1" ht="20.100000000000001" customHeight="1"/>
    <row r="149" s="1" customFormat="1" ht="20.100000000000001" customHeight="1"/>
    <row r="150" s="1" customFormat="1" ht="20.100000000000001" customHeight="1"/>
    <row r="151" s="1" customFormat="1" ht="20.100000000000001" customHeight="1"/>
    <row r="152" s="1" customFormat="1" ht="20.100000000000001" customHeight="1"/>
    <row r="153" s="1" customFormat="1" ht="20.100000000000001" customHeight="1"/>
    <row r="154" s="1" customFormat="1" ht="20.100000000000001" customHeight="1"/>
    <row r="155" s="1" customFormat="1" ht="20.100000000000001" customHeight="1"/>
    <row r="156" s="1" customFormat="1" ht="20.100000000000001" customHeight="1"/>
    <row r="157" s="1" customFormat="1" ht="20.100000000000001" customHeight="1"/>
    <row r="158" s="1" customFormat="1" ht="20.100000000000001" customHeight="1"/>
    <row r="159" s="1" customFormat="1" ht="20.100000000000001" customHeight="1"/>
    <row r="160" s="1" customFormat="1" ht="20.100000000000001" customHeight="1"/>
    <row r="161" s="1" customFormat="1" ht="20.100000000000001" customHeight="1"/>
    <row r="162" s="1" customFormat="1" ht="20.100000000000001" customHeight="1"/>
    <row r="163" s="1" customFormat="1" ht="20.100000000000001" customHeight="1"/>
    <row r="164" s="1" customFormat="1" ht="20.100000000000001" customHeight="1"/>
    <row r="165" s="1" customFormat="1" ht="20.100000000000001" customHeight="1"/>
    <row r="166" s="1" customFormat="1" ht="20.100000000000001" customHeight="1"/>
    <row r="167" s="1" customFormat="1" ht="20.100000000000001" customHeight="1"/>
    <row r="168" s="1" customFormat="1" ht="20.100000000000001" customHeight="1"/>
    <row r="169" s="1" customFormat="1" ht="20.100000000000001" customHeight="1"/>
    <row r="170" s="1" customFormat="1" ht="20.100000000000001" customHeight="1"/>
    <row r="171" s="1" customFormat="1" ht="20.100000000000001" customHeight="1"/>
    <row r="172" s="1" customFormat="1" ht="20.100000000000001" customHeight="1"/>
    <row r="173" s="1" customFormat="1" ht="20.100000000000001" customHeight="1"/>
    <row r="174" s="1" customFormat="1" ht="20.100000000000001" customHeight="1"/>
    <row r="175" s="1" customFormat="1" ht="20.100000000000001" customHeight="1"/>
    <row r="176" s="1" customFormat="1" ht="20.100000000000001" customHeight="1"/>
    <row r="177" s="1" customFormat="1" ht="20.100000000000001" customHeight="1"/>
    <row r="178" s="1" customFormat="1" ht="20.100000000000001" customHeight="1"/>
    <row r="179" s="1" customFormat="1" ht="20.100000000000001" customHeight="1"/>
    <row r="180" s="1" customFormat="1" ht="20.100000000000001" customHeight="1"/>
    <row r="181" s="1" customFormat="1" ht="20.100000000000001" customHeight="1"/>
    <row r="182" s="1" customFormat="1" ht="20.100000000000001" customHeight="1"/>
    <row r="183" ht="20.100000000000001" customHeight="1"/>
    <row r="184" ht="20.100000000000001" customHeight="1"/>
    <row r="185" ht="20.100000000000001" customHeight="1"/>
    <row r="186" ht="20.100000000000001" customHeight="1"/>
    <row r="187" ht="20.100000000000001" customHeight="1"/>
    <row r="188" ht="20.100000000000001" customHeight="1"/>
    <row r="189" ht="20.100000000000001" customHeight="1"/>
    <row r="190" ht="20.100000000000001" customHeight="1"/>
    <row r="191" ht="20.100000000000001" customHeight="1"/>
    <row r="192" ht="20.100000000000001" customHeight="1"/>
    <row r="193" ht="20.100000000000001" customHeight="1"/>
    <row r="194" ht="20.100000000000001" customHeight="1"/>
    <row r="195" ht="20.100000000000001" customHeight="1"/>
    <row r="196" ht="20.100000000000001" customHeight="1"/>
    <row r="197" ht="20.100000000000001" customHeight="1"/>
    <row r="198" ht="20.100000000000001" customHeight="1"/>
    <row r="199" ht="20.100000000000001" customHeight="1"/>
    <row r="200" ht="20.100000000000001" customHeight="1"/>
    <row r="201" ht="20.100000000000001" customHeight="1"/>
    <row r="202" ht="20.100000000000001" customHeight="1"/>
    <row r="203" ht="20.100000000000001" customHeight="1"/>
    <row r="204" ht="20.100000000000001" customHeight="1"/>
    <row r="205" ht="20.100000000000001" customHeight="1"/>
    <row r="206" ht="20.100000000000001" customHeight="1"/>
    <row r="207" ht="20.100000000000001" customHeight="1"/>
    <row r="208" ht="20.100000000000001" customHeight="1"/>
    <row r="209" ht="20.100000000000001" customHeight="1"/>
    <row r="210" ht="20.100000000000001" customHeight="1"/>
    <row r="211" ht="20.100000000000001" customHeight="1"/>
    <row r="212" ht="20.100000000000001" customHeight="1"/>
    <row r="213" ht="20.100000000000001" customHeight="1"/>
    <row r="214" ht="20.100000000000001" customHeight="1"/>
    <row r="215" ht="20.100000000000001" customHeight="1"/>
    <row r="216" ht="20.100000000000001" customHeight="1"/>
    <row r="217" ht="20.100000000000001" customHeight="1"/>
    <row r="218" ht="20.100000000000001" customHeight="1"/>
    <row r="219" ht="20.100000000000001" customHeight="1"/>
    <row r="220" ht="20.100000000000001" customHeight="1"/>
    <row r="221" ht="20.100000000000001" customHeight="1"/>
    <row r="222" ht="20.100000000000001" customHeight="1"/>
    <row r="223" ht="20.100000000000001" customHeight="1"/>
    <row r="224" ht="20.100000000000001" customHeight="1"/>
    <row r="225" ht="20.100000000000001" customHeight="1"/>
    <row r="226" ht="20.100000000000001" customHeight="1"/>
    <row r="227" ht="20.100000000000001" customHeight="1"/>
    <row r="228" ht="20.100000000000001" customHeight="1"/>
    <row r="229" ht="20.100000000000001" customHeight="1"/>
    <row r="230" ht="20.100000000000001" customHeight="1"/>
    <row r="231" ht="20.100000000000001" customHeight="1"/>
    <row r="232" ht="20.100000000000001" customHeight="1"/>
    <row r="233" ht="20.100000000000001" customHeight="1"/>
    <row r="234" ht="20.100000000000001" customHeight="1"/>
    <row r="235" ht="20.100000000000001" customHeight="1"/>
    <row r="236" ht="20.100000000000001" customHeight="1"/>
    <row r="237" ht="20.100000000000001" customHeight="1"/>
    <row r="238" ht="20.100000000000001" customHeight="1"/>
    <row r="239" ht="20.100000000000001" customHeight="1"/>
    <row r="240" ht="20.100000000000001" customHeight="1"/>
    <row r="241" ht="20.100000000000001" customHeight="1"/>
    <row r="242" ht="20.100000000000001" customHeight="1"/>
    <row r="243" ht="20.100000000000001" customHeight="1"/>
    <row r="244" ht="20.100000000000001" customHeight="1"/>
    <row r="245" ht="20.100000000000001" customHeight="1"/>
    <row r="246" ht="20.100000000000001" customHeight="1"/>
    <row r="247" ht="20.100000000000001" customHeight="1"/>
    <row r="248" ht="20.100000000000001" customHeight="1"/>
    <row r="249" ht="20.100000000000001" customHeight="1"/>
    <row r="250" ht="20.100000000000001" customHeight="1"/>
    <row r="251" ht="20.100000000000001" customHeight="1"/>
    <row r="252" ht="20.100000000000001" customHeight="1"/>
    <row r="253" ht="20.100000000000001" customHeight="1"/>
    <row r="254" ht="20.100000000000001" customHeight="1"/>
    <row r="255" ht="20.100000000000001" customHeight="1"/>
    <row r="256" ht="20.100000000000001" customHeight="1"/>
    <row r="257" ht="20.100000000000001" customHeight="1"/>
    <row r="258" ht="20.100000000000001" customHeight="1"/>
    <row r="259" ht="20.100000000000001" customHeight="1"/>
    <row r="260" ht="20.100000000000001" customHeight="1"/>
    <row r="261" ht="20.100000000000001" customHeight="1"/>
    <row r="262" ht="20.100000000000001" customHeight="1"/>
    <row r="263" ht="20.100000000000001" customHeight="1"/>
    <row r="264" ht="20.100000000000001" customHeight="1"/>
    <row r="265" ht="20.100000000000001" customHeight="1"/>
    <row r="266" ht="20.100000000000001" customHeight="1"/>
    <row r="267" ht="20.100000000000001" customHeight="1"/>
    <row r="268" ht="20.100000000000001" customHeight="1"/>
    <row r="269" ht="20.100000000000001" customHeight="1"/>
    <row r="270" ht="20.100000000000001" customHeight="1"/>
    <row r="271" ht="20.100000000000001" customHeight="1"/>
    <row r="272" ht="20.100000000000001" customHeight="1"/>
    <row r="273" ht="20.100000000000001" customHeight="1"/>
    <row r="274" ht="20.100000000000001" customHeight="1"/>
    <row r="275" ht="20.100000000000001" customHeight="1"/>
    <row r="276" ht="20.100000000000001" customHeight="1"/>
    <row r="277" ht="20.100000000000001" customHeight="1"/>
    <row r="278" ht="20.100000000000001" customHeight="1"/>
    <row r="279" ht="20.100000000000001" customHeight="1"/>
    <row r="280" ht="20.100000000000001" customHeight="1"/>
    <row r="281" ht="20.100000000000001" customHeight="1"/>
    <row r="282" ht="20.100000000000001" customHeight="1"/>
    <row r="283" ht="20.100000000000001" customHeight="1"/>
    <row r="284" ht="20.100000000000001" customHeight="1"/>
    <row r="285" ht="20.100000000000001" customHeight="1"/>
    <row r="286" ht="20.100000000000001" customHeight="1"/>
    <row r="287" ht="20.100000000000001" customHeight="1"/>
    <row r="288" ht="20.100000000000001" customHeight="1"/>
    <row r="289" ht="20.100000000000001" customHeight="1"/>
    <row r="290" ht="20.100000000000001" customHeight="1"/>
    <row r="291" ht="20.100000000000001" customHeight="1"/>
    <row r="292" ht="20.100000000000001" customHeight="1"/>
    <row r="293" ht="20.100000000000001" customHeight="1"/>
    <row r="294" ht="20.100000000000001" customHeight="1"/>
    <row r="295" ht="20.100000000000001" customHeight="1"/>
    <row r="296" ht="20.100000000000001" customHeight="1"/>
    <row r="297" ht="20.100000000000001" customHeight="1"/>
    <row r="298" ht="20.100000000000001" customHeight="1"/>
    <row r="299" ht="20.100000000000001" customHeight="1"/>
    <row r="300" ht="20.100000000000001" customHeight="1"/>
    <row r="301" ht="20.100000000000001" customHeight="1"/>
    <row r="302" ht="20.100000000000001" customHeight="1"/>
    <row r="303" ht="20.100000000000001" customHeight="1"/>
    <row r="304" ht="20.100000000000001" customHeight="1"/>
    <row r="305" ht="20.100000000000001" customHeight="1"/>
    <row r="306" ht="20.100000000000001" customHeight="1"/>
    <row r="307" ht="20.100000000000001" customHeight="1"/>
    <row r="308" ht="20.100000000000001" customHeight="1"/>
    <row r="309" ht="20.100000000000001" customHeight="1"/>
    <row r="310" ht="20.100000000000001" customHeight="1"/>
    <row r="311" ht="20.100000000000001" customHeight="1"/>
    <row r="312" ht="20.100000000000001" customHeight="1"/>
    <row r="313" ht="20.100000000000001" customHeight="1"/>
    <row r="314" ht="20.100000000000001" customHeight="1"/>
    <row r="315" ht="20.100000000000001" customHeight="1"/>
    <row r="316" ht="20.100000000000001" customHeight="1"/>
    <row r="317" ht="20.100000000000001" customHeight="1"/>
    <row r="318" ht="20.100000000000001" customHeight="1"/>
    <row r="319" ht="20.100000000000001" customHeight="1"/>
    <row r="320" ht="20.100000000000001" customHeight="1"/>
    <row r="321" ht="20.100000000000001" customHeight="1"/>
    <row r="322" ht="20.100000000000001" customHeight="1"/>
    <row r="323" ht="20.100000000000001" customHeight="1"/>
    <row r="324" ht="20.100000000000001" customHeight="1"/>
    <row r="325" ht="20.100000000000001" customHeight="1"/>
    <row r="326" ht="20.100000000000001" customHeight="1"/>
    <row r="327" ht="20.100000000000001" customHeight="1"/>
    <row r="328" ht="20.100000000000001" customHeight="1"/>
    <row r="329" ht="20.100000000000001" customHeight="1"/>
    <row r="330" ht="20.100000000000001" customHeight="1"/>
    <row r="331" ht="20.100000000000001" customHeight="1"/>
    <row r="332" ht="20.100000000000001" customHeight="1"/>
    <row r="333" ht="20.100000000000001" customHeight="1"/>
    <row r="334" ht="20.100000000000001" customHeight="1"/>
  </sheetData>
  <mergeCells count="7">
    <mergeCell ref="A62:B62"/>
    <mergeCell ref="A4:B4"/>
    <mergeCell ref="A1:B1"/>
    <mergeCell ref="A21:B21"/>
    <mergeCell ref="A12:B12"/>
    <mergeCell ref="A53:B53"/>
    <mergeCell ref="A46:B46"/>
  </mergeCells>
  <pageMargins left="0.70866141732283472" right="0.70866141732283472" top="0.44" bottom="0.37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439"/>
  <sheetViews>
    <sheetView tabSelected="1" topLeftCell="A25" zoomScaleNormal="100" workbookViewId="0">
      <selection activeCell="G25" sqref="G25"/>
    </sheetView>
  </sheetViews>
  <sheetFormatPr defaultRowHeight="15"/>
  <cols>
    <col min="1" max="1" width="52.7109375" customWidth="1"/>
    <col min="2" max="2" width="23.7109375" customWidth="1"/>
  </cols>
  <sheetData>
    <row r="1" spans="1:2" ht="29.25" customHeight="1">
      <c r="A1" s="39" t="s">
        <v>6</v>
      </c>
      <c r="B1" s="39"/>
    </row>
    <row r="2" spans="1:2" ht="20.100000000000001" customHeight="1">
      <c r="A2" s="4"/>
      <c r="B2" s="4"/>
    </row>
    <row r="3" spans="1:2" ht="39.950000000000003" customHeight="1">
      <c r="A3" s="41" t="s">
        <v>20</v>
      </c>
      <c r="B3" s="40"/>
    </row>
    <row r="4" spans="1:2" ht="20.100000000000001" customHeight="1">
      <c r="A4" s="6"/>
      <c r="B4" s="3" t="s">
        <v>4</v>
      </c>
    </row>
    <row r="5" spans="1:2" ht="20.100000000000001" customHeight="1">
      <c r="A5" s="2" t="s">
        <v>1</v>
      </c>
      <c r="B5" s="2" t="s">
        <v>2</v>
      </c>
    </row>
    <row r="6" spans="1:2" ht="39.950000000000003" customHeight="1">
      <c r="A6" s="11" t="s">
        <v>99</v>
      </c>
      <c r="B6" s="8">
        <v>11000000</v>
      </c>
    </row>
    <row r="7" spans="1:2" ht="20.100000000000001" customHeight="1">
      <c r="A7" s="9" t="s">
        <v>12</v>
      </c>
      <c r="B7" s="12">
        <f>SUM(B6:B6)</f>
        <v>11000000</v>
      </c>
    </row>
    <row r="8" spans="1:2" ht="20.100000000000001" customHeight="1">
      <c r="A8" s="7" t="s">
        <v>128</v>
      </c>
      <c r="B8" s="8">
        <v>2300000</v>
      </c>
    </row>
    <row r="9" spans="1:2" ht="20.100000000000001" customHeight="1">
      <c r="A9" s="7" t="s">
        <v>133</v>
      </c>
      <c r="B9" s="8">
        <v>850000</v>
      </c>
    </row>
    <row r="10" spans="1:2" ht="20.100000000000001" customHeight="1">
      <c r="A10" s="7" t="s">
        <v>110</v>
      </c>
      <c r="B10" s="8">
        <v>100000</v>
      </c>
    </row>
    <row r="11" spans="1:2" ht="20.100000000000001" customHeight="1">
      <c r="A11" s="9" t="s">
        <v>48</v>
      </c>
      <c r="B11" s="12">
        <f>SUM(B8:B10)</f>
        <v>3250000</v>
      </c>
    </row>
    <row r="12" spans="1:2" ht="20.100000000000001" customHeight="1">
      <c r="A12" s="7" t="s">
        <v>100</v>
      </c>
      <c r="B12" s="8">
        <v>100000</v>
      </c>
    </row>
    <row r="13" spans="1:2" ht="39.950000000000003" customHeight="1">
      <c r="A13" s="11" t="s">
        <v>49</v>
      </c>
      <c r="B13" s="8">
        <v>2000000</v>
      </c>
    </row>
    <row r="14" spans="1:2" ht="20.100000000000001" customHeight="1">
      <c r="A14" s="13" t="s">
        <v>14</v>
      </c>
      <c r="B14" s="12">
        <f>SUM(B12:B13)</f>
        <v>2100000</v>
      </c>
    </row>
    <row r="15" spans="1:2" ht="20.100000000000001" customHeight="1">
      <c r="A15" s="7" t="s">
        <v>8</v>
      </c>
      <c r="B15" s="8">
        <v>700000</v>
      </c>
    </row>
    <row r="16" spans="1:2" ht="20.100000000000001" customHeight="1">
      <c r="A16" s="7" t="s">
        <v>13</v>
      </c>
      <c r="B16" s="8">
        <v>1500000</v>
      </c>
    </row>
    <row r="17" spans="1:2" ht="20.100000000000001" customHeight="1">
      <c r="A17" s="9" t="s">
        <v>15</v>
      </c>
      <c r="B17" s="12">
        <f>SUM(B15:B16)</f>
        <v>2200000</v>
      </c>
    </row>
    <row r="18" spans="1:2" ht="20.100000000000001" customHeight="1">
      <c r="A18" s="7" t="s">
        <v>10</v>
      </c>
      <c r="B18" s="8">
        <v>2000000</v>
      </c>
    </row>
    <row r="19" spans="1:2" ht="39.950000000000003" customHeight="1">
      <c r="A19" s="11" t="s">
        <v>89</v>
      </c>
      <c r="B19" s="8">
        <v>5000000</v>
      </c>
    </row>
    <row r="20" spans="1:2" ht="20.100000000000001" customHeight="1">
      <c r="A20" s="9" t="s">
        <v>16</v>
      </c>
      <c r="B20" s="12">
        <f>SUM(B18:B19)</f>
        <v>7000000</v>
      </c>
    </row>
    <row r="21" spans="1:2" s="22" customFormat="1" ht="20.100000000000001" customHeight="1">
      <c r="A21" s="23" t="s">
        <v>64</v>
      </c>
      <c r="B21" s="14">
        <v>70000</v>
      </c>
    </row>
    <row r="22" spans="1:2" ht="20.100000000000001" customHeight="1">
      <c r="A22" s="7" t="s">
        <v>11</v>
      </c>
      <c r="B22" s="8">
        <v>4000000</v>
      </c>
    </row>
    <row r="23" spans="1:2" ht="20.100000000000001" customHeight="1">
      <c r="A23" s="7" t="s">
        <v>65</v>
      </c>
      <c r="B23" s="8">
        <v>4000000</v>
      </c>
    </row>
    <row r="24" spans="1:2" ht="20.100000000000001" customHeight="1">
      <c r="A24" s="9" t="s">
        <v>17</v>
      </c>
      <c r="B24" s="12">
        <f>SUM(B21:B23)</f>
        <v>8070000</v>
      </c>
    </row>
    <row r="25" spans="1:2" ht="39.950000000000003" customHeight="1">
      <c r="A25" s="18" t="s">
        <v>90</v>
      </c>
      <c r="B25" s="26"/>
    </row>
    <row r="26" spans="1:2" ht="20.100000000000001" customHeight="1">
      <c r="A26" s="24" t="s">
        <v>111</v>
      </c>
      <c r="B26" s="26">
        <v>1642740</v>
      </c>
    </row>
    <row r="27" spans="1:2" ht="20.100000000000001" customHeight="1">
      <c r="A27" s="24" t="s">
        <v>112</v>
      </c>
      <c r="B27" s="26">
        <v>288200</v>
      </c>
    </row>
    <row r="28" spans="1:2" ht="20.100000000000001" customHeight="1">
      <c r="A28" s="24" t="s">
        <v>113</v>
      </c>
      <c r="B28" s="26">
        <v>72050</v>
      </c>
    </row>
    <row r="29" spans="1:2" ht="20.100000000000001" customHeight="1">
      <c r="A29" s="24" t="s">
        <v>115</v>
      </c>
      <c r="B29" s="26">
        <v>28500</v>
      </c>
    </row>
    <row r="30" spans="1:2" ht="20.100000000000001" customHeight="1">
      <c r="A30" s="24" t="s">
        <v>117</v>
      </c>
      <c r="B30" s="26">
        <v>71650</v>
      </c>
    </row>
    <row r="31" spans="1:2" ht="20.100000000000001" customHeight="1">
      <c r="A31" s="24" t="s">
        <v>116</v>
      </c>
      <c r="B31" s="26">
        <v>28500</v>
      </c>
    </row>
    <row r="32" spans="1:2" ht="20.100000000000001" customHeight="1">
      <c r="A32" s="17" t="s">
        <v>119</v>
      </c>
      <c r="B32" s="26">
        <v>4500000</v>
      </c>
    </row>
    <row r="33" spans="1:2" ht="20.100000000000001" customHeight="1">
      <c r="A33" s="19" t="s">
        <v>91</v>
      </c>
      <c r="B33" s="10">
        <f>SUM(B26:B32)</f>
        <v>6631640</v>
      </c>
    </row>
    <row r="34" spans="1:2" s="22" customFormat="1" ht="20.100000000000001" customHeight="1">
      <c r="A34" s="34" t="s">
        <v>137</v>
      </c>
      <c r="B34" s="26">
        <v>11811000</v>
      </c>
    </row>
    <row r="35" spans="1:2" ht="15.75">
      <c r="A35" s="34" t="s">
        <v>138</v>
      </c>
      <c r="B35" s="26">
        <v>43307000</v>
      </c>
    </row>
    <row r="36" spans="1:2" ht="15.75">
      <c r="A36" s="34" t="s">
        <v>139</v>
      </c>
      <c r="B36" s="26">
        <v>31496000</v>
      </c>
    </row>
    <row r="37" spans="1:2" ht="15.75">
      <c r="A37" s="34" t="s">
        <v>140</v>
      </c>
      <c r="B37" s="26">
        <v>1574000</v>
      </c>
    </row>
    <row r="38" spans="1:2" ht="20.100000000000001" customHeight="1">
      <c r="A38" s="31" t="s">
        <v>126</v>
      </c>
      <c r="B38" s="26">
        <v>25617859</v>
      </c>
    </row>
    <row r="39" spans="1:2" ht="20.100000000000001" customHeight="1">
      <c r="A39" s="19" t="s">
        <v>92</v>
      </c>
      <c r="B39" s="10">
        <f>SUM(B34:B38)</f>
        <v>113805859</v>
      </c>
    </row>
    <row r="40" spans="1:2" ht="20.100000000000001" customHeight="1">
      <c r="A40" s="17" t="s">
        <v>143</v>
      </c>
      <c r="B40" s="26">
        <v>22047000</v>
      </c>
    </row>
    <row r="41" spans="1:2" ht="20.100000000000001" customHeight="1">
      <c r="A41" s="17" t="s">
        <v>142</v>
      </c>
      <c r="B41" s="26">
        <v>16535000</v>
      </c>
    </row>
    <row r="42" spans="1:2" ht="20.100000000000001" customHeight="1">
      <c r="A42" s="17" t="s">
        <v>141</v>
      </c>
      <c r="B42" s="26">
        <v>2362000</v>
      </c>
    </row>
    <row r="43" spans="1:2" ht="20.100000000000001" customHeight="1">
      <c r="A43" s="17" t="s">
        <v>11</v>
      </c>
      <c r="B43" s="26">
        <v>9000000</v>
      </c>
    </row>
    <row r="44" spans="1:2" ht="20.100000000000001" customHeight="1">
      <c r="A44" s="19" t="s">
        <v>144</v>
      </c>
      <c r="B44" s="10">
        <f>SUM(B40:B43)</f>
        <v>49944000</v>
      </c>
    </row>
    <row r="45" spans="1:2" ht="20.100000000000001" customHeight="1">
      <c r="A45" s="9" t="s">
        <v>7</v>
      </c>
      <c r="B45" s="10">
        <f>SUM(B44,B39,B33,B24,B20,B17,B14,B11,B7)</f>
        <v>204001499</v>
      </c>
    </row>
    <row r="46" spans="1:2" ht="20.100000000000001" customHeight="1">
      <c r="A46" s="6"/>
      <c r="B46" s="6"/>
    </row>
    <row r="47" spans="1:2" ht="20.100000000000001" customHeight="1">
      <c r="A47" s="6"/>
      <c r="B47" s="6"/>
    </row>
    <row r="48" spans="1:2" ht="20.100000000000001" customHeight="1">
      <c r="A48" s="42" t="s">
        <v>109</v>
      </c>
      <c r="B48" s="42"/>
    </row>
    <row r="49" spans="1:2" ht="20.100000000000001" customHeight="1">
      <c r="B49" s="20" t="s">
        <v>4</v>
      </c>
    </row>
    <row r="50" spans="1:2" ht="20.100000000000001" customHeight="1">
      <c r="A50" s="2" t="s">
        <v>1</v>
      </c>
      <c r="B50" s="2" t="s">
        <v>2</v>
      </c>
    </row>
    <row r="51" spans="1:2" ht="20.100000000000001" customHeight="1">
      <c r="A51" s="27" t="s">
        <v>75</v>
      </c>
      <c r="B51" s="8">
        <v>69000</v>
      </c>
    </row>
    <row r="52" spans="1:2" ht="20.100000000000001" customHeight="1">
      <c r="A52" s="9" t="s">
        <v>14</v>
      </c>
      <c r="B52" s="12">
        <f>SUM(B51)</f>
        <v>69000</v>
      </c>
    </row>
    <row r="53" spans="1:2" ht="20.100000000000001" customHeight="1">
      <c r="A53" s="7" t="s">
        <v>76</v>
      </c>
      <c r="B53" s="8">
        <v>10000</v>
      </c>
    </row>
    <row r="54" spans="1:2" ht="20.100000000000001" customHeight="1">
      <c r="A54" s="9" t="s">
        <v>16</v>
      </c>
      <c r="B54" s="12">
        <f>SUM(B53)</f>
        <v>10000</v>
      </c>
    </row>
    <row r="55" spans="1:2" ht="20.100000000000001" customHeight="1">
      <c r="A55" s="7" t="s">
        <v>11</v>
      </c>
      <c r="B55" s="8">
        <v>21000</v>
      </c>
    </row>
    <row r="56" spans="1:2" ht="20.100000000000001" customHeight="1">
      <c r="A56" s="9" t="s">
        <v>17</v>
      </c>
      <c r="B56" s="12">
        <f>SUM(B55:B55)</f>
        <v>21000</v>
      </c>
    </row>
    <row r="57" spans="1:2" ht="20.100000000000001" customHeight="1">
      <c r="A57" s="9" t="s">
        <v>7</v>
      </c>
      <c r="B57" s="10">
        <f>SUM(B56,B54,B52)</f>
        <v>100000</v>
      </c>
    </row>
    <row r="58" spans="1:2" ht="20.100000000000001" customHeight="1">
      <c r="A58" s="6"/>
      <c r="B58" s="6"/>
    </row>
    <row r="59" spans="1:2" ht="20.100000000000001" customHeight="1">
      <c r="A59" s="6"/>
      <c r="B59" s="6"/>
    </row>
    <row r="60" spans="1:2" ht="20.100000000000001" customHeight="1">
      <c r="A60" s="40" t="s">
        <v>36</v>
      </c>
      <c r="B60" s="40"/>
    </row>
    <row r="61" spans="1:2" ht="20.100000000000001" customHeight="1">
      <c r="B61" s="20" t="s">
        <v>4</v>
      </c>
    </row>
    <row r="62" spans="1:2" ht="20.100000000000001" customHeight="1">
      <c r="A62" s="2" t="s">
        <v>1</v>
      </c>
      <c r="B62" s="2" t="s">
        <v>2</v>
      </c>
    </row>
    <row r="63" spans="1:2" ht="20.100000000000001" customHeight="1">
      <c r="A63" s="7" t="s">
        <v>77</v>
      </c>
      <c r="B63" s="8">
        <v>1000000</v>
      </c>
    </row>
    <row r="64" spans="1:2" ht="20.100000000000001" customHeight="1">
      <c r="A64" s="9" t="s">
        <v>16</v>
      </c>
      <c r="B64" s="12">
        <f>SUM(B63:B63)</f>
        <v>1000000</v>
      </c>
    </row>
    <row r="65" spans="1:2" ht="20.100000000000001" customHeight="1">
      <c r="A65" s="7" t="s">
        <v>11</v>
      </c>
      <c r="B65" s="8">
        <v>270000</v>
      </c>
    </row>
    <row r="66" spans="1:2" ht="20.100000000000001" customHeight="1">
      <c r="A66" s="9" t="s">
        <v>17</v>
      </c>
      <c r="B66" s="12">
        <f>SUM(B65:B65)</f>
        <v>270000</v>
      </c>
    </row>
    <row r="67" spans="1:2" ht="20.100000000000001" customHeight="1">
      <c r="A67" s="9" t="s">
        <v>7</v>
      </c>
      <c r="B67" s="10">
        <f>SUM(B66,B64)</f>
        <v>1270000</v>
      </c>
    </row>
    <row r="68" spans="1:2" ht="20.100000000000001" customHeight="1">
      <c r="A68" s="6"/>
      <c r="B68" s="6"/>
    </row>
    <row r="69" spans="1:2" ht="20.100000000000001" customHeight="1">
      <c r="A69" s="6"/>
      <c r="B69" s="6"/>
    </row>
    <row r="70" spans="1:2" ht="20.100000000000001" customHeight="1">
      <c r="A70" s="42" t="s">
        <v>5</v>
      </c>
      <c r="B70" s="42"/>
    </row>
    <row r="71" spans="1:2" ht="20.100000000000001" customHeight="1">
      <c r="B71" s="20" t="s">
        <v>4</v>
      </c>
    </row>
    <row r="72" spans="1:2" ht="20.100000000000001" customHeight="1">
      <c r="A72" s="2" t="s">
        <v>1</v>
      </c>
      <c r="B72" s="2" t="s">
        <v>2</v>
      </c>
    </row>
    <row r="73" spans="1:2" ht="20.100000000000001" customHeight="1">
      <c r="A73" s="7" t="s">
        <v>85</v>
      </c>
      <c r="B73" s="8"/>
    </row>
    <row r="74" spans="1:2" ht="20.100000000000001" customHeight="1">
      <c r="A74" s="33" t="s">
        <v>86</v>
      </c>
      <c r="B74" s="14">
        <v>56112368</v>
      </c>
    </row>
    <row r="75" spans="1:2" ht="20.100000000000001" customHeight="1">
      <c r="A75" s="25" t="s">
        <v>87</v>
      </c>
      <c r="B75" s="8">
        <v>50055300</v>
      </c>
    </row>
    <row r="76" spans="1:2" ht="20.100000000000001" customHeight="1">
      <c r="A76" s="24" t="s">
        <v>88</v>
      </c>
      <c r="B76" s="14">
        <v>28113154</v>
      </c>
    </row>
    <row r="77" spans="1:2" ht="20.100000000000001" customHeight="1">
      <c r="A77" s="9" t="s">
        <v>7</v>
      </c>
      <c r="B77" s="10">
        <f>SUM(B74:B76)</f>
        <v>134280822</v>
      </c>
    </row>
    <row r="78" spans="1:2" ht="20.100000000000001" customHeight="1">
      <c r="A78" s="6"/>
      <c r="B78" s="6"/>
    </row>
    <row r="79" spans="1:2" ht="20.100000000000001" customHeight="1">
      <c r="A79" s="44" t="s">
        <v>125</v>
      </c>
      <c r="B79" s="44"/>
    </row>
    <row r="80" spans="1:2" ht="20.100000000000001" customHeight="1">
      <c r="A80" s="6"/>
      <c r="B80" s="3" t="s">
        <v>4</v>
      </c>
    </row>
    <row r="81" spans="1:2" ht="20.100000000000001" customHeight="1">
      <c r="A81" s="2" t="s">
        <v>1</v>
      </c>
      <c r="B81" s="2" t="s">
        <v>2</v>
      </c>
    </row>
    <row r="82" spans="1:2" ht="20.100000000000001" customHeight="1">
      <c r="A82" s="7" t="s">
        <v>108</v>
      </c>
      <c r="B82" s="8">
        <v>1826360</v>
      </c>
    </row>
    <row r="83" spans="1:2" ht="20.100000000000001" customHeight="1">
      <c r="A83" s="9" t="s">
        <v>12</v>
      </c>
      <c r="B83" s="12">
        <f>SUM(B82:B82)</f>
        <v>1826360</v>
      </c>
    </row>
    <row r="84" spans="1:2" ht="20.100000000000001" customHeight="1">
      <c r="A84" s="7" t="s">
        <v>128</v>
      </c>
      <c r="B84" s="8">
        <v>356140</v>
      </c>
    </row>
    <row r="85" spans="1:2" ht="20.100000000000001" customHeight="1">
      <c r="A85" s="9" t="s">
        <v>58</v>
      </c>
      <c r="B85" s="12">
        <f>SUM(B84:B84)</f>
        <v>356140</v>
      </c>
    </row>
    <row r="86" spans="1:2" ht="20.100000000000001" customHeight="1">
      <c r="A86" s="23" t="s">
        <v>129</v>
      </c>
      <c r="B86" s="14">
        <v>530898</v>
      </c>
    </row>
    <row r="87" spans="1:2" ht="20.100000000000001" customHeight="1">
      <c r="A87" s="23" t="s">
        <v>11</v>
      </c>
      <c r="B87" s="14">
        <v>143343</v>
      </c>
    </row>
    <row r="88" spans="1:2" ht="20.100000000000001" customHeight="1">
      <c r="A88" s="9" t="s">
        <v>92</v>
      </c>
      <c r="B88" s="12">
        <f>SUM(B86:B87)</f>
        <v>674241</v>
      </c>
    </row>
    <row r="89" spans="1:2" ht="20.100000000000001" customHeight="1">
      <c r="A89" s="9" t="s">
        <v>7</v>
      </c>
      <c r="B89" s="10">
        <f>SUM(B88,B85,B83)</f>
        <v>2856741</v>
      </c>
    </row>
    <row r="90" spans="1:2" ht="20.100000000000001" customHeight="1">
      <c r="A90" s="6"/>
      <c r="B90" s="6"/>
    </row>
    <row r="91" spans="1:2" ht="20.100000000000001" customHeight="1">
      <c r="A91" s="6"/>
      <c r="B91" s="6"/>
    </row>
    <row r="92" spans="1:2" ht="20.100000000000001" customHeight="1">
      <c r="A92" s="6"/>
      <c r="B92" s="6"/>
    </row>
    <row r="93" spans="1:2" ht="20.100000000000001" customHeight="1">
      <c r="A93" s="44" t="s">
        <v>107</v>
      </c>
      <c r="B93" s="44"/>
    </row>
    <row r="94" spans="1:2" ht="20.100000000000001" customHeight="1">
      <c r="A94" s="6"/>
      <c r="B94" s="3" t="s">
        <v>4</v>
      </c>
    </row>
    <row r="95" spans="1:2" ht="20.100000000000001" customHeight="1">
      <c r="A95" s="2" t="s">
        <v>1</v>
      </c>
      <c r="B95" s="2" t="s">
        <v>2</v>
      </c>
    </row>
    <row r="96" spans="1:2" ht="20.100000000000001" customHeight="1">
      <c r="A96" s="7" t="s">
        <v>108</v>
      </c>
      <c r="B96" s="8">
        <v>10415640</v>
      </c>
    </row>
    <row r="97" spans="1:2" ht="20.100000000000001" customHeight="1">
      <c r="A97" s="9" t="s">
        <v>12</v>
      </c>
      <c r="B97" s="12">
        <f>SUM(B96:B96)</f>
        <v>10415640</v>
      </c>
    </row>
    <row r="98" spans="1:2" ht="20.100000000000001" customHeight="1">
      <c r="A98" s="7" t="s">
        <v>128</v>
      </c>
      <c r="B98" s="8">
        <v>2031050</v>
      </c>
    </row>
    <row r="99" spans="1:2" ht="20.100000000000001" customHeight="1">
      <c r="A99" s="9" t="s">
        <v>58</v>
      </c>
      <c r="B99" s="12">
        <f>SUM(B98:B98)</f>
        <v>2031050</v>
      </c>
    </row>
    <row r="100" spans="1:2" ht="20.100000000000001" customHeight="1">
      <c r="A100" s="9" t="s">
        <v>7</v>
      </c>
      <c r="B100" s="10">
        <f>SUM(B99,B97)</f>
        <v>12446690</v>
      </c>
    </row>
    <row r="101" spans="1:2" ht="20.100000000000001" customHeight="1">
      <c r="A101" s="15"/>
      <c r="B101" s="16"/>
    </row>
    <row r="102" spans="1:2" ht="20.100000000000001" customHeight="1">
      <c r="A102" s="15"/>
      <c r="B102" s="16"/>
    </row>
    <row r="103" spans="1:2" ht="20.100000000000001" customHeight="1">
      <c r="A103" s="6"/>
      <c r="B103" s="6"/>
    </row>
    <row r="104" spans="1:2" ht="20.100000000000001" customHeight="1">
      <c r="A104" s="40" t="s">
        <v>51</v>
      </c>
      <c r="B104" s="40"/>
    </row>
    <row r="105" spans="1:2" ht="20.100000000000001" customHeight="1">
      <c r="A105" s="6"/>
      <c r="B105" s="3" t="s">
        <v>4</v>
      </c>
    </row>
    <row r="106" spans="1:2" ht="20.100000000000001" customHeight="1">
      <c r="A106" s="2" t="s">
        <v>1</v>
      </c>
      <c r="B106" s="2" t="s">
        <v>2</v>
      </c>
    </row>
    <row r="107" spans="1:2" ht="39.950000000000003" customHeight="1">
      <c r="A107" s="11" t="s">
        <v>55</v>
      </c>
      <c r="B107" s="8">
        <v>1450000</v>
      </c>
    </row>
    <row r="108" spans="1:2" ht="20.100000000000001" customHeight="1">
      <c r="A108" s="13" t="s">
        <v>14</v>
      </c>
      <c r="B108" s="12">
        <f>SUM(B107:B107)</f>
        <v>1450000</v>
      </c>
    </row>
    <row r="109" spans="1:2" ht="20.100000000000001" customHeight="1">
      <c r="A109" s="7" t="s">
        <v>9</v>
      </c>
      <c r="B109" s="8">
        <v>422000</v>
      </c>
    </row>
    <row r="110" spans="1:2" ht="20.100000000000001" customHeight="1">
      <c r="A110" s="7" t="s">
        <v>52</v>
      </c>
      <c r="B110" s="8">
        <v>300000</v>
      </c>
    </row>
    <row r="111" spans="1:2" ht="20.100000000000001" customHeight="1">
      <c r="A111" s="9" t="s">
        <v>16</v>
      </c>
      <c r="B111" s="12">
        <f>SUM(B109:B110)</f>
        <v>722000</v>
      </c>
    </row>
    <row r="112" spans="1:2" ht="20.100000000000001" customHeight="1">
      <c r="A112" s="7" t="s">
        <v>11</v>
      </c>
      <c r="B112" s="8">
        <v>572430</v>
      </c>
    </row>
    <row r="113" spans="1:2" ht="20.100000000000001" customHeight="1">
      <c r="A113" s="9" t="s">
        <v>17</v>
      </c>
      <c r="B113" s="12">
        <f>SUM(B112:B112)</f>
        <v>572430</v>
      </c>
    </row>
    <row r="114" spans="1:2" ht="20.100000000000001" customHeight="1">
      <c r="A114" s="9" t="s">
        <v>7</v>
      </c>
      <c r="B114" s="10">
        <f>SUM(B113,B111,B108)</f>
        <v>2744430</v>
      </c>
    </row>
    <row r="115" spans="1:2" ht="20.100000000000001" customHeight="1">
      <c r="A115" s="15"/>
      <c r="B115" s="16"/>
    </row>
    <row r="116" spans="1:2" ht="20.100000000000001" customHeight="1">
      <c r="A116" s="15"/>
      <c r="B116" s="16"/>
    </row>
    <row r="117" spans="1:2" ht="20.100000000000001" customHeight="1">
      <c r="A117" s="15"/>
      <c r="B117" s="16"/>
    </row>
    <row r="118" spans="1:2" ht="20.100000000000001" customHeight="1"/>
    <row r="119" spans="1:2" ht="20.100000000000001" customHeight="1">
      <c r="A119" s="42" t="s">
        <v>53</v>
      </c>
      <c r="B119" s="42"/>
    </row>
    <row r="120" spans="1:2" ht="20.100000000000001" customHeight="1">
      <c r="B120" s="20" t="s">
        <v>4</v>
      </c>
    </row>
    <row r="121" spans="1:2" ht="20.100000000000001" customHeight="1">
      <c r="A121" s="2" t="s">
        <v>1</v>
      </c>
      <c r="B121" s="2" t="s">
        <v>2</v>
      </c>
    </row>
    <row r="122" spans="1:2" ht="20.100000000000001" customHeight="1">
      <c r="A122" s="7" t="s">
        <v>54</v>
      </c>
      <c r="B122" s="8">
        <v>3100000</v>
      </c>
    </row>
    <row r="123" spans="1:2" ht="20.100000000000001" customHeight="1">
      <c r="A123" s="9" t="s">
        <v>16</v>
      </c>
      <c r="B123" s="12">
        <f>SUM(B122:B122)</f>
        <v>3100000</v>
      </c>
    </row>
    <row r="124" spans="1:2" ht="20.100000000000001" customHeight="1">
      <c r="A124" s="7" t="s">
        <v>11</v>
      </c>
      <c r="B124" s="8">
        <v>740000</v>
      </c>
    </row>
    <row r="125" spans="1:2" ht="20.100000000000001" customHeight="1">
      <c r="A125" s="9" t="s">
        <v>17</v>
      </c>
      <c r="B125" s="12">
        <f>SUM(B124:B124)</f>
        <v>740000</v>
      </c>
    </row>
    <row r="126" spans="1:2" ht="20.100000000000001" customHeight="1">
      <c r="A126" s="9" t="s">
        <v>7</v>
      </c>
      <c r="B126" s="10">
        <f>SUM(B125,B123)</f>
        <v>3840000</v>
      </c>
    </row>
    <row r="127" spans="1:2" ht="20.100000000000001" customHeight="1">
      <c r="A127" s="15"/>
      <c r="B127" s="16"/>
    </row>
    <row r="128" spans="1:2" ht="20.100000000000001" customHeight="1"/>
    <row r="129" spans="1:2" ht="20.100000000000001" customHeight="1">
      <c r="A129" s="42" t="s">
        <v>56</v>
      </c>
      <c r="B129" s="42"/>
    </row>
    <row r="130" spans="1:2" ht="20.100000000000001" customHeight="1">
      <c r="B130" s="20" t="s">
        <v>4</v>
      </c>
    </row>
    <row r="131" spans="1:2" ht="20.100000000000001" customHeight="1">
      <c r="A131" s="2" t="s">
        <v>1</v>
      </c>
      <c r="B131" s="2" t="s">
        <v>2</v>
      </c>
    </row>
    <row r="132" spans="1:2" s="22" customFormat="1" ht="39.950000000000003" customHeight="1">
      <c r="A132" s="21" t="s">
        <v>59</v>
      </c>
      <c r="B132" s="14">
        <v>1000000</v>
      </c>
    </row>
    <row r="133" spans="1:2" ht="20.100000000000001" customHeight="1">
      <c r="A133" s="9" t="s">
        <v>14</v>
      </c>
      <c r="B133" s="12">
        <f>SUM(B132)</f>
        <v>1000000</v>
      </c>
    </row>
    <row r="134" spans="1:2" s="22" customFormat="1" ht="20.100000000000001" customHeight="1">
      <c r="A134" s="23" t="s">
        <v>9</v>
      </c>
      <c r="B134" s="14">
        <v>500000</v>
      </c>
    </row>
    <row r="135" spans="1:2" ht="20.100000000000001" customHeight="1">
      <c r="A135" s="9" t="s">
        <v>16</v>
      </c>
      <c r="B135" s="12">
        <f>SUM(B134)</f>
        <v>500000</v>
      </c>
    </row>
    <row r="136" spans="1:2" ht="20.100000000000001" customHeight="1">
      <c r="A136" s="7" t="s">
        <v>11</v>
      </c>
      <c r="B136" s="14">
        <v>405000</v>
      </c>
    </row>
    <row r="137" spans="1:2" ht="20.100000000000001" customHeight="1">
      <c r="A137" s="9" t="s">
        <v>17</v>
      </c>
      <c r="B137" s="12">
        <f>SUM(B136)</f>
        <v>405000</v>
      </c>
    </row>
    <row r="138" spans="1:2" s="22" customFormat="1" ht="20.100000000000001" customHeight="1">
      <c r="A138" s="23" t="s">
        <v>129</v>
      </c>
      <c r="B138" s="14">
        <v>800000</v>
      </c>
    </row>
    <row r="139" spans="1:2" s="22" customFormat="1" ht="20.100000000000001" customHeight="1">
      <c r="A139" s="23" t="s">
        <v>127</v>
      </c>
      <c r="B139" s="14">
        <v>222990</v>
      </c>
    </row>
    <row r="140" spans="1:2" ht="20.100000000000001" customHeight="1">
      <c r="A140" s="9" t="s">
        <v>92</v>
      </c>
      <c r="B140" s="12">
        <f>SUM(B138:B139)</f>
        <v>1022990</v>
      </c>
    </row>
    <row r="141" spans="1:2" ht="20.100000000000001" customHeight="1">
      <c r="A141" s="9" t="s">
        <v>7</v>
      </c>
      <c r="B141" s="10">
        <f>SUM(B140,B137,B135,B133)</f>
        <v>2927990</v>
      </c>
    </row>
    <row r="142" spans="1:2" ht="20.100000000000001" customHeight="1"/>
    <row r="143" spans="1:2" ht="20.100000000000001" customHeight="1"/>
    <row r="144" spans="1:2" ht="20.100000000000001" customHeight="1">
      <c r="A144" s="42" t="s">
        <v>39</v>
      </c>
      <c r="B144" s="42"/>
    </row>
    <row r="145" spans="1:2" ht="20.100000000000001" customHeight="1">
      <c r="B145" s="20" t="s">
        <v>4</v>
      </c>
    </row>
    <row r="146" spans="1:2" ht="20.100000000000001" customHeight="1">
      <c r="A146" s="2" t="s">
        <v>1</v>
      </c>
      <c r="B146" s="2" t="s">
        <v>2</v>
      </c>
    </row>
    <row r="147" spans="1:2" ht="20.100000000000001" customHeight="1">
      <c r="A147" s="11" t="s">
        <v>57</v>
      </c>
      <c r="B147" s="8">
        <v>1656000</v>
      </c>
    </row>
    <row r="148" spans="1:2" ht="20.100000000000001" customHeight="1">
      <c r="A148" s="11" t="s">
        <v>105</v>
      </c>
      <c r="B148" s="8">
        <v>1000000</v>
      </c>
    </row>
    <row r="149" spans="1:2" ht="20.100000000000001" customHeight="1">
      <c r="A149" s="9" t="s">
        <v>12</v>
      </c>
      <c r="B149" s="12">
        <f>SUM(B147:B148)</f>
        <v>2656000</v>
      </c>
    </row>
    <row r="150" spans="1:2" ht="20.100000000000001" customHeight="1">
      <c r="A150" s="7" t="s">
        <v>128</v>
      </c>
      <c r="B150" s="8">
        <v>550000</v>
      </c>
    </row>
    <row r="151" spans="1:2" ht="20.100000000000001" customHeight="1">
      <c r="A151" s="9" t="s">
        <v>48</v>
      </c>
      <c r="B151" s="12">
        <f>SUM(B150)</f>
        <v>550000</v>
      </c>
    </row>
    <row r="152" spans="1:2" ht="39.950000000000003" customHeight="1">
      <c r="A152" s="11" t="s">
        <v>101</v>
      </c>
      <c r="B152" s="8">
        <v>4000000</v>
      </c>
    </row>
    <row r="153" spans="1:2" ht="20.100000000000001" customHeight="1">
      <c r="A153" s="13" t="s">
        <v>14</v>
      </c>
      <c r="B153" s="12">
        <f>SUM(B152:B152)</f>
        <v>4000000</v>
      </c>
    </row>
    <row r="154" spans="1:2" ht="20.100000000000001" customHeight="1">
      <c r="A154" s="7" t="s">
        <v>10</v>
      </c>
      <c r="B154" s="8">
        <v>1500000</v>
      </c>
    </row>
    <row r="155" spans="1:2" ht="20.100000000000001" customHeight="1">
      <c r="A155" s="7" t="s">
        <v>9</v>
      </c>
      <c r="B155" s="8">
        <v>1500000</v>
      </c>
    </row>
    <row r="156" spans="1:2" ht="39.950000000000003" customHeight="1">
      <c r="A156" s="11" t="s">
        <v>96</v>
      </c>
      <c r="B156" s="8">
        <v>4000000</v>
      </c>
    </row>
    <row r="157" spans="1:2" ht="20.100000000000001" customHeight="1">
      <c r="A157" s="11" t="s">
        <v>106</v>
      </c>
      <c r="B157" s="8">
        <v>1000000</v>
      </c>
    </row>
    <row r="158" spans="1:2" ht="20.100000000000001" customHeight="1">
      <c r="A158" s="9" t="s">
        <v>16</v>
      </c>
      <c r="B158" s="12">
        <f>SUM(B154:B157)</f>
        <v>8000000</v>
      </c>
    </row>
    <row r="159" spans="1:2" ht="20.100000000000001" customHeight="1">
      <c r="A159" s="7" t="s">
        <v>11</v>
      </c>
      <c r="B159" s="8">
        <v>3500000</v>
      </c>
    </row>
    <row r="160" spans="1:2" ht="20.100000000000001" customHeight="1">
      <c r="A160" s="7" t="s">
        <v>65</v>
      </c>
      <c r="B160" s="8">
        <v>2000000</v>
      </c>
    </row>
    <row r="161" spans="1:2" ht="20.100000000000001" customHeight="1">
      <c r="A161" s="9" t="s">
        <v>17</v>
      </c>
      <c r="B161" s="12">
        <f>SUM(B159:B160)</f>
        <v>5500000</v>
      </c>
    </row>
    <row r="162" spans="1:2" ht="20.100000000000001" customHeight="1">
      <c r="A162" s="19" t="s">
        <v>7</v>
      </c>
      <c r="B162" s="12">
        <f>SUM(B161,B158,B153,B151,B149)</f>
        <v>20706000</v>
      </c>
    </row>
    <row r="163" spans="1:2" ht="20.100000000000001" customHeight="1"/>
    <row r="164" spans="1:2" ht="20.100000000000001" customHeight="1"/>
    <row r="165" spans="1:2" ht="20.100000000000001" customHeight="1">
      <c r="A165" s="42" t="s">
        <v>43</v>
      </c>
      <c r="B165" s="42"/>
    </row>
    <row r="166" spans="1:2" ht="20.100000000000001" customHeight="1">
      <c r="B166" s="20" t="s">
        <v>4</v>
      </c>
    </row>
    <row r="167" spans="1:2" ht="20.100000000000001" customHeight="1">
      <c r="A167" s="2" t="s">
        <v>1</v>
      </c>
      <c r="B167" s="2" t="s">
        <v>2</v>
      </c>
    </row>
    <row r="168" spans="1:2" ht="20.100000000000001" customHeight="1">
      <c r="A168" s="11" t="s">
        <v>60</v>
      </c>
      <c r="B168" s="8">
        <v>3605400</v>
      </c>
    </row>
    <row r="169" spans="1:2" ht="20.100000000000001" customHeight="1">
      <c r="A169" s="11" t="s">
        <v>118</v>
      </c>
      <c r="B169" s="8">
        <v>100000</v>
      </c>
    </row>
    <row r="170" spans="1:2" ht="20.100000000000001" customHeight="1">
      <c r="A170" s="9" t="s">
        <v>12</v>
      </c>
      <c r="B170" s="12">
        <f>SUM(B168:B169)</f>
        <v>3705400</v>
      </c>
    </row>
    <row r="171" spans="1:2" ht="20.100000000000001" customHeight="1">
      <c r="A171" s="7" t="s">
        <v>128</v>
      </c>
      <c r="B171" s="8">
        <v>705000</v>
      </c>
    </row>
    <row r="172" spans="1:2" ht="20.100000000000001" customHeight="1">
      <c r="A172" s="9" t="s">
        <v>48</v>
      </c>
      <c r="B172" s="12">
        <f>SUM(B171:B171)</f>
        <v>705000</v>
      </c>
    </row>
    <row r="173" spans="1:2" ht="20.100000000000001" customHeight="1">
      <c r="A173" s="7" t="s">
        <v>100</v>
      </c>
      <c r="B173" s="8">
        <v>50000</v>
      </c>
    </row>
    <row r="174" spans="1:2" ht="39.950000000000003" customHeight="1">
      <c r="A174" s="11" t="s">
        <v>61</v>
      </c>
      <c r="B174" s="8">
        <v>100000</v>
      </c>
    </row>
    <row r="175" spans="1:2" ht="20.100000000000001" customHeight="1">
      <c r="A175" s="13" t="s">
        <v>14</v>
      </c>
      <c r="B175" s="12">
        <f>SUM(B173:B174)</f>
        <v>150000</v>
      </c>
    </row>
    <row r="176" spans="1:2" ht="20.100000000000001" customHeight="1">
      <c r="A176" s="7" t="s">
        <v>8</v>
      </c>
      <c r="B176" s="8">
        <v>120000</v>
      </c>
    </row>
    <row r="177" spans="1:2" ht="20.100000000000001" customHeight="1">
      <c r="A177" s="7" t="s">
        <v>13</v>
      </c>
      <c r="B177" s="8">
        <v>120000</v>
      </c>
    </row>
    <row r="178" spans="1:2" ht="20.100000000000001" customHeight="1">
      <c r="A178" s="9" t="s">
        <v>15</v>
      </c>
      <c r="B178" s="12">
        <f>SUM(B176:B177)</f>
        <v>240000</v>
      </c>
    </row>
    <row r="179" spans="1:2" ht="20.100000000000001" customHeight="1">
      <c r="A179" s="7" t="s">
        <v>10</v>
      </c>
      <c r="B179" s="8">
        <v>120000</v>
      </c>
    </row>
    <row r="180" spans="1:2" ht="20.100000000000001" customHeight="1">
      <c r="A180" s="7" t="s">
        <v>9</v>
      </c>
      <c r="B180" s="8">
        <v>88400</v>
      </c>
    </row>
    <row r="181" spans="1:2" ht="20.100000000000001" customHeight="1">
      <c r="A181" s="7" t="s">
        <v>62</v>
      </c>
      <c r="B181" s="8">
        <v>120000</v>
      </c>
    </row>
    <row r="182" spans="1:2" ht="20.100000000000001" customHeight="1">
      <c r="A182" s="7" t="s">
        <v>63</v>
      </c>
      <c r="B182" s="8">
        <v>10000</v>
      </c>
    </row>
    <row r="183" spans="1:2" ht="20.100000000000001" customHeight="1">
      <c r="A183" s="9" t="s">
        <v>16</v>
      </c>
      <c r="B183" s="12">
        <f>SUM(B179:B182)</f>
        <v>338400</v>
      </c>
    </row>
    <row r="184" spans="1:2" s="22" customFormat="1" ht="20.100000000000001" customHeight="1">
      <c r="A184" s="23" t="s">
        <v>64</v>
      </c>
      <c r="B184" s="14">
        <v>50000</v>
      </c>
    </row>
    <row r="185" spans="1:2" ht="20.100000000000001" customHeight="1">
      <c r="A185" s="7" t="s">
        <v>11</v>
      </c>
      <c r="B185" s="8">
        <v>152000</v>
      </c>
    </row>
    <row r="186" spans="1:2" ht="20.100000000000001" customHeight="1">
      <c r="A186" s="7" t="s">
        <v>66</v>
      </c>
      <c r="B186" s="8">
        <v>70000</v>
      </c>
    </row>
    <row r="187" spans="1:2" ht="20.100000000000001" customHeight="1">
      <c r="A187" s="9" t="s">
        <v>17</v>
      </c>
      <c r="B187" s="12">
        <f>SUM(B184:B186)</f>
        <v>272000</v>
      </c>
    </row>
    <row r="188" spans="1:2" ht="20.100000000000001" customHeight="1">
      <c r="A188" s="9" t="s">
        <v>7</v>
      </c>
      <c r="B188" s="10">
        <f>SUM(B187,B183,B178,B175,B172,B170)</f>
        <v>5410800</v>
      </c>
    </row>
    <row r="189" spans="1:2" ht="20.100000000000001" customHeight="1">
      <c r="A189" s="15"/>
      <c r="B189" s="16"/>
    </row>
    <row r="190" spans="1:2" ht="20.100000000000001" customHeight="1">
      <c r="A190" s="15"/>
      <c r="B190" s="16"/>
    </row>
    <row r="191" spans="1:2" ht="20.100000000000001" customHeight="1">
      <c r="A191" s="15"/>
      <c r="B191" s="16"/>
    </row>
    <row r="192" spans="1:2" ht="20.100000000000001" customHeight="1">
      <c r="A192" s="15"/>
      <c r="B192" s="16"/>
    </row>
    <row r="193" spans="1:2" ht="20.100000000000001" customHeight="1">
      <c r="A193" s="15"/>
      <c r="B193" s="16"/>
    </row>
    <row r="194" spans="1:2" ht="20.100000000000001" customHeight="1"/>
    <row r="195" spans="1:2" ht="20.100000000000001" customHeight="1">
      <c r="A195" s="42" t="s">
        <v>67</v>
      </c>
      <c r="B195" s="42"/>
    </row>
    <row r="196" spans="1:2" ht="20.100000000000001" customHeight="1">
      <c r="B196" s="20" t="s">
        <v>4</v>
      </c>
    </row>
    <row r="197" spans="1:2" ht="20.100000000000001" customHeight="1">
      <c r="A197" s="2" t="s">
        <v>1</v>
      </c>
      <c r="B197" s="2" t="s">
        <v>2</v>
      </c>
    </row>
    <row r="198" spans="1:2" ht="20.100000000000001" customHeight="1">
      <c r="A198" s="7" t="s">
        <v>69</v>
      </c>
      <c r="B198" s="8">
        <v>180000</v>
      </c>
    </row>
    <row r="199" spans="1:2" ht="20.100000000000001" customHeight="1">
      <c r="A199" s="9" t="s">
        <v>14</v>
      </c>
      <c r="B199" s="12">
        <f>SUM(B198:B198)</f>
        <v>180000</v>
      </c>
    </row>
    <row r="200" spans="1:2" ht="20.100000000000001" customHeight="1">
      <c r="A200" s="21" t="s">
        <v>68</v>
      </c>
      <c r="B200" s="14">
        <v>30000</v>
      </c>
    </row>
    <row r="201" spans="1:2" ht="20.100000000000001" customHeight="1">
      <c r="A201" s="9" t="s">
        <v>15</v>
      </c>
      <c r="B201" s="12">
        <f>SUM(B200)</f>
        <v>30000</v>
      </c>
    </row>
    <row r="202" spans="1:2" s="22" customFormat="1" ht="20.100000000000001" customHeight="1">
      <c r="A202" s="23" t="s">
        <v>10</v>
      </c>
      <c r="B202" s="14">
        <v>200000</v>
      </c>
    </row>
    <row r="203" spans="1:2" ht="20.100000000000001" customHeight="1">
      <c r="A203" s="23" t="s">
        <v>70</v>
      </c>
      <c r="B203" s="14">
        <v>30000</v>
      </c>
    </row>
    <row r="204" spans="1:2" ht="20.100000000000001" customHeight="1">
      <c r="A204" s="9" t="s">
        <v>16</v>
      </c>
      <c r="B204" s="12">
        <f>SUM(B202:B203)</f>
        <v>230000</v>
      </c>
    </row>
    <row r="205" spans="1:2" ht="20.100000000000001" customHeight="1">
      <c r="A205" s="7" t="s">
        <v>11</v>
      </c>
      <c r="B205" s="14">
        <v>136000</v>
      </c>
    </row>
    <row r="206" spans="1:2" ht="20.100000000000001" customHeight="1">
      <c r="A206" s="9" t="s">
        <v>17</v>
      </c>
      <c r="B206" s="12">
        <f>SUM(B205)</f>
        <v>136000</v>
      </c>
    </row>
    <row r="207" spans="1:2" ht="20.100000000000001" customHeight="1">
      <c r="A207" s="9" t="s">
        <v>7</v>
      </c>
      <c r="B207" s="10">
        <f>SUM(B206,B204,B201,B199)</f>
        <v>576000</v>
      </c>
    </row>
    <row r="208" spans="1:2" ht="20.100000000000001" customHeight="1">
      <c r="A208" s="15"/>
      <c r="B208" s="16"/>
    </row>
    <row r="209" spans="1:2" ht="20.100000000000001" customHeight="1"/>
    <row r="210" spans="1:2" ht="20.100000000000001" customHeight="1">
      <c r="A210" s="42" t="s">
        <v>71</v>
      </c>
      <c r="B210" s="42"/>
    </row>
    <row r="211" spans="1:2" ht="20.100000000000001" customHeight="1">
      <c r="B211" s="20" t="s">
        <v>4</v>
      </c>
    </row>
    <row r="212" spans="1:2" ht="20.100000000000001" customHeight="1">
      <c r="A212" s="2" t="s">
        <v>1</v>
      </c>
      <c r="B212" s="2" t="s">
        <v>2</v>
      </c>
    </row>
    <row r="213" spans="1:2" ht="20.100000000000001" customHeight="1">
      <c r="A213" s="7" t="s">
        <v>72</v>
      </c>
      <c r="B213" s="8">
        <v>60000</v>
      </c>
    </row>
    <row r="214" spans="1:2" ht="20.100000000000001" customHeight="1">
      <c r="A214" s="9" t="s">
        <v>14</v>
      </c>
      <c r="B214" s="12">
        <f>SUM(B213:B213)</f>
        <v>60000</v>
      </c>
    </row>
    <row r="215" spans="1:2" ht="20.100000000000001" customHeight="1">
      <c r="A215" s="21" t="s">
        <v>68</v>
      </c>
      <c r="B215" s="14">
        <v>110000</v>
      </c>
    </row>
    <row r="216" spans="1:2" ht="20.100000000000001" customHeight="1">
      <c r="A216" s="9" t="s">
        <v>15</v>
      </c>
      <c r="B216" s="12">
        <f>SUM(B215)</f>
        <v>110000</v>
      </c>
    </row>
    <row r="217" spans="1:2" ht="20.100000000000001" customHeight="1">
      <c r="A217" s="23" t="s">
        <v>10</v>
      </c>
      <c r="B217" s="14">
        <v>250000</v>
      </c>
    </row>
    <row r="218" spans="1:2" ht="20.100000000000001" customHeight="1">
      <c r="A218" s="23" t="s">
        <v>9</v>
      </c>
      <c r="B218" s="14">
        <v>140000</v>
      </c>
    </row>
    <row r="219" spans="1:2" ht="20.100000000000001" customHeight="1">
      <c r="A219" s="23" t="s">
        <v>73</v>
      </c>
      <c r="B219" s="14">
        <v>190000</v>
      </c>
    </row>
    <row r="220" spans="1:2" ht="20.100000000000001" customHeight="1">
      <c r="A220" s="9" t="s">
        <v>16</v>
      </c>
      <c r="B220" s="12">
        <f>SUM(B217:B219)</f>
        <v>580000</v>
      </c>
    </row>
    <row r="221" spans="1:2" ht="20.100000000000001" customHeight="1">
      <c r="A221" s="7" t="s">
        <v>11</v>
      </c>
      <c r="B221" s="14">
        <v>246000</v>
      </c>
    </row>
    <row r="222" spans="1:2" ht="20.100000000000001" customHeight="1">
      <c r="A222" s="7" t="s">
        <v>65</v>
      </c>
      <c r="B222" s="14">
        <v>228000</v>
      </c>
    </row>
    <row r="223" spans="1:2" ht="20.100000000000001" customHeight="1">
      <c r="A223" s="9" t="s">
        <v>17</v>
      </c>
      <c r="B223" s="12">
        <f>SUM(B221:B222)</f>
        <v>474000</v>
      </c>
    </row>
    <row r="224" spans="1:2" ht="20.100000000000001" customHeight="1">
      <c r="A224" s="9" t="s">
        <v>7</v>
      </c>
      <c r="B224" s="10">
        <f>SUM(B223,B220,B216,B214)</f>
        <v>1224000</v>
      </c>
    </row>
    <row r="225" spans="1:2" ht="20.100000000000001" customHeight="1"/>
    <row r="226" spans="1:2" ht="20.100000000000001" customHeight="1"/>
    <row r="227" spans="1:2" ht="20.100000000000001" customHeight="1">
      <c r="A227" s="43" t="s">
        <v>82</v>
      </c>
      <c r="B227" s="43"/>
    </row>
    <row r="228" spans="1:2" ht="20.100000000000001" customHeight="1">
      <c r="B228" s="20" t="s">
        <v>4</v>
      </c>
    </row>
    <row r="229" spans="1:2" ht="20.100000000000001" customHeight="1">
      <c r="A229" s="2" t="s">
        <v>1</v>
      </c>
      <c r="B229" s="2" t="s">
        <v>2</v>
      </c>
    </row>
    <row r="230" spans="1:2" ht="20.100000000000001" customHeight="1">
      <c r="A230" s="7" t="s">
        <v>83</v>
      </c>
      <c r="B230" s="8"/>
    </row>
    <row r="231" spans="1:2" ht="20.100000000000001" customHeight="1">
      <c r="A231" s="25" t="s">
        <v>130</v>
      </c>
      <c r="B231" s="8">
        <v>50000</v>
      </c>
    </row>
    <row r="232" spans="1:2" ht="20.100000000000001" customHeight="1">
      <c r="A232" s="24" t="s">
        <v>84</v>
      </c>
      <c r="B232" s="14">
        <v>50000</v>
      </c>
    </row>
    <row r="233" spans="1:2" ht="20.100000000000001" customHeight="1">
      <c r="A233" s="24" t="s">
        <v>114</v>
      </c>
      <c r="B233" s="14">
        <v>10000</v>
      </c>
    </row>
    <row r="234" spans="1:2" ht="20.100000000000001" customHeight="1">
      <c r="A234" s="24" t="s">
        <v>134</v>
      </c>
      <c r="B234" s="14">
        <v>100000</v>
      </c>
    </row>
    <row r="235" spans="1:2" ht="20.100000000000001" customHeight="1">
      <c r="A235" s="9" t="s">
        <v>7</v>
      </c>
      <c r="B235" s="10">
        <f>SUM(B231:B234)</f>
        <v>210000</v>
      </c>
    </row>
    <row r="236" spans="1:2" ht="20.100000000000001" customHeight="1">
      <c r="A236" s="15"/>
      <c r="B236" s="16"/>
    </row>
    <row r="237" spans="1:2" ht="20.100000000000001" customHeight="1">
      <c r="A237" s="15"/>
      <c r="B237" s="16"/>
    </row>
    <row r="238" spans="1:2" ht="20.100000000000001" customHeight="1"/>
    <row r="239" spans="1:2" ht="20.100000000000001" customHeight="1">
      <c r="A239" s="42" t="s">
        <v>93</v>
      </c>
      <c r="B239" s="42"/>
    </row>
    <row r="240" spans="1:2" ht="20.100000000000001" customHeight="1">
      <c r="B240" s="20" t="s">
        <v>4</v>
      </c>
    </row>
    <row r="241" spans="1:2" ht="20.100000000000001" customHeight="1">
      <c r="A241" s="2" t="s">
        <v>1</v>
      </c>
      <c r="B241" s="2" t="s">
        <v>2</v>
      </c>
    </row>
    <row r="242" spans="1:2" ht="20.100000000000001" customHeight="1">
      <c r="A242" s="7" t="s">
        <v>94</v>
      </c>
      <c r="B242" s="8">
        <v>4030800</v>
      </c>
    </row>
    <row r="243" spans="1:2" ht="20.100000000000001" customHeight="1">
      <c r="A243" s="9" t="s">
        <v>12</v>
      </c>
      <c r="B243" s="12">
        <f>SUM(B242:B242)</f>
        <v>4030800</v>
      </c>
    </row>
    <row r="244" spans="1:2" ht="20.100000000000001" customHeight="1">
      <c r="A244" s="7" t="s">
        <v>128</v>
      </c>
      <c r="B244" s="8">
        <v>787000</v>
      </c>
    </row>
    <row r="245" spans="1:2" ht="20.100000000000001" customHeight="1">
      <c r="A245" s="9" t="s">
        <v>58</v>
      </c>
      <c r="B245" s="12">
        <f>SUM(B244:B244)</f>
        <v>787000</v>
      </c>
    </row>
    <row r="246" spans="1:2" ht="39.950000000000003" customHeight="1">
      <c r="A246" s="21" t="s">
        <v>95</v>
      </c>
      <c r="B246" s="14">
        <v>688930</v>
      </c>
    </row>
    <row r="247" spans="1:2" ht="20.100000000000001" customHeight="1">
      <c r="A247" s="9" t="s">
        <v>14</v>
      </c>
      <c r="B247" s="12">
        <f>SUM(B246:B246)</f>
        <v>688930</v>
      </c>
    </row>
    <row r="248" spans="1:2" ht="20.100000000000001" customHeight="1">
      <c r="A248" s="7" t="s">
        <v>13</v>
      </c>
      <c r="B248" s="14">
        <v>140000</v>
      </c>
    </row>
    <row r="249" spans="1:2" ht="20.100000000000001" customHeight="1">
      <c r="A249" s="9" t="s">
        <v>15</v>
      </c>
      <c r="B249" s="12">
        <f>SUM(B248)</f>
        <v>140000</v>
      </c>
    </row>
    <row r="250" spans="1:2" ht="19.5" customHeight="1">
      <c r="A250" s="7" t="s">
        <v>10</v>
      </c>
      <c r="B250" s="14">
        <v>250000</v>
      </c>
    </row>
    <row r="251" spans="1:2" ht="20.100000000000001" customHeight="1">
      <c r="A251" s="9" t="s">
        <v>16</v>
      </c>
      <c r="B251" s="12">
        <f>SUM(B250:B250)</f>
        <v>250000</v>
      </c>
    </row>
    <row r="252" spans="1:2" ht="20.100000000000001" customHeight="1">
      <c r="A252" s="7" t="s">
        <v>11</v>
      </c>
      <c r="B252" s="14">
        <v>348385</v>
      </c>
    </row>
    <row r="253" spans="1:2" ht="20.100000000000001" customHeight="1">
      <c r="A253" s="9" t="s">
        <v>17</v>
      </c>
      <c r="B253" s="10">
        <f>SUM(B252:B252)</f>
        <v>348385</v>
      </c>
    </row>
    <row r="254" spans="1:2" ht="20.100000000000001" customHeight="1">
      <c r="A254" s="19" t="s">
        <v>7</v>
      </c>
      <c r="B254" s="12">
        <f>SUM(B253,B251,B249,B247,B245,B243)</f>
        <v>6245115</v>
      </c>
    </row>
    <row r="255" spans="1:2" ht="20.100000000000001" customHeight="1">
      <c r="A255" s="28"/>
      <c r="B255" s="29"/>
    </row>
    <row r="256" spans="1:2" ht="20.100000000000001" customHeight="1"/>
    <row r="257" spans="1:2" ht="20.100000000000001" customHeight="1">
      <c r="A257" s="42" t="s">
        <v>78</v>
      </c>
      <c r="B257" s="42"/>
    </row>
    <row r="258" spans="1:2" ht="20.100000000000001" customHeight="1">
      <c r="B258" s="20" t="s">
        <v>4</v>
      </c>
    </row>
    <row r="259" spans="1:2" ht="20.100000000000001" customHeight="1">
      <c r="A259" s="2" t="s">
        <v>1</v>
      </c>
      <c r="B259" s="2" t="s">
        <v>2</v>
      </c>
    </row>
    <row r="260" spans="1:2" ht="20.100000000000001" customHeight="1">
      <c r="A260" s="7" t="s">
        <v>79</v>
      </c>
      <c r="B260" s="8">
        <v>8400000</v>
      </c>
    </row>
    <row r="261" spans="1:2" s="22" customFormat="1" ht="39.950000000000003" customHeight="1">
      <c r="A261" s="21" t="s">
        <v>80</v>
      </c>
      <c r="B261" s="14">
        <v>1700000</v>
      </c>
    </row>
    <row r="262" spans="1:2" ht="39.950000000000003" customHeight="1">
      <c r="A262" s="11" t="s">
        <v>123</v>
      </c>
      <c r="B262" s="8">
        <v>2000000</v>
      </c>
    </row>
    <row r="263" spans="1:2" ht="39.950000000000003" customHeight="1">
      <c r="A263" s="11" t="s">
        <v>124</v>
      </c>
      <c r="B263" s="8">
        <v>4421000</v>
      </c>
    </row>
    <row r="264" spans="1:2" ht="20.100000000000001" customHeight="1">
      <c r="A264" s="30" t="s">
        <v>122</v>
      </c>
      <c r="B264" s="8">
        <v>2148840</v>
      </c>
    </row>
    <row r="265" spans="1:2" ht="20.100000000000001" customHeight="1">
      <c r="A265" s="9" t="s">
        <v>81</v>
      </c>
      <c r="B265" s="12">
        <f>SUM(B260:B264)</f>
        <v>18669840</v>
      </c>
    </row>
    <row r="266" spans="1:2" ht="20.100000000000001" customHeight="1">
      <c r="A266" s="9" t="s">
        <v>7</v>
      </c>
      <c r="B266" s="10">
        <f>SUM(B265)</f>
        <v>18669840</v>
      </c>
    </row>
    <row r="267" spans="1:2" ht="20.100000000000001" customHeight="1"/>
    <row r="268" spans="1:2" ht="20.100000000000001" customHeight="1"/>
    <row r="269" spans="1:2" ht="20.100000000000001" customHeight="1"/>
    <row r="270" spans="1:2" ht="20.100000000000001" customHeight="1"/>
    <row r="271" spans="1:2" ht="20.100000000000001" customHeight="1"/>
    <row r="272" spans="1:2" ht="20.100000000000001" customHeight="1"/>
    <row r="273" ht="20.100000000000001" customHeight="1"/>
    <row r="274" ht="20.100000000000001" customHeight="1"/>
    <row r="275" ht="20.100000000000001" customHeight="1"/>
    <row r="276" s="22" customFormat="1" ht="20.100000000000001" customHeight="1"/>
    <row r="277" ht="39.950000000000003" customHeight="1"/>
    <row r="278" ht="20.100000000000001" customHeight="1"/>
    <row r="279" ht="20.100000000000001" customHeight="1"/>
    <row r="280" ht="20.100000000000001" customHeight="1"/>
    <row r="281" ht="20.100000000000001" customHeight="1"/>
    <row r="282" ht="20.100000000000001" customHeight="1"/>
    <row r="283" ht="20.100000000000001" customHeight="1"/>
    <row r="284" ht="20.100000000000001" customHeight="1"/>
    <row r="285" ht="20.100000000000001" customHeight="1"/>
    <row r="286" ht="20.100000000000001" customHeight="1"/>
    <row r="287" ht="20.100000000000001" customHeight="1"/>
    <row r="288" ht="20.100000000000001" customHeight="1"/>
    <row r="289" ht="20.100000000000001" customHeight="1"/>
    <row r="290" ht="20.100000000000001" customHeight="1"/>
    <row r="291" ht="20.100000000000001" customHeight="1"/>
    <row r="292" ht="20.100000000000001" customHeight="1"/>
    <row r="293" ht="20.100000000000001" customHeight="1"/>
    <row r="294" ht="20.100000000000001" customHeight="1"/>
    <row r="295" ht="20.100000000000001" customHeight="1"/>
    <row r="296" ht="20.100000000000001" customHeight="1"/>
    <row r="297" ht="20.100000000000001" customHeight="1"/>
    <row r="298" ht="20.100000000000001" customHeight="1"/>
    <row r="299" ht="39.950000000000003" customHeight="1"/>
    <row r="300" ht="20.100000000000001" customHeight="1"/>
    <row r="301" ht="20.100000000000001" customHeight="1"/>
    <row r="302" ht="20.100000000000001" customHeight="1"/>
    <row r="303" ht="39.950000000000003" customHeight="1"/>
    <row r="304" ht="20.100000000000001" customHeight="1"/>
    <row r="305" ht="20.100000000000001" customHeight="1"/>
    <row r="306" ht="20.100000000000001" customHeight="1"/>
    <row r="307" ht="20.100000000000001" customHeight="1"/>
    <row r="308" ht="20.100000000000001" customHeight="1"/>
    <row r="309" ht="20.100000000000001" customHeight="1"/>
    <row r="310" ht="20.100000000000001" customHeight="1"/>
    <row r="311" ht="20.100000000000001" customHeight="1"/>
    <row r="312" ht="20.100000000000001" customHeight="1"/>
    <row r="313" ht="20.100000000000001" customHeight="1"/>
    <row r="314" ht="20.100000000000001" customHeight="1"/>
    <row r="315" ht="20.100000000000001" customHeight="1"/>
    <row r="316" ht="20.100000000000001" customHeight="1"/>
    <row r="317" ht="20.100000000000001" customHeight="1"/>
    <row r="318" ht="20.100000000000001" customHeight="1"/>
    <row r="319" ht="20.100000000000001" customHeight="1"/>
    <row r="320" ht="20.100000000000001" customHeight="1"/>
    <row r="321" ht="20.100000000000001" customHeight="1"/>
    <row r="322" ht="20.100000000000001" customHeight="1"/>
    <row r="323" ht="20.100000000000001" customHeight="1"/>
    <row r="324" ht="20.100000000000001" customHeight="1"/>
    <row r="325" ht="20.100000000000001" customHeight="1"/>
    <row r="326" ht="20.100000000000001" customHeight="1"/>
    <row r="327" ht="20.100000000000001" customHeight="1"/>
    <row r="328" ht="20.100000000000001" customHeight="1"/>
    <row r="329" ht="20.100000000000001" customHeight="1"/>
    <row r="330" ht="20.100000000000001" customHeight="1"/>
    <row r="331" ht="20.100000000000001" customHeight="1"/>
    <row r="332" ht="20.100000000000001" customHeight="1"/>
    <row r="333" ht="20.100000000000001" customHeight="1"/>
    <row r="334" ht="20.100000000000001" customHeight="1"/>
    <row r="335" ht="20.100000000000001" customHeight="1"/>
    <row r="336" ht="20.100000000000001" customHeight="1"/>
    <row r="337" ht="20.100000000000001" customHeight="1"/>
    <row r="338" ht="20.100000000000001" customHeight="1"/>
    <row r="339" ht="20.100000000000001" customHeight="1"/>
    <row r="340" ht="20.100000000000001" customHeight="1"/>
    <row r="341" ht="20.100000000000001" customHeight="1"/>
    <row r="342" ht="20.100000000000001" customHeight="1"/>
    <row r="343" ht="20.100000000000001" customHeight="1"/>
    <row r="344" ht="20.100000000000001" customHeight="1"/>
    <row r="345" ht="20.100000000000001" customHeight="1"/>
    <row r="346" ht="20.100000000000001" customHeight="1"/>
    <row r="347" ht="20.100000000000001" customHeight="1"/>
    <row r="348" ht="20.100000000000001" customHeight="1"/>
    <row r="349" ht="20.100000000000001" customHeight="1"/>
    <row r="350" ht="20.100000000000001" customHeight="1"/>
    <row r="351" ht="20.100000000000001" customHeight="1"/>
    <row r="352" ht="20.100000000000001" customHeight="1"/>
    <row r="353" ht="20.100000000000001" customHeight="1"/>
    <row r="354" ht="20.100000000000001" customHeight="1"/>
    <row r="355" ht="20.100000000000001" customHeight="1"/>
    <row r="356" ht="20.100000000000001" customHeight="1"/>
    <row r="357" ht="20.100000000000001" customHeight="1"/>
    <row r="358" ht="20.100000000000001" customHeight="1"/>
    <row r="359" ht="20.100000000000001" customHeight="1"/>
    <row r="360" ht="20.100000000000001" customHeight="1"/>
    <row r="361" ht="20.100000000000001" customHeight="1"/>
    <row r="362" ht="20.100000000000001" customHeight="1"/>
    <row r="363" ht="20.100000000000001" customHeight="1"/>
    <row r="364" ht="20.100000000000001" customHeight="1"/>
    <row r="365" ht="20.100000000000001" customHeight="1"/>
    <row r="366" ht="20.100000000000001" customHeight="1"/>
    <row r="367" ht="20.100000000000001" customHeight="1"/>
    <row r="368" ht="20.100000000000001" customHeight="1"/>
    <row r="369" ht="20.100000000000001" customHeight="1"/>
    <row r="370" ht="20.100000000000001" customHeight="1"/>
    <row r="371" ht="20.100000000000001" customHeight="1"/>
    <row r="372" ht="20.100000000000001" customHeight="1"/>
    <row r="373" ht="20.100000000000001" customHeight="1"/>
    <row r="374" ht="20.100000000000001" customHeight="1"/>
    <row r="375" ht="20.100000000000001" customHeight="1"/>
    <row r="376" ht="20.100000000000001" customHeight="1"/>
    <row r="377" ht="20.100000000000001" customHeight="1"/>
    <row r="378" ht="20.100000000000001" customHeight="1"/>
    <row r="379" ht="20.100000000000001" customHeight="1"/>
    <row r="380" ht="20.100000000000001" customHeight="1"/>
    <row r="381" ht="20.100000000000001" customHeight="1"/>
    <row r="382" ht="20.100000000000001" customHeight="1"/>
    <row r="383" ht="20.100000000000001" customHeight="1"/>
    <row r="384" ht="20.100000000000001" customHeight="1"/>
    <row r="385" ht="20.100000000000001" customHeight="1"/>
    <row r="386" ht="20.100000000000001" customHeight="1"/>
    <row r="387" ht="20.100000000000001" customHeight="1"/>
    <row r="388" ht="20.100000000000001" customHeight="1"/>
    <row r="389" ht="20.100000000000001" customHeight="1"/>
    <row r="390" ht="20.100000000000001" customHeight="1"/>
    <row r="391" ht="20.100000000000001" customHeight="1"/>
    <row r="392" ht="20.100000000000001" customHeight="1"/>
    <row r="393" ht="20.100000000000001" customHeight="1"/>
    <row r="394" ht="20.100000000000001" customHeight="1"/>
    <row r="395" ht="20.100000000000001" customHeight="1"/>
    <row r="396" ht="20.100000000000001" customHeight="1"/>
    <row r="397" ht="20.100000000000001" customHeight="1"/>
    <row r="398" ht="20.100000000000001" customHeight="1"/>
    <row r="399" ht="20.100000000000001" customHeight="1"/>
    <row r="400" ht="20.100000000000001" customHeight="1"/>
    <row r="401" ht="20.100000000000001" customHeight="1"/>
    <row r="402" ht="20.100000000000001" customHeight="1"/>
    <row r="403" ht="20.100000000000001" customHeight="1"/>
    <row r="404" ht="20.100000000000001" customHeight="1"/>
    <row r="405" ht="20.100000000000001" customHeight="1"/>
    <row r="406" ht="20.100000000000001" customHeight="1"/>
    <row r="407" ht="20.100000000000001" customHeight="1"/>
    <row r="408" ht="20.100000000000001" customHeight="1"/>
    <row r="409" ht="20.100000000000001" customHeight="1"/>
    <row r="410" ht="20.100000000000001" customHeight="1"/>
    <row r="411" ht="20.100000000000001" customHeight="1"/>
    <row r="412" ht="20.100000000000001" customHeight="1"/>
    <row r="413" ht="20.100000000000001" customHeight="1"/>
    <row r="414" ht="20.100000000000001" customHeight="1"/>
    <row r="415" ht="20.100000000000001" customHeight="1"/>
    <row r="416" ht="20.100000000000001" customHeight="1"/>
    <row r="417" ht="20.100000000000001" customHeight="1"/>
    <row r="418" ht="20.100000000000001" customHeight="1"/>
    <row r="419" ht="20.100000000000001" customHeight="1"/>
    <row r="420" ht="20.100000000000001" customHeight="1"/>
    <row r="421" ht="20.100000000000001" customHeight="1"/>
    <row r="422" ht="20.100000000000001" customHeight="1"/>
    <row r="423" ht="20.100000000000001" customHeight="1"/>
    <row r="424" ht="20.100000000000001" customHeight="1"/>
    <row r="425" ht="20.100000000000001" customHeight="1"/>
    <row r="426" ht="20.100000000000001" customHeight="1"/>
    <row r="427" ht="20.100000000000001" customHeight="1"/>
    <row r="428" ht="20.100000000000001" customHeight="1"/>
    <row r="429" ht="20.100000000000001" customHeight="1"/>
    <row r="430" ht="20.100000000000001" customHeight="1"/>
    <row r="431" ht="20.100000000000001" customHeight="1"/>
    <row r="432" ht="20.100000000000001" customHeight="1"/>
    <row r="433" ht="20.100000000000001" customHeight="1"/>
    <row r="434" ht="20.100000000000001" customHeight="1"/>
    <row r="435" ht="20.100000000000001" customHeight="1"/>
    <row r="436" ht="20.100000000000001" customHeight="1"/>
    <row r="437" ht="20.100000000000001" customHeight="1"/>
    <row r="438" ht="20.100000000000001" customHeight="1"/>
    <row r="439" ht="20.100000000000001" customHeight="1"/>
  </sheetData>
  <mergeCells count="17">
    <mergeCell ref="A1:B1"/>
    <mergeCell ref="A3:B3"/>
    <mergeCell ref="A104:B104"/>
    <mergeCell ref="A119:B119"/>
    <mergeCell ref="A129:B129"/>
    <mergeCell ref="A48:B48"/>
    <mergeCell ref="A60:B60"/>
    <mergeCell ref="A257:B257"/>
    <mergeCell ref="A227:B227"/>
    <mergeCell ref="A70:B70"/>
    <mergeCell ref="A165:B165"/>
    <mergeCell ref="A195:B195"/>
    <mergeCell ref="A210:B210"/>
    <mergeCell ref="A239:B239"/>
    <mergeCell ref="A144:B144"/>
    <mergeCell ref="A93:B93"/>
    <mergeCell ref="A79:B79"/>
  </mergeCells>
  <pageMargins left="0.70866141732283472" right="0.70866141732283472" top="0.3" bottom="0.7" header="0.31496062992125984" footer="0.6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Összesítés</vt:lpstr>
      <vt:lpstr>Bevételek</vt:lpstr>
      <vt:lpstr>Kiadások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2018-02-12T07:41:52Z</cp:lastPrinted>
  <dcterms:created xsi:type="dcterms:W3CDTF">2016-02-10T08:22:02Z</dcterms:created>
  <dcterms:modified xsi:type="dcterms:W3CDTF">2018-02-12T12:37:36Z</dcterms:modified>
</cp:coreProperties>
</file>