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9980" windowHeight="8070"/>
  </bookViews>
  <sheets>
    <sheet name="2013.zártsz. 1.mell. köt-önk." sheetId="1" r:id="rId1"/>
  </sheets>
  <definedNames>
    <definedName name="Excel_BuiltIn_Print_Area_1_1" localSheetId="0">#REF!</definedName>
    <definedName name="Excel_BuiltIn_Print_Area_1_1">#REF!</definedName>
  </definedNames>
  <calcPr calcId="125725"/>
</workbook>
</file>

<file path=xl/calcChain.xml><?xml version="1.0" encoding="utf-8"?>
<calcChain xmlns="http://schemas.openxmlformats.org/spreadsheetml/2006/main">
  <c r="J20" i="1"/>
  <c r="I91"/>
  <c r="I80"/>
  <c r="I74"/>
  <c r="I73"/>
  <c r="I72"/>
  <c r="I66"/>
  <c r="I67"/>
  <c r="I68"/>
  <c r="I69"/>
  <c r="I64"/>
  <c r="I63"/>
  <c r="I61"/>
  <c r="I60"/>
  <c r="H91"/>
  <c r="I50"/>
  <c r="I47"/>
  <c r="I46"/>
  <c r="H46"/>
  <c r="I39"/>
  <c r="I36"/>
  <c r="I34"/>
  <c r="I33"/>
  <c r="I32"/>
  <c r="I31"/>
  <c r="I30"/>
  <c r="I29"/>
  <c r="I27"/>
  <c r="I23"/>
  <c r="I21"/>
  <c r="I20"/>
  <c r="I19"/>
  <c r="I10"/>
  <c r="I13"/>
  <c r="I14"/>
  <c r="I15"/>
  <c r="I16"/>
  <c r="I17"/>
  <c r="I18"/>
  <c r="I9"/>
  <c r="I8"/>
  <c r="H50"/>
  <c r="H20"/>
  <c r="J87"/>
  <c r="H87"/>
  <c r="G87"/>
  <c r="F87"/>
  <c r="J81"/>
  <c r="H81"/>
  <c r="G81"/>
  <c r="F81"/>
  <c r="J72"/>
  <c r="H72"/>
  <c r="G72"/>
  <c r="F72"/>
  <c r="J66"/>
  <c r="J60" s="1"/>
  <c r="H66"/>
  <c r="H60" s="1"/>
  <c r="G66"/>
  <c r="F66"/>
  <c r="G60"/>
  <c r="F60"/>
  <c r="J46"/>
  <c r="G46"/>
  <c r="F46"/>
  <c r="J40"/>
  <c r="H40"/>
  <c r="G40"/>
  <c r="F40"/>
  <c r="J33"/>
  <c r="H33"/>
  <c r="G33"/>
  <c r="F33"/>
  <c r="J29"/>
  <c r="H29"/>
  <c r="G29"/>
  <c r="F29"/>
  <c r="G20"/>
  <c r="F20"/>
  <c r="H17"/>
  <c r="H8" s="1"/>
  <c r="G17"/>
  <c r="F17"/>
  <c r="H13"/>
  <c r="G13"/>
  <c r="F13"/>
  <c r="J8"/>
  <c r="F8"/>
  <c r="J39" l="1"/>
  <c r="J50" s="1"/>
  <c r="J80"/>
  <c r="J91" s="1"/>
  <c r="H80"/>
  <c r="F39"/>
  <c r="F50" s="1"/>
  <c r="F80"/>
  <c r="G8"/>
  <c r="G39" s="1"/>
  <c r="G50" s="1"/>
  <c r="G80"/>
  <c r="H39"/>
  <c r="F91"/>
  <c r="G91"/>
</calcChain>
</file>

<file path=xl/sharedStrings.xml><?xml version="1.0" encoding="utf-8"?>
<sst xmlns="http://schemas.openxmlformats.org/spreadsheetml/2006/main" count="144" uniqueCount="136">
  <si>
    <t>Sor-sz.</t>
  </si>
  <si>
    <t>Megnevezés</t>
  </si>
  <si>
    <t>Eredeti előirányzat összesen</t>
  </si>
  <si>
    <t>Módosított előirányzat összesen</t>
  </si>
  <si>
    <t>BEVÉTELEK</t>
  </si>
  <si>
    <t>Működési és közhatalmi bevételek</t>
  </si>
  <si>
    <t>1.</t>
  </si>
  <si>
    <t>Intézményi működési bevételek</t>
  </si>
  <si>
    <t>2.</t>
  </si>
  <si>
    <t>Közhatalmi bevételek</t>
  </si>
  <si>
    <t>3.</t>
  </si>
  <si>
    <t>Önkormányzatok sajátos működési bevételei</t>
  </si>
  <si>
    <t>3.1.</t>
  </si>
  <si>
    <t>Illetékek</t>
  </si>
  <si>
    <t>3.2.</t>
  </si>
  <si>
    <t>Helyi adók</t>
  </si>
  <si>
    <t>Építményadó</t>
  </si>
  <si>
    <t>Iparűzési adó</t>
  </si>
  <si>
    <t>Idegenforgalmi adó tart.idő után</t>
  </si>
  <si>
    <t>3.3.</t>
  </si>
  <si>
    <t>Átengedett központi adók</t>
  </si>
  <si>
    <t>Gépjárműadó</t>
  </si>
  <si>
    <t>3.4.</t>
  </si>
  <si>
    <t>Bíróságok, pótlékok és egyéb sajátos bevételek</t>
  </si>
  <si>
    <t>Kapott támogatások</t>
  </si>
  <si>
    <t>4.</t>
  </si>
  <si>
    <t>Önkormányzatok költségvetési támogatása</t>
  </si>
  <si>
    <t>4.1.</t>
  </si>
  <si>
    <t>Normatív támogatások</t>
  </si>
  <si>
    <t>4.2.</t>
  </si>
  <si>
    <t xml:space="preserve">Központosított előirányzatok </t>
  </si>
  <si>
    <t>4.3.</t>
  </si>
  <si>
    <t>Helyi önkormányzatok kiegészítő támogatása (ÖNHIKI)</t>
  </si>
  <si>
    <t>4.4.</t>
  </si>
  <si>
    <t>Normatív kötött felhasználású támogatások</t>
  </si>
  <si>
    <t>4.5</t>
  </si>
  <si>
    <t>Címzett-, cél-és vis major támogatás</t>
  </si>
  <si>
    <t>4.6</t>
  </si>
  <si>
    <t>Egyéb központi támogatások</t>
  </si>
  <si>
    <t>Felhalmozási és tőke jellegű bevételek</t>
  </si>
  <si>
    <t>5.</t>
  </si>
  <si>
    <t>Tárgyi eszközök, immateriális javak értékesítése</t>
  </si>
  <si>
    <t>6.</t>
  </si>
  <si>
    <t>Önkormányzatok sajátos felhalmozási és tőkebevételei</t>
  </si>
  <si>
    <t>7.</t>
  </si>
  <si>
    <t>Pénzügyi befektetések bevételei</t>
  </si>
  <si>
    <t>Véglegesen átvett pénzeszközök</t>
  </si>
  <si>
    <t>8.</t>
  </si>
  <si>
    <t>Támogatásértékű működési bevétel</t>
  </si>
  <si>
    <t xml:space="preserve">     - ebből OEP-től átvett pénzeszköz</t>
  </si>
  <si>
    <t>9.</t>
  </si>
  <si>
    <t>Működési célú pénzeszköz átvétel ÁHT-n kívülről</t>
  </si>
  <si>
    <t>10.</t>
  </si>
  <si>
    <t>Támogatásértékű felhalmozási bevétel</t>
  </si>
  <si>
    <t>11.</t>
  </si>
  <si>
    <t>Felhalmozási célú pénzeszköz átvétel ÁHT-n kívülről</t>
  </si>
  <si>
    <t>Bevételek összesen</t>
  </si>
  <si>
    <t>Finanszírozási bevételek</t>
  </si>
  <si>
    <t>12.</t>
  </si>
  <si>
    <t>Likvid hitel felvétel</t>
  </si>
  <si>
    <t>13.</t>
  </si>
  <si>
    <t>Rövid lejáratú hitel felvétel</t>
  </si>
  <si>
    <t>14.</t>
  </si>
  <si>
    <t>Felhalmozási célú hitel felvétel</t>
  </si>
  <si>
    <t>15.</t>
  </si>
  <si>
    <t>Értékpapír értékesítés bevétele</t>
  </si>
  <si>
    <t>16.</t>
  </si>
  <si>
    <t>Egyéb finanszírozás bevételei</t>
  </si>
  <si>
    <t>Pénzforgalom nélküli bevételek</t>
  </si>
  <si>
    <t>17.</t>
  </si>
  <si>
    <t xml:space="preserve">Előző évi pénzmaradvány (tartalék) igénybevétele </t>
  </si>
  <si>
    <t>18.</t>
  </si>
  <si>
    <t>Előző évi vállalkozási maradvány igénybevétele</t>
  </si>
  <si>
    <t xml:space="preserve">Bevételek mindösszesen </t>
  </si>
  <si>
    <t>Költségvetési hiány (Kiadások-Bevételek)</t>
  </si>
  <si>
    <t>KIADÁSOK</t>
  </si>
  <si>
    <t xml:space="preserve">Működési kiadások </t>
  </si>
  <si>
    <t>19.</t>
  </si>
  <si>
    <t>Személyi jellegű kiadások</t>
  </si>
  <si>
    <t>20.</t>
  </si>
  <si>
    <t xml:space="preserve">Munkaadót terhelő járulékok és </t>
  </si>
  <si>
    <t>szociális hozzájárulási adó</t>
  </si>
  <si>
    <t>21.</t>
  </si>
  <si>
    <t>Dologi kiadások és egyéb folyó kiadások</t>
  </si>
  <si>
    <t>22.</t>
  </si>
  <si>
    <t>Ellátottak pénzbeli juttatásai</t>
  </si>
  <si>
    <t>23.</t>
  </si>
  <si>
    <t>Egyéb működési célú kiadások, ebből</t>
  </si>
  <si>
    <t>Támogatásértékű működési kiadások</t>
  </si>
  <si>
    <t>Működési célú pénzeszköz átadás ÁHT-n kívülre</t>
  </si>
  <si>
    <t>Társadalom-,szociálpolitikai és egyéb juttatás</t>
  </si>
  <si>
    <t>24.</t>
  </si>
  <si>
    <t>Előző évről áthúzódó iparűzési adó visszafizetési kötelezettség</t>
  </si>
  <si>
    <t>25.</t>
  </si>
  <si>
    <t>Körjegyzőség finanszírozása (működési célú)</t>
  </si>
  <si>
    <t xml:space="preserve">Felhalmozási kiadások összesen </t>
  </si>
  <si>
    <t>26.</t>
  </si>
  <si>
    <t>Intézményi beruházások</t>
  </si>
  <si>
    <t>27.</t>
  </si>
  <si>
    <t>Felújítási kiadások</t>
  </si>
  <si>
    <t>28.</t>
  </si>
  <si>
    <t>Kormányzati beruházások</t>
  </si>
  <si>
    <t>29.</t>
  </si>
  <si>
    <t>Lakástámogatás, lakásépítés</t>
  </si>
  <si>
    <t>30.</t>
  </si>
  <si>
    <t>Egyéb felhalmozási kiadások</t>
  </si>
  <si>
    <t>Támogatásértékű felhalmozási kiadások</t>
  </si>
  <si>
    <t>Felhalmozási célú pénzeszköz átadás ÁHT-nkívülre</t>
  </si>
  <si>
    <t xml:space="preserve">Kiadások összesen </t>
  </si>
  <si>
    <t>Finanszírozási kiadások</t>
  </si>
  <si>
    <t>31.</t>
  </si>
  <si>
    <t>Likvid hitel törlesztés</t>
  </si>
  <si>
    <t>32.</t>
  </si>
  <si>
    <t>Rövid lejáratú hitel törlesztés</t>
  </si>
  <si>
    <t>33.</t>
  </si>
  <si>
    <t>Felhalmozási célú hitel törlesztés</t>
  </si>
  <si>
    <t>34.</t>
  </si>
  <si>
    <t>Értékpapír vásárlás</t>
  </si>
  <si>
    <t>35.</t>
  </si>
  <si>
    <t>Egyéb finanszírozás kiadásai</t>
  </si>
  <si>
    <t>Egyéb pénzforgalom nélküli kiadások</t>
  </si>
  <si>
    <t>36.</t>
  </si>
  <si>
    <t>Általános tartalék</t>
  </si>
  <si>
    <t>37.</t>
  </si>
  <si>
    <t>Céltartalék</t>
  </si>
  <si>
    <t xml:space="preserve">Kiadások mindösszesen </t>
  </si>
  <si>
    <t>Költségvetési létszámkeret</t>
  </si>
  <si>
    <t>2013. évi teljesítés</t>
  </si>
  <si>
    <t>Telje- sítés   %-a</t>
  </si>
  <si>
    <t>Előző évi költségvetési kiegészítések</t>
  </si>
  <si>
    <t>Függő, átfutó, kiegyenlítő bevételek</t>
  </si>
  <si>
    <t>Telj-ből önként vállalt fel.</t>
  </si>
  <si>
    <t>Függő, átfutó, kiegyenlítő kiadások</t>
  </si>
  <si>
    <t>Hegyhátszentjakab Község Önkormányzata 2013. évi bevételeinek és kiadásainak teljesítése</t>
  </si>
  <si>
    <t>5/2014. (V.12.) önkormányzati rendelet 1. számú melléklete</t>
  </si>
  <si>
    <t>5/2014. (V.12.) önkormányzati rendelet 1. számú mellékletének folytatása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</si>
</sst>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 style="thin">
        <color indexed="8"/>
      </bottom>
      <diagonal/>
    </border>
    <border>
      <left style="double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4" fillId="0" borderId="0"/>
    <xf numFmtId="0" fontId="15" fillId="0" borderId="0"/>
  </cellStyleXfs>
  <cellXfs count="153">
    <xf numFmtId="0" fontId="0" fillId="0" borderId="0" xfId="0"/>
    <xf numFmtId="0" fontId="4" fillId="0" borderId="0" xfId="2" applyFont="1"/>
    <xf numFmtId="0" fontId="4" fillId="0" borderId="6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left"/>
    </xf>
    <xf numFmtId="0" fontId="6" fillId="0" borderId="8" xfId="2" applyFont="1" applyBorder="1" applyAlignment="1">
      <alignment horizontal="center"/>
    </xf>
    <xf numFmtId="3" fontId="5" fillId="0" borderId="7" xfId="2" applyNumberFormat="1" applyFont="1" applyBorder="1" applyAlignment="1">
      <alignment horizontal="right"/>
    </xf>
    <xf numFmtId="3" fontId="5" fillId="0" borderId="8" xfId="2" applyNumberFormat="1" applyFont="1" applyBorder="1" applyAlignment="1">
      <alignment horizontal="right"/>
    </xf>
    <xf numFmtId="0" fontId="6" fillId="0" borderId="9" xfId="2" applyFont="1" applyBorder="1" applyAlignment="1">
      <alignment horizontal="center"/>
    </xf>
    <xf numFmtId="3" fontId="7" fillId="0" borderId="10" xfId="2" applyNumberFormat="1" applyFont="1" applyBorder="1" applyAlignment="1">
      <alignment horizontal="right"/>
    </xf>
    <xf numFmtId="3" fontId="7" fillId="0" borderId="11" xfId="2" applyNumberFormat="1" applyFont="1" applyBorder="1" applyAlignment="1">
      <alignment horizontal="right" wrapText="1"/>
    </xf>
    <xf numFmtId="0" fontId="6" fillId="0" borderId="12" xfId="2" applyFont="1" applyBorder="1" applyAlignment="1">
      <alignment horizontal="center"/>
    </xf>
    <xf numFmtId="3" fontId="7" fillId="0" borderId="13" xfId="2" applyNumberFormat="1" applyFont="1" applyBorder="1" applyAlignment="1">
      <alignment horizontal="right"/>
    </xf>
    <xf numFmtId="3" fontId="7" fillId="0" borderId="14" xfId="2" applyNumberFormat="1" applyFont="1" applyBorder="1" applyAlignment="1">
      <alignment horizontal="right" wrapText="1"/>
    </xf>
    <xf numFmtId="49" fontId="6" fillId="0" borderId="12" xfId="2" applyNumberFormat="1" applyFont="1" applyBorder="1" applyAlignment="1">
      <alignment horizontal="center"/>
    </xf>
    <xf numFmtId="0" fontId="7" fillId="0" borderId="15" xfId="2" applyFont="1" applyBorder="1" applyAlignment="1">
      <alignment horizontal="left"/>
    </xf>
    <xf numFmtId="3" fontId="10" fillId="0" borderId="13" xfId="2" applyNumberFormat="1" applyFont="1" applyBorder="1" applyAlignment="1">
      <alignment horizontal="right"/>
    </xf>
    <xf numFmtId="0" fontId="7" fillId="0" borderId="0" xfId="2" applyFont="1" applyBorder="1" applyAlignment="1">
      <alignment horizontal="left"/>
    </xf>
    <xf numFmtId="0" fontId="7" fillId="0" borderId="16" xfId="2" applyFont="1" applyBorder="1" applyAlignment="1">
      <alignment horizontal="left"/>
    </xf>
    <xf numFmtId="3" fontId="7" fillId="0" borderId="16" xfId="2" applyNumberFormat="1" applyFont="1" applyBorder="1" applyAlignment="1">
      <alignment horizontal="right"/>
    </xf>
    <xf numFmtId="3" fontId="7" fillId="0" borderId="17" xfId="2" applyNumberFormat="1" applyFont="1" applyBorder="1"/>
    <xf numFmtId="49" fontId="6" fillId="0" borderId="18" xfId="2" applyNumberFormat="1" applyFont="1" applyBorder="1" applyAlignment="1">
      <alignment horizontal="center"/>
    </xf>
    <xf numFmtId="3" fontId="7" fillId="0" borderId="5" xfId="2" applyNumberFormat="1" applyFont="1" applyBorder="1" applyAlignment="1">
      <alignment horizontal="right"/>
    </xf>
    <xf numFmtId="3" fontId="7" fillId="0" borderId="19" xfId="2" applyNumberFormat="1" applyFont="1" applyBorder="1" applyAlignment="1">
      <alignment horizontal="right" wrapText="1"/>
    </xf>
    <xf numFmtId="49" fontId="6" fillId="0" borderId="6" xfId="2" applyNumberFormat="1" applyFont="1" applyBorder="1" applyAlignment="1">
      <alignment horizontal="center" vertical="center"/>
    </xf>
    <xf numFmtId="49" fontId="6" fillId="0" borderId="9" xfId="2" applyNumberFormat="1" applyFont="1" applyBorder="1" applyAlignment="1">
      <alignment horizontal="center"/>
    </xf>
    <xf numFmtId="49" fontId="6" fillId="0" borderId="20" xfId="2" applyNumberFormat="1" applyFont="1" applyBorder="1" applyAlignment="1">
      <alignment horizontal="center"/>
    </xf>
    <xf numFmtId="3" fontId="7" fillId="0" borderId="14" xfId="2" applyNumberFormat="1" applyFont="1" applyBorder="1" applyAlignment="1">
      <alignment horizontal="right"/>
    </xf>
    <xf numFmtId="3" fontId="8" fillId="0" borderId="10" xfId="2" applyNumberFormat="1" applyFont="1" applyBorder="1" applyAlignment="1">
      <alignment horizontal="right"/>
    </xf>
    <xf numFmtId="3" fontId="8" fillId="0" borderId="11" xfId="2" applyNumberFormat="1" applyFont="1" applyBorder="1" applyAlignment="1">
      <alignment horizontal="right"/>
    </xf>
    <xf numFmtId="3" fontId="7" fillId="0" borderId="21" xfId="2" applyNumberFormat="1" applyFont="1" applyBorder="1" applyAlignment="1">
      <alignment horizontal="right"/>
    </xf>
    <xf numFmtId="3" fontId="7" fillId="0" borderId="22" xfId="2" applyNumberFormat="1" applyFont="1" applyBorder="1" applyAlignment="1">
      <alignment horizontal="right"/>
    </xf>
    <xf numFmtId="3" fontId="7" fillId="0" borderId="19" xfId="2" applyNumberFormat="1" applyFont="1" applyBorder="1" applyAlignment="1">
      <alignment horizontal="right"/>
    </xf>
    <xf numFmtId="3" fontId="8" fillId="0" borderId="5" xfId="2" applyNumberFormat="1" applyFont="1" applyBorder="1" applyAlignment="1">
      <alignment horizontal="right"/>
    </xf>
    <xf numFmtId="3" fontId="8" fillId="0" borderId="19" xfId="2" applyNumberFormat="1" applyFont="1" applyBorder="1" applyAlignment="1">
      <alignment horizontal="right"/>
    </xf>
    <xf numFmtId="49" fontId="6" fillId="0" borderId="23" xfId="2" applyNumberFormat="1" applyFont="1" applyBorder="1" applyAlignment="1">
      <alignment horizontal="center"/>
    </xf>
    <xf numFmtId="3" fontId="7" fillId="2" borderId="5" xfId="2" applyNumberFormat="1" applyFont="1" applyFill="1" applyBorder="1" applyAlignment="1">
      <alignment horizontal="right"/>
    </xf>
    <xf numFmtId="49" fontId="6" fillId="0" borderId="6" xfId="2" applyNumberFormat="1" applyFont="1" applyBorder="1" applyAlignment="1">
      <alignment horizontal="center"/>
    </xf>
    <xf numFmtId="3" fontId="8" fillId="0" borderId="7" xfId="2" applyNumberFormat="1" applyFont="1" applyBorder="1" applyAlignment="1">
      <alignment horizontal="right"/>
    </xf>
    <xf numFmtId="3" fontId="8" fillId="0" borderId="8" xfId="2" applyNumberFormat="1" applyFont="1" applyBorder="1" applyAlignment="1">
      <alignment horizontal="right"/>
    </xf>
    <xf numFmtId="49" fontId="6" fillId="0" borderId="27" xfId="2" applyNumberFormat="1" applyFont="1" applyBorder="1" applyAlignment="1">
      <alignment horizontal="center"/>
    </xf>
    <xf numFmtId="3" fontId="7" fillId="0" borderId="11" xfId="2" applyNumberFormat="1" applyFont="1" applyBorder="1" applyAlignment="1">
      <alignment horizontal="right"/>
    </xf>
    <xf numFmtId="3" fontId="8" fillId="0" borderId="8" xfId="2" applyNumberFormat="1" applyFont="1" applyBorder="1" applyAlignment="1">
      <alignment horizontal="right" wrapText="1"/>
    </xf>
    <xf numFmtId="49" fontId="6" fillId="0" borderId="28" xfId="2" applyNumberFormat="1" applyFont="1" applyBorder="1" applyAlignment="1">
      <alignment horizontal="center"/>
    </xf>
    <xf numFmtId="3" fontId="11" fillId="0" borderId="29" xfId="2" applyNumberFormat="1" applyFont="1" applyBorder="1" applyAlignment="1">
      <alignment horizontal="right"/>
    </xf>
    <xf numFmtId="3" fontId="11" fillId="0" borderId="30" xfId="2" applyNumberFormat="1" applyFont="1" applyBorder="1" applyAlignment="1">
      <alignment horizontal="right"/>
    </xf>
    <xf numFmtId="0" fontId="6" fillId="0" borderId="6" xfId="2" applyFont="1" applyBorder="1"/>
    <xf numFmtId="0" fontId="6" fillId="0" borderId="8" xfId="2" applyFont="1" applyBorder="1"/>
    <xf numFmtId="0" fontId="6" fillId="0" borderId="9" xfId="2" applyFont="1" applyBorder="1"/>
    <xf numFmtId="0" fontId="6" fillId="0" borderId="9" xfId="2" applyFont="1" applyBorder="1" applyAlignment="1">
      <alignment horizontal="center" vertical="center"/>
    </xf>
    <xf numFmtId="3" fontId="4" fillId="0" borderId="10" xfId="2" applyNumberFormat="1" applyFont="1" applyBorder="1" applyAlignment="1">
      <alignment horizontal="right"/>
    </xf>
    <xf numFmtId="3" fontId="4" fillId="0" borderId="31" xfId="2" applyNumberFormat="1" applyFont="1" applyBorder="1" applyAlignment="1">
      <alignment horizontal="right"/>
    </xf>
    <xf numFmtId="3" fontId="4" fillId="0" borderId="11" xfId="2" applyNumberFormat="1" applyFont="1" applyBorder="1" applyAlignment="1">
      <alignment horizontal="right"/>
    </xf>
    <xf numFmtId="0" fontId="6" fillId="0" borderId="12" xfId="2" applyFont="1" applyBorder="1" applyAlignment="1">
      <alignment horizontal="center" vertical="center"/>
    </xf>
    <xf numFmtId="3" fontId="4" fillId="0" borderId="13" xfId="2" applyNumberFormat="1" applyFont="1" applyBorder="1" applyAlignment="1">
      <alignment horizontal="right"/>
    </xf>
    <xf numFmtId="3" fontId="4" fillId="0" borderId="16" xfId="2" applyNumberFormat="1" applyFont="1" applyBorder="1" applyAlignment="1">
      <alignment horizontal="right"/>
    </xf>
    <xf numFmtId="3" fontId="4" fillId="0" borderId="14" xfId="2" applyNumberFormat="1" applyFont="1" applyBorder="1" applyAlignment="1">
      <alignment horizontal="right"/>
    </xf>
    <xf numFmtId="3" fontId="4" fillId="0" borderId="32" xfId="2" applyNumberFormat="1" applyFont="1" applyBorder="1" applyAlignment="1">
      <alignment horizontal="right"/>
    </xf>
    <xf numFmtId="3" fontId="4" fillId="0" borderId="33" xfId="2" applyNumberFormat="1" applyFont="1" applyBorder="1" applyAlignment="1">
      <alignment horizontal="right"/>
    </xf>
    <xf numFmtId="3" fontId="12" fillId="0" borderId="32" xfId="2" applyNumberFormat="1" applyFont="1" applyBorder="1" applyAlignment="1">
      <alignment horizontal="right"/>
    </xf>
    <xf numFmtId="0" fontId="6" fillId="0" borderId="20" xfId="2" applyFont="1" applyBorder="1" applyAlignment="1">
      <alignment horizontal="center"/>
    </xf>
    <xf numFmtId="3" fontId="4" fillId="0" borderId="36" xfId="2" applyNumberFormat="1" applyFont="1" applyBorder="1" applyAlignment="1">
      <alignment horizontal="right"/>
    </xf>
    <xf numFmtId="3" fontId="4" fillId="0" borderId="19" xfId="2" applyNumberFormat="1" applyFont="1" applyBorder="1" applyAlignment="1">
      <alignment horizontal="right"/>
    </xf>
    <xf numFmtId="0" fontId="6" fillId="0" borderId="6" xfId="2" applyFont="1" applyBorder="1" applyAlignment="1">
      <alignment horizontal="center"/>
    </xf>
    <xf numFmtId="3" fontId="4" fillId="0" borderId="14" xfId="2" applyNumberFormat="1" applyFont="1" applyBorder="1" applyAlignment="1">
      <alignment horizontal="right" wrapText="1"/>
    </xf>
    <xf numFmtId="0" fontId="6" fillId="0" borderId="6" xfId="2" applyFont="1" applyBorder="1" applyAlignment="1">
      <alignment horizontal="center" vertical="center"/>
    </xf>
    <xf numFmtId="3" fontId="4" fillId="0" borderId="7" xfId="2" applyNumberFormat="1" applyFont="1" applyBorder="1" applyAlignment="1">
      <alignment horizontal="right"/>
    </xf>
    <xf numFmtId="3" fontId="4" fillId="0" borderId="8" xfId="2" applyNumberFormat="1" applyFont="1" applyBorder="1" applyAlignment="1">
      <alignment horizontal="right"/>
    </xf>
    <xf numFmtId="0" fontId="6" fillId="0" borderId="28" xfId="2" applyFont="1" applyBorder="1" applyAlignment="1">
      <alignment horizontal="center" vertical="center"/>
    </xf>
    <xf numFmtId="3" fontId="5" fillId="0" borderId="29" xfId="2" applyNumberFormat="1" applyFont="1" applyBorder="1" applyAlignment="1">
      <alignment horizontal="right"/>
    </xf>
    <xf numFmtId="3" fontId="5" fillId="0" borderId="30" xfId="2" applyNumberFormat="1" applyFont="1" applyBorder="1" applyAlignment="1">
      <alignment horizontal="right"/>
    </xf>
    <xf numFmtId="0" fontId="9" fillId="0" borderId="24" xfId="2" applyFont="1" applyBorder="1" applyAlignment="1">
      <alignment horizontal="left"/>
    </xf>
    <xf numFmtId="3" fontId="7" fillId="0" borderId="15" xfId="2" applyNumberFormat="1" applyFont="1" applyBorder="1" applyAlignment="1">
      <alignment horizontal="right"/>
    </xf>
    <xf numFmtId="3" fontId="7" fillId="0" borderId="35" xfId="2" applyNumberFormat="1" applyFont="1" applyBorder="1" applyAlignment="1">
      <alignment horizontal="right"/>
    </xf>
    <xf numFmtId="3" fontId="11" fillId="0" borderId="39" xfId="2" applyNumberFormat="1" applyFont="1" applyBorder="1" applyAlignment="1">
      <alignment horizontal="right"/>
    </xf>
    <xf numFmtId="3" fontId="5" fillId="0" borderId="39" xfId="2" applyNumberFormat="1" applyFont="1" applyBorder="1" applyAlignment="1">
      <alignment horizontal="right"/>
    </xf>
    <xf numFmtId="3" fontId="12" fillId="0" borderId="33" xfId="2" applyNumberFormat="1" applyFont="1" applyBorder="1" applyAlignment="1">
      <alignment horizontal="right"/>
    </xf>
    <xf numFmtId="3" fontId="5" fillId="0" borderId="40" xfId="2" applyNumberFormat="1" applyFont="1" applyBorder="1" applyAlignment="1">
      <alignment horizontal="right"/>
    </xf>
    <xf numFmtId="49" fontId="9" fillId="0" borderId="9" xfId="2" applyNumberFormat="1" applyFont="1" applyBorder="1" applyAlignment="1">
      <alignment horizontal="center"/>
    </xf>
    <xf numFmtId="0" fontId="2" fillId="0" borderId="0" xfId="0" applyFont="1"/>
    <xf numFmtId="9" fontId="5" fillId="0" borderId="24" xfId="1" applyFont="1" applyBorder="1" applyAlignment="1">
      <alignment horizontal="right"/>
    </xf>
    <xf numFmtId="9" fontId="7" fillId="0" borderId="37" xfId="1" applyFont="1" applyBorder="1" applyAlignment="1">
      <alignment horizontal="right"/>
    </xf>
    <xf numFmtId="3" fontId="7" fillId="0" borderId="41" xfId="2" applyNumberFormat="1" applyFont="1" applyBorder="1" applyAlignment="1">
      <alignment horizontal="right" wrapText="1"/>
    </xf>
    <xf numFmtId="3" fontId="10" fillId="0" borderId="15" xfId="2" applyNumberFormat="1" applyFont="1" applyBorder="1" applyAlignment="1">
      <alignment horizontal="right"/>
    </xf>
    <xf numFmtId="3" fontId="7" fillId="0" borderId="15" xfId="2" applyNumberFormat="1" applyFont="1" applyBorder="1"/>
    <xf numFmtId="3" fontId="7" fillId="0" borderId="32" xfId="2" applyNumberFormat="1" applyFont="1" applyBorder="1" applyAlignment="1">
      <alignment horizontal="right"/>
    </xf>
    <xf numFmtId="3" fontId="7" fillId="0" borderId="32" xfId="2" applyNumberFormat="1" applyFont="1" applyBorder="1"/>
    <xf numFmtId="3" fontId="7" fillId="0" borderId="42" xfId="2" applyNumberFormat="1" applyFont="1" applyBorder="1" applyAlignment="1">
      <alignment horizontal="right"/>
    </xf>
    <xf numFmtId="9" fontId="7" fillId="0" borderId="32" xfId="1" applyFont="1" applyBorder="1" applyAlignment="1">
      <alignment horizontal="right"/>
    </xf>
    <xf numFmtId="9" fontId="7" fillId="0" borderId="21" xfId="1" applyFont="1" applyBorder="1" applyAlignment="1">
      <alignment horizontal="right"/>
    </xf>
    <xf numFmtId="9" fontId="7" fillId="0" borderId="15" xfId="1" applyFont="1" applyBorder="1" applyAlignment="1">
      <alignment horizontal="right"/>
    </xf>
    <xf numFmtId="9" fontId="8" fillId="0" borderId="37" xfId="1" applyFont="1" applyBorder="1" applyAlignment="1">
      <alignment horizontal="right"/>
    </xf>
    <xf numFmtId="9" fontId="7" fillId="0" borderId="22" xfId="1" applyFont="1" applyBorder="1" applyAlignment="1">
      <alignment horizontal="right"/>
    </xf>
    <xf numFmtId="9" fontId="8" fillId="0" borderId="35" xfId="1" applyFont="1" applyBorder="1" applyAlignment="1">
      <alignment horizontal="right"/>
    </xf>
    <xf numFmtId="9" fontId="7" fillId="0" borderId="35" xfId="1" applyFont="1" applyBorder="1" applyAlignment="1">
      <alignment horizontal="right"/>
    </xf>
    <xf numFmtId="9" fontId="8" fillId="0" borderId="24" xfId="1" applyFont="1" applyBorder="1" applyAlignment="1">
      <alignment horizontal="right"/>
    </xf>
    <xf numFmtId="0" fontId="6" fillId="0" borderId="18" xfId="2" applyFont="1" applyBorder="1" applyAlignment="1">
      <alignment horizontal="center" vertical="center"/>
    </xf>
    <xf numFmtId="3" fontId="5" fillId="0" borderId="5" xfId="2" applyNumberFormat="1" applyFont="1" applyBorder="1" applyAlignment="1">
      <alignment horizontal="right"/>
    </xf>
    <xf numFmtId="3" fontId="5" fillId="0" borderId="19" xfId="2" applyNumberFormat="1" applyFont="1" applyBorder="1" applyAlignment="1">
      <alignment horizontal="right"/>
    </xf>
    <xf numFmtId="3" fontId="5" fillId="0" borderId="43" xfId="2" applyNumberFormat="1" applyFont="1" applyBorder="1" applyAlignment="1">
      <alignment horizontal="right"/>
    </xf>
    <xf numFmtId="3" fontId="5" fillId="0" borderId="44" xfId="2" applyNumberFormat="1" applyFont="1" applyBorder="1" applyAlignment="1">
      <alignment horizontal="right"/>
    </xf>
    <xf numFmtId="9" fontId="4" fillId="0" borderId="38" xfId="1" applyFont="1" applyBorder="1" applyAlignment="1">
      <alignment horizontal="right"/>
    </xf>
    <xf numFmtId="9" fontId="4" fillId="0" borderId="0" xfId="1" applyFont="1" applyBorder="1" applyAlignment="1">
      <alignment horizontal="right" wrapText="1"/>
    </xf>
    <xf numFmtId="9" fontId="4" fillId="0" borderId="0" xfId="1" applyFont="1" applyBorder="1" applyAlignment="1">
      <alignment horizontal="right"/>
    </xf>
    <xf numFmtId="9" fontId="4" fillId="0" borderId="21" xfId="1" applyFont="1" applyBorder="1" applyAlignment="1">
      <alignment horizontal="right"/>
    </xf>
    <xf numFmtId="9" fontId="5" fillId="0" borderId="25" xfId="1" applyFont="1" applyBorder="1" applyAlignment="1">
      <alignment horizontal="right"/>
    </xf>
    <xf numFmtId="9" fontId="4" fillId="0" borderId="15" xfId="1" applyFont="1" applyBorder="1" applyAlignment="1">
      <alignment horizontal="right"/>
    </xf>
    <xf numFmtId="9" fontId="4" fillId="0" borderId="24" xfId="1" applyFont="1" applyBorder="1" applyAlignment="1">
      <alignment horizontal="right"/>
    </xf>
    <xf numFmtId="9" fontId="5" fillId="0" borderId="43" xfId="1" applyFont="1" applyBorder="1" applyAlignment="1">
      <alignment horizontal="right"/>
    </xf>
    <xf numFmtId="9" fontId="5" fillId="0" borderId="35" xfId="1" applyFont="1" applyBorder="1" applyAlignment="1">
      <alignment horizontal="right"/>
    </xf>
    <xf numFmtId="0" fontId="6" fillId="0" borderId="45" xfId="2" applyFont="1" applyBorder="1" applyAlignment="1">
      <alignment horizontal="center" vertical="center"/>
    </xf>
    <xf numFmtId="0" fontId="4" fillId="0" borderId="0" xfId="2" applyFont="1" applyAlignment="1">
      <alignment horizontal="right"/>
    </xf>
    <xf numFmtId="0" fontId="8" fillId="0" borderId="29" xfId="2" applyFont="1" applyBorder="1" applyAlignment="1"/>
    <xf numFmtId="0" fontId="7" fillId="0" borderId="3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left"/>
    </xf>
    <xf numFmtId="0" fontId="8" fillId="0" borderId="24" xfId="2" applyFont="1" applyBorder="1" applyAlignment="1">
      <alignment horizontal="left"/>
    </xf>
    <xf numFmtId="0" fontId="8" fillId="0" borderId="25" xfId="2" applyFont="1" applyBorder="1" applyAlignment="1">
      <alignment horizontal="left"/>
    </xf>
    <xf numFmtId="0" fontId="8" fillId="0" borderId="26" xfId="2" applyFont="1" applyBorder="1" applyAlignment="1">
      <alignment horizontal="left"/>
    </xf>
    <xf numFmtId="0" fontId="8" fillId="0" borderId="43" xfId="2" applyFont="1" applyBorder="1" applyAlignment="1">
      <alignment horizontal="left"/>
    </xf>
    <xf numFmtId="0" fontId="7" fillId="0" borderId="15" xfId="2" applyFont="1" applyBorder="1" applyAlignment="1">
      <alignment horizontal="left"/>
    </xf>
    <xf numFmtId="0" fontId="7" fillId="0" borderId="0" xfId="2" applyFont="1" applyBorder="1" applyAlignment="1">
      <alignment horizontal="left"/>
    </xf>
    <xf numFmtId="0" fontId="7" fillId="0" borderId="16" xfId="2" applyFont="1" applyBorder="1" applyAlignment="1">
      <alignment horizontal="left"/>
    </xf>
    <xf numFmtId="0" fontId="7" fillId="0" borderId="37" xfId="2" applyFont="1" applyBorder="1" applyAlignment="1">
      <alignment horizontal="left"/>
    </xf>
    <xf numFmtId="0" fontId="7" fillId="0" borderId="38" xfId="2" applyFont="1" applyBorder="1" applyAlignment="1">
      <alignment horizontal="left"/>
    </xf>
    <xf numFmtId="0" fontId="7" fillId="0" borderId="31" xfId="2" applyFont="1" applyBorder="1" applyAlignment="1">
      <alignment horizontal="left"/>
    </xf>
    <xf numFmtId="0" fontId="8" fillId="0" borderId="5" xfId="2" applyFont="1" applyBorder="1" applyAlignment="1">
      <alignment horizontal="left"/>
    </xf>
    <xf numFmtId="0" fontId="10" fillId="0" borderId="13" xfId="2" applyFont="1" applyBorder="1" applyAlignment="1">
      <alignment horizontal="left"/>
    </xf>
    <xf numFmtId="0" fontId="8" fillId="0" borderId="7" xfId="2" applyFont="1" applyBorder="1" applyAlignment="1">
      <alignment horizontal="left"/>
    </xf>
    <xf numFmtId="0" fontId="7" fillId="0" borderId="13" xfId="2" applyFont="1" applyBorder="1" applyAlignment="1">
      <alignment horizontal="left"/>
    </xf>
    <xf numFmtId="0" fontId="7" fillId="0" borderId="10" xfId="2" applyFont="1" applyBorder="1" applyAlignment="1">
      <alignment horizontal="left"/>
    </xf>
    <xf numFmtId="3" fontId="4" fillId="0" borderId="33" xfId="2" applyNumberFormat="1" applyFont="1" applyBorder="1" applyAlignment="1">
      <alignment horizontal="right" wrapText="1"/>
    </xf>
    <xf numFmtId="3" fontId="4" fillId="0" borderId="14" xfId="2" applyNumberFormat="1" applyFont="1" applyBorder="1" applyAlignment="1">
      <alignment horizontal="right" wrapText="1"/>
    </xf>
    <xf numFmtId="0" fontId="7" fillId="0" borderId="15" xfId="2" applyFont="1" applyBorder="1" applyAlignment="1">
      <alignment horizontal="left" wrapText="1"/>
    </xf>
    <xf numFmtId="0" fontId="7" fillId="0" borderId="0" xfId="2" applyFont="1" applyBorder="1"/>
    <xf numFmtId="0" fontId="7" fillId="0" borderId="16" xfId="2" applyFont="1" applyBorder="1"/>
    <xf numFmtId="3" fontId="4" fillId="0" borderId="13" xfId="2" applyNumberFormat="1" applyFont="1" applyBorder="1" applyAlignment="1">
      <alignment horizontal="right" wrapText="1"/>
    </xf>
    <xf numFmtId="0" fontId="10" fillId="0" borderId="15" xfId="2" applyFont="1" applyBorder="1" applyAlignment="1">
      <alignment horizontal="left"/>
    </xf>
    <xf numFmtId="0" fontId="10" fillId="0" borderId="0" xfId="2" applyFont="1" applyBorder="1" applyAlignment="1">
      <alignment horizontal="left"/>
    </xf>
    <xf numFmtId="0" fontId="10" fillId="0" borderId="33" xfId="2" applyFont="1" applyBorder="1" applyAlignment="1">
      <alignment horizontal="left"/>
    </xf>
    <xf numFmtId="0" fontId="7" fillId="0" borderId="34" xfId="2" applyFont="1" applyBorder="1" applyAlignment="1">
      <alignment horizontal="left"/>
    </xf>
    <xf numFmtId="0" fontId="7" fillId="0" borderId="33" xfId="2" applyFont="1" applyBorder="1" applyAlignment="1">
      <alignment horizontal="left"/>
    </xf>
    <xf numFmtId="0" fontId="7" fillId="0" borderId="35" xfId="2" applyFont="1" applyBorder="1" applyAlignment="1">
      <alignment horizontal="left"/>
    </xf>
    <xf numFmtId="0" fontId="7" fillId="0" borderId="21" xfId="2" applyFont="1" applyBorder="1" applyAlignment="1">
      <alignment horizontal="left"/>
    </xf>
    <xf numFmtId="0" fontId="7" fillId="0" borderId="36" xfId="2" applyFont="1" applyBorder="1" applyAlignment="1">
      <alignment horizontal="left"/>
    </xf>
    <xf numFmtId="0" fontId="9" fillId="0" borderId="7" xfId="2" applyFont="1" applyBorder="1" applyAlignment="1">
      <alignment horizontal="left"/>
    </xf>
    <xf numFmtId="0" fontId="6" fillId="0" borderId="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 wrapText="1"/>
    </xf>
    <xf numFmtId="0" fontId="8" fillId="0" borderId="29" xfId="2" applyFont="1" applyBorder="1" applyAlignment="1">
      <alignment horizontal="left"/>
    </xf>
    <xf numFmtId="0" fontId="8" fillId="0" borderId="7" xfId="2" applyFont="1" applyBorder="1" applyAlignment="1"/>
    <xf numFmtId="0" fontId="8" fillId="0" borderId="10" xfId="2" applyFont="1" applyBorder="1" applyAlignment="1">
      <alignment horizontal="left"/>
    </xf>
    <xf numFmtId="0" fontId="7" fillId="0" borderId="7" xfId="2" applyFont="1" applyBorder="1" applyAlignment="1">
      <alignment horizontal="left"/>
    </xf>
    <xf numFmtId="0" fontId="5" fillId="0" borderId="0" xfId="2" applyFont="1" applyAlignment="1">
      <alignment horizontal="center"/>
    </xf>
  </cellXfs>
  <cellStyles count="10">
    <cellStyle name="Ezres 2" xfId="3"/>
    <cellStyle name="Hiperhivatkozás" xfId="4"/>
    <cellStyle name="Már látott hiperhivatkozás" xfId="5"/>
    <cellStyle name="Normál" xfId="0" builtinId="0"/>
    <cellStyle name="Normál 2" xfId="2"/>
    <cellStyle name="Normál 3" xfId="6"/>
    <cellStyle name="Normál 3 2" xfId="7"/>
    <cellStyle name="Normál 4" xfId="8"/>
    <cellStyle name="Normál 5" xfId="9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3"/>
  <sheetViews>
    <sheetView tabSelected="1" topLeftCell="A79" workbookViewId="0">
      <selection activeCell="O94" sqref="O94"/>
    </sheetView>
  </sheetViews>
  <sheetFormatPr defaultRowHeight="15"/>
  <cols>
    <col min="1" max="1" width="4" customWidth="1"/>
    <col min="5" max="5" width="15.28515625" customWidth="1"/>
    <col min="8" max="8" width="8.7109375" customWidth="1"/>
    <col min="9" max="9" width="6.85546875" customWidth="1"/>
    <col min="10" max="10" width="8.42578125" customWidth="1"/>
  </cols>
  <sheetData>
    <row r="1" spans="1:10">
      <c r="A1" s="1"/>
      <c r="B1" s="1"/>
      <c r="C1" s="1"/>
      <c r="D1" s="1"/>
      <c r="E1" s="110" t="s">
        <v>134</v>
      </c>
      <c r="F1" s="110"/>
      <c r="G1" s="110"/>
      <c r="H1" s="110"/>
      <c r="I1" s="110"/>
      <c r="J1" s="110"/>
    </row>
    <row r="2" spans="1:10">
      <c r="A2" s="152"/>
      <c r="B2" s="152"/>
      <c r="C2" s="152"/>
      <c r="D2" s="152"/>
      <c r="E2" s="152"/>
      <c r="F2" s="152"/>
      <c r="G2" s="152"/>
      <c r="H2" s="152"/>
      <c r="I2" s="152"/>
      <c r="J2" s="152"/>
    </row>
    <row r="3" spans="1:10">
      <c r="A3" s="152" t="s">
        <v>133</v>
      </c>
      <c r="B3" s="152"/>
      <c r="C3" s="152"/>
      <c r="D3" s="152"/>
      <c r="E3" s="152"/>
      <c r="F3" s="152"/>
      <c r="G3" s="152"/>
      <c r="H3" s="152"/>
      <c r="I3" s="152"/>
      <c r="J3" s="152"/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6.5" thickTop="1" thickBot="1">
      <c r="A5" s="145" t="s">
        <v>0</v>
      </c>
      <c r="B5" s="146" t="s">
        <v>1</v>
      </c>
      <c r="C5" s="146"/>
      <c r="D5" s="146"/>
      <c r="E5" s="146"/>
      <c r="F5" s="112" t="s">
        <v>2</v>
      </c>
      <c r="G5" s="112" t="s">
        <v>3</v>
      </c>
      <c r="H5" s="112" t="s">
        <v>127</v>
      </c>
      <c r="I5" s="112" t="s">
        <v>128</v>
      </c>
      <c r="J5" s="147" t="s">
        <v>131</v>
      </c>
    </row>
    <row r="6" spans="1:10" ht="18.75" customHeight="1" thickTop="1">
      <c r="A6" s="145"/>
      <c r="B6" s="146"/>
      <c r="C6" s="146"/>
      <c r="D6" s="146"/>
      <c r="E6" s="146"/>
      <c r="F6" s="113"/>
      <c r="G6" s="113"/>
      <c r="H6" s="113"/>
      <c r="I6" s="113"/>
      <c r="J6" s="147"/>
    </row>
    <row r="7" spans="1:10">
      <c r="A7" s="2"/>
      <c r="B7" s="127" t="s">
        <v>4</v>
      </c>
      <c r="C7" s="127"/>
      <c r="D7" s="127"/>
      <c r="E7" s="127"/>
      <c r="F7" s="3"/>
      <c r="G7" s="3"/>
      <c r="H7" s="3"/>
      <c r="I7" s="70"/>
      <c r="J7" s="4"/>
    </row>
    <row r="8" spans="1:10">
      <c r="A8" s="2"/>
      <c r="B8" s="127" t="s">
        <v>5</v>
      </c>
      <c r="C8" s="127"/>
      <c r="D8" s="127"/>
      <c r="E8" s="127"/>
      <c r="F8" s="5">
        <f>SUM(F9+F10+F13+F17+F19)</f>
        <v>10655</v>
      </c>
      <c r="G8" s="5">
        <f>SUM(G9+G10+G13+G17+G19)</f>
        <v>12031</v>
      </c>
      <c r="H8" s="5">
        <f>SUM(H9+H10+H13+H17+H19)</f>
        <v>11995</v>
      </c>
      <c r="I8" s="79">
        <f>H8/G8</f>
        <v>0.99700773003075394</v>
      </c>
      <c r="J8" s="6">
        <f>SUM(J9+J10+J13+J17+J19)</f>
        <v>2730</v>
      </c>
    </row>
    <row r="9" spans="1:10">
      <c r="A9" s="7" t="s">
        <v>6</v>
      </c>
      <c r="B9" s="129" t="s">
        <v>7</v>
      </c>
      <c r="C9" s="129"/>
      <c r="D9" s="129"/>
      <c r="E9" s="129"/>
      <c r="F9" s="8">
        <v>2855</v>
      </c>
      <c r="G9" s="8">
        <v>3835</v>
      </c>
      <c r="H9" s="8">
        <v>3799</v>
      </c>
      <c r="I9" s="80">
        <f>H9/G9</f>
        <v>0.99061277705345507</v>
      </c>
      <c r="J9" s="9">
        <v>2730</v>
      </c>
    </row>
    <row r="10" spans="1:10">
      <c r="A10" s="10" t="s">
        <v>8</v>
      </c>
      <c r="B10" s="128" t="s">
        <v>9</v>
      </c>
      <c r="C10" s="128"/>
      <c r="D10" s="128"/>
      <c r="E10" s="128"/>
      <c r="F10" s="11">
        <v>50</v>
      </c>
      <c r="G10" s="71">
        <v>50</v>
      </c>
      <c r="H10" s="84">
        <v>50</v>
      </c>
      <c r="I10" s="87">
        <f t="shared" ref="I10:I18" si="0">H10/G10</f>
        <v>1</v>
      </c>
      <c r="J10" s="81"/>
    </row>
    <row r="11" spans="1:10">
      <c r="A11" s="10" t="s">
        <v>10</v>
      </c>
      <c r="B11" s="128" t="s">
        <v>11</v>
      </c>
      <c r="C11" s="128"/>
      <c r="D11" s="128"/>
      <c r="E11" s="128"/>
      <c r="F11" s="11"/>
      <c r="G11" s="71"/>
      <c r="H11" s="84"/>
      <c r="I11" s="87"/>
      <c r="J11" s="81"/>
    </row>
    <row r="12" spans="1:10">
      <c r="A12" s="13" t="s">
        <v>12</v>
      </c>
      <c r="B12" s="128" t="s">
        <v>13</v>
      </c>
      <c r="C12" s="128"/>
      <c r="D12" s="128"/>
      <c r="E12" s="128"/>
      <c r="F12" s="11"/>
      <c r="G12" s="71"/>
      <c r="H12" s="84"/>
      <c r="I12" s="87"/>
      <c r="J12" s="81"/>
    </row>
    <row r="13" spans="1:10">
      <c r="A13" s="13" t="s">
        <v>14</v>
      </c>
      <c r="B13" s="128" t="s">
        <v>15</v>
      </c>
      <c r="C13" s="128"/>
      <c r="D13" s="128"/>
      <c r="E13" s="128"/>
      <c r="F13" s="11">
        <f>SUM(F14:F16)</f>
        <v>6900</v>
      </c>
      <c r="G13" s="71">
        <f>SUM(G14:G16)</f>
        <v>7249</v>
      </c>
      <c r="H13" s="84">
        <f>SUM(H14:H16)</f>
        <v>7249</v>
      </c>
      <c r="I13" s="87">
        <f t="shared" si="0"/>
        <v>1</v>
      </c>
      <c r="J13" s="81"/>
    </row>
    <row r="14" spans="1:10">
      <c r="A14" s="13"/>
      <c r="B14" s="14"/>
      <c r="C14" s="120" t="s">
        <v>16</v>
      </c>
      <c r="D14" s="120"/>
      <c r="E14" s="121"/>
      <c r="F14" s="15">
        <v>2800</v>
      </c>
      <c r="G14" s="82">
        <v>2113</v>
      </c>
      <c r="H14" s="84">
        <v>2113</v>
      </c>
      <c r="I14" s="87">
        <f t="shared" si="0"/>
        <v>1</v>
      </c>
      <c r="J14" s="81"/>
    </row>
    <row r="15" spans="1:10">
      <c r="A15" s="13"/>
      <c r="B15" s="14"/>
      <c r="C15" s="120" t="s">
        <v>17</v>
      </c>
      <c r="D15" s="120"/>
      <c r="E15" s="121"/>
      <c r="F15" s="15">
        <v>3500</v>
      </c>
      <c r="G15" s="82">
        <v>4746</v>
      </c>
      <c r="H15" s="84">
        <v>4746</v>
      </c>
      <c r="I15" s="87">
        <f t="shared" si="0"/>
        <v>1</v>
      </c>
      <c r="J15" s="81"/>
    </row>
    <row r="16" spans="1:10">
      <c r="A16" s="13"/>
      <c r="B16" s="14"/>
      <c r="C16" s="16" t="s">
        <v>18</v>
      </c>
      <c r="D16" s="16"/>
      <c r="E16" s="17"/>
      <c r="F16" s="15">
        <v>600</v>
      </c>
      <c r="G16" s="82">
        <v>390</v>
      </c>
      <c r="H16" s="84">
        <v>390</v>
      </c>
      <c r="I16" s="87">
        <f t="shared" si="0"/>
        <v>1</v>
      </c>
      <c r="J16" s="81"/>
    </row>
    <row r="17" spans="1:10">
      <c r="A17" s="13" t="s">
        <v>19</v>
      </c>
      <c r="B17" s="128" t="s">
        <v>20</v>
      </c>
      <c r="C17" s="128"/>
      <c r="D17" s="128"/>
      <c r="E17" s="128"/>
      <c r="F17" s="19">
        <f>SUM(F18)</f>
        <v>800</v>
      </c>
      <c r="G17" s="83">
        <f>SUM(G18)</f>
        <v>706</v>
      </c>
      <c r="H17" s="85">
        <f>SUM(H18)</f>
        <v>706</v>
      </c>
      <c r="I17" s="87">
        <f t="shared" si="0"/>
        <v>1</v>
      </c>
      <c r="J17" s="81"/>
    </row>
    <row r="18" spans="1:10">
      <c r="A18" s="13"/>
      <c r="B18" s="14"/>
      <c r="C18" s="120" t="s">
        <v>21</v>
      </c>
      <c r="D18" s="120"/>
      <c r="E18" s="121"/>
      <c r="F18" s="15">
        <v>800</v>
      </c>
      <c r="G18" s="82">
        <v>706</v>
      </c>
      <c r="H18" s="84">
        <v>706</v>
      </c>
      <c r="I18" s="87">
        <f t="shared" si="0"/>
        <v>1</v>
      </c>
      <c r="J18" s="81"/>
    </row>
    <row r="19" spans="1:10">
      <c r="A19" s="20" t="s">
        <v>22</v>
      </c>
      <c r="B19" s="114" t="s">
        <v>23</v>
      </c>
      <c r="C19" s="114"/>
      <c r="D19" s="114"/>
      <c r="E19" s="114"/>
      <c r="F19" s="21">
        <v>50</v>
      </c>
      <c r="G19" s="72">
        <v>191</v>
      </c>
      <c r="H19" s="86">
        <v>191</v>
      </c>
      <c r="I19" s="88">
        <f>H19/G19</f>
        <v>1</v>
      </c>
      <c r="J19" s="22"/>
    </row>
    <row r="20" spans="1:10">
      <c r="A20" s="23"/>
      <c r="B20" s="127" t="s">
        <v>24</v>
      </c>
      <c r="C20" s="127"/>
      <c r="D20" s="127"/>
      <c r="E20" s="127"/>
      <c r="F20" s="5">
        <f>SUM(F21:F27)</f>
        <v>19383</v>
      </c>
      <c r="G20" s="5">
        <f>SUM(G21:G27)</f>
        <v>22907</v>
      </c>
      <c r="H20" s="5">
        <f>SUM(H21:H28)</f>
        <v>23405</v>
      </c>
      <c r="I20" s="79">
        <f>H20/G20</f>
        <v>1.021740079451696</v>
      </c>
      <c r="J20" s="6">
        <f>SUM(J21:J28)</f>
        <v>498</v>
      </c>
    </row>
    <row r="21" spans="1:10">
      <c r="A21" s="24" t="s">
        <v>25</v>
      </c>
      <c r="B21" s="129" t="s">
        <v>26</v>
      </c>
      <c r="C21" s="129"/>
      <c r="D21" s="129"/>
      <c r="E21" s="129"/>
      <c r="F21" s="8">
        <v>18828</v>
      </c>
      <c r="G21" s="8">
        <v>18294</v>
      </c>
      <c r="H21" s="8">
        <v>18294</v>
      </c>
      <c r="I21" s="80">
        <f>H21/G21</f>
        <v>1</v>
      </c>
      <c r="J21" s="9"/>
    </row>
    <row r="22" spans="1:10">
      <c r="A22" s="13" t="s">
        <v>27</v>
      </c>
      <c r="B22" s="128" t="s">
        <v>28</v>
      </c>
      <c r="C22" s="128"/>
      <c r="D22" s="128"/>
      <c r="E22" s="128"/>
      <c r="F22" s="11"/>
      <c r="G22" s="11"/>
      <c r="H22" s="11"/>
      <c r="I22" s="89"/>
      <c r="J22" s="12"/>
    </row>
    <row r="23" spans="1:10">
      <c r="A23" s="13" t="s">
        <v>29</v>
      </c>
      <c r="B23" s="128" t="s">
        <v>30</v>
      </c>
      <c r="C23" s="128"/>
      <c r="D23" s="128"/>
      <c r="E23" s="128"/>
      <c r="F23" s="11">
        <v>555</v>
      </c>
      <c r="G23" s="11">
        <v>3738</v>
      </c>
      <c r="H23" s="11">
        <v>3738</v>
      </c>
      <c r="I23" s="89">
        <f>H23/G23</f>
        <v>1</v>
      </c>
      <c r="J23" s="12"/>
    </row>
    <row r="24" spans="1:10">
      <c r="A24" s="13" t="s">
        <v>31</v>
      </c>
      <c r="B24" s="128" t="s">
        <v>32</v>
      </c>
      <c r="C24" s="128"/>
      <c r="D24" s="128"/>
      <c r="E24" s="128"/>
      <c r="F24" s="11"/>
      <c r="G24" s="11"/>
      <c r="H24" s="11"/>
      <c r="I24" s="89"/>
      <c r="J24" s="12"/>
    </row>
    <row r="25" spans="1:10">
      <c r="A25" s="25" t="s">
        <v>33</v>
      </c>
      <c r="B25" s="128" t="s">
        <v>34</v>
      </c>
      <c r="C25" s="128"/>
      <c r="D25" s="128"/>
      <c r="E25" s="128"/>
      <c r="F25" s="11"/>
      <c r="G25" s="11"/>
      <c r="H25" s="11"/>
      <c r="I25" s="89"/>
      <c r="J25" s="26"/>
    </row>
    <row r="26" spans="1:10">
      <c r="A26" s="13" t="s">
        <v>35</v>
      </c>
      <c r="B26" s="128" t="s">
        <v>36</v>
      </c>
      <c r="C26" s="128"/>
      <c r="D26" s="128"/>
      <c r="E26" s="128"/>
      <c r="F26" s="11"/>
      <c r="G26" s="11"/>
      <c r="H26" s="11"/>
      <c r="I26" s="89"/>
      <c r="J26" s="26"/>
    </row>
    <row r="27" spans="1:10">
      <c r="A27" s="25" t="s">
        <v>37</v>
      </c>
      <c r="B27" s="139" t="s">
        <v>38</v>
      </c>
      <c r="C27" s="120"/>
      <c r="D27" s="120"/>
      <c r="E27" s="140"/>
      <c r="F27" s="18"/>
      <c r="G27" s="11">
        <v>875</v>
      </c>
      <c r="H27" s="11">
        <v>875</v>
      </c>
      <c r="I27" s="89">
        <f>H27/G27</f>
        <v>1</v>
      </c>
      <c r="J27" s="26"/>
    </row>
    <row r="28" spans="1:10">
      <c r="A28" s="13" t="s">
        <v>40</v>
      </c>
      <c r="B28" s="114" t="s">
        <v>129</v>
      </c>
      <c r="C28" s="114"/>
      <c r="D28" s="114"/>
      <c r="E28" s="114"/>
      <c r="F28" s="11"/>
      <c r="G28" s="11"/>
      <c r="H28" s="11">
        <v>498</v>
      </c>
      <c r="I28" s="89"/>
      <c r="J28" s="26">
        <v>498</v>
      </c>
    </row>
    <row r="29" spans="1:10">
      <c r="A29" s="24"/>
      <c r="B29" s="150" t="s">
        <v>39</v>
      </c>
      <c r="C29" s="150"/>
      <c r="D29" s="150"/>
      <c r="E29" s="150"/>
      <c r="F29" s="27">
        <f>SUM(F30:F32)</f>
        <v>0</v>
      </c>
      <c r="G29" s="27">
        <f>SUM(G30:G32)</f>
        <v>7938</v>
      </c>
      <c r="H29" s="27">
        <f>SUM(H30:H32)</f>
        <v>7938</v>
      </c>
      <c r="I29" s="90">
        <f t="shared" ref="I29:I34" si="1">H29/G29</f>
        <v>1</v>
      </c>
      <c r="J29" s="28">
        <f>SUM(J30:J32)</f>
        <v>5120</v>
      </c>
    </row>
    <row r="30" spans="1:10">
      <c r="A30" s="24" t="s">
        <v>42</v>
      </c>
      <c r="B30" s="129" t="s">
        <v>41</v>
      </c>
      <c r="C30" s="129"/>
      <c r="D30" s="129"/>
      <c r="E30" s="129"/>
      <c r="F30" s="8"/>
      <c r="G30" s="8">
        <v>79</v>
      </c>
      <c r="H30" s="8">
        <v>79</v>
      </c>
      <c r="I30" s="80">
        <f t="shared" si="1"/>
        <v>1</v>
      </c>
      <c r="J30" s="9"/>
    </row>
    <row r="31" spans="1:10">
      <c r="A31" s="13" t="s">
        <v>44</v>
      </c>
      <c r="B31" s="128" t="s">
        <v>43</v>
      </c>
      <c r="C31" s="128"/>
      <c r="D31" s="128"/>
      <c r="E31" s="128"/>
      <c r="F31" s="11"/>
      <c r="G31" s="11">
        <v>6121</v>
      </c>
      <c r="H31" s="11">
        <v>6121</v>
      </c>
      <c r="I31" s="89">
        <f t="shared" si="1"/>
        <v>1</v>
      </c>
      <c r="J31" s="12">
        <v>5120</v>
      </c>
    </row>
    <row r="32" spans="1:10">
      <c r="A32" s="20" t="s">
        <v>47</v>
      </c>
      <c r="B32" s="142" t="s">
        <v>45</v>
      </c>
      <c r="C32" s="142"/>
      <c r="D32" s="142"/>
      <c r="E32" s="142"/>
      <c r="F32" s="21"/>
      <c r="G32" s="29">
        <v>1738</v>
      </c>
      <c r="H32" s="30">
        <v>1738</v>
      </c>
      <c r="I32" s="91">
        <f t="shared" si="1"/>
        <v>1</v>
      </c>
      <c r="J32" s="31"/>
    </row>
    <row r="33" spans="1:10">
      <c r="A33" s="20"/>
      <c r="B33" s="125" t="s">
        <v>46</v>
      </c>
      <c r="C33" s="125"/>
      <c r="D33" s="125"/>
      <c r="E33" s="125"/>
      <c r="F33" s="32">
        <f>SUM(F34:F38)</f>
        <v>2903</v>
      </c>
      <c r="G33" s="32">
        <f>SUM(G34:G38)</f>
        <v>4259</v>
      </c>
      <c r="H33" s="32">
        <f>SUM(H34:H38)</f>
        <v>2380</v>
      </c>
      <c r="I33" s="92">
        <f t="shared" si="1"/>
        <v>0.55881662362056816</v>
      </c>
      <c r="J33" s="33">
        <f>SUM(J34:J38)</f>
        <v>0</v>
      </c>
    </row>
    <row r="34" spans="1:10">
      <c r="A34" s="24" t="s">
        <v>50</v>
      </c>
      <c r="B34" s="129" t="s">
        <v>48</v>
      </c>
      <c r="C34" s="129"/>
      <c r="D34" s="129"/>
      <c r="E34" s="129"/>
      <c r="F34" s="8">
        <v>2903</v>
      </c>
      <c r="G34" s="8">
        <v>4169</v>
      </c>
      <c r="H34" s="8">
        <v>2290</v>
      </c>
      <c r="I34" s="80">
        <f t="shared" si="1"/>
        <v>0.54929239625809545</v>
      </c>
      <c r="J34" s="9"/>
    </row>
    <row r="35" spans="1:10">
      <c r="A35" s="13"/>
      <c r="B35" s="128" t="s">
        <v>49</v>
      </c>
      <c r="C35" s="128"/>
      <c r="D35" s="128"/>
      <c r="E35" s="128"/>
      <c r="F35" s="11"/>
      <c r="G35" s="11"/>
      <c r="H35" s="11"/>
      <c r="I35" s="89"/>
      <c r="J35" s="12"/>
    </row>
    <row r="36" spans="1:10">
      <c r="A36" s="13" t="s">
        <v>52</v>
      </c>
      <c r="B36" s="128" t="s">
        <v>51</v>
      </c>
      <c r="C36" s="128"/>
      <c r="D36" s="128"/>
      <c r="E36" s="128"/>
      <c r="F36" s="11"/>
      <c r="G36" s="11">
        <v>90</v>
      </c>
      <c r="H36" s="11">
        <v>90</v>
      </c>
      <c r="I36" s="89">
        <f>H36/G36</f>
        <v>1</v>
      </c>
      <c r="J36" s="12"/>
    </row>
    <row r="37" spans="1:10">
      <c r="A37" s="13" t="s">
        <v>54</v>
      </c>
      <c r="B37" s="128" t="s">
        <v>53</v>
      </c>
      <c r="C37" s="128"/>
      <c r="D37" s="128"/>
      <c r="E37" s="128"/>
      <c r="F37" s="11"/>
      <c r="G37" s="11"/>
      <c r="H37" s="11"/>
      <c r="I37" s="89"/>
      <c r="J37" s="12"/>
    </row>
    <row r="38" spans="1:10">
      <c r="A38" s="34" t="s">
        <v>58</v>
      </c>
      <c r="B38" s="128" t="s">
        <v>55</v>
      </c>
      <c r="C38" s="128"/>
      <c r="D38" s="128"/>
      <c r="E38" s="128"/>
      <c r="F38" s="35"/>
      <c r="G38" s="35"/>
      <c r="H38" s="21"/>
      <c r="I38" s="93"/>
      <c r="J38" s="31"/>
    </row>
    <row r="39" spans="1:10">
      <c r="A39" s="34"/>
      <c r="B39" s="115" t="s">
        <v>56</v>
      </c>
      <c r="C39" s="116"/>
      <c r="D39" s="116"/>
      <c r="E39" s="117"/>
      <c r="F39" s="32">
        <f>SUM(F33+F29+F20+F8)</f>
        <v>32941</v>
      </c>
      <c r="G39" s="32">
        <f>SUM(G33+G29+G20+G8)</f>
        <v>47135</v>
      </c>
      <c r="H39" s="32">
        <f>SUM(H33+H29+H20+H8)</f>
        <v>45718</v>
      </c>
      <c r="I39" s="92">
        <f>H39/G39</f>
        <v>0.96993741381139276</v>
      </c>
      <c r="J39" s="33">
        <f>SUM(J33+J29+J20+J8)</f>
        <v>8348</v>
      </c>
    </row>
    <row r="40" spans="1:10">
      <c r="A40" s="36"/>
      <c r="B40" s="149" t="s">
        <v>57</v>
      </c>
      <c r="C40" s="149"/>
      <c r="D40" s="149"/>
      <c r="E40" s="149"/>
      <c r="F40" s="37">
        <f>SUM(F41:F45)</f>
        <v>0</v>
      </c>
      <c r="G40" s="37">
        <f>SUM(G41:G45)</f>
        <v>0</v>
      </c>
      <c r="H40" s="37">
        <f>SUM(H41:H45)</f>
        <v>0</v>
      </c>
      <c r="I40" s="94"/>
      <c r="J40" s="38">
        <f>SUM(J41:J45)</f>
        <v>0</v>
      </c>
    </row>
    <row r="41" spans="1:10">
      <c r="A41" s="39" t="s">
        <v>60</v>
      </c>
      <c r="B41" s="129" t="s">
        <v>59</v>
      </c>
      <c r="C41" s="150"/>
      <c r="D41" s="150"/>
      <c r="E41" s="150"/>
      <c r="F41" s="8"/>
      <c r="G41" s="8"/>
      <c r="H41" s="8"/>
      <c r="I41" s="80"/>
      <c r="J41" s="40"/>
    </row>
    <row r="42" spans="1:10">
      <c r="A42" s="13" t="s">
        <v>62</v>
      </c>
      <c r="B42" s="128" t="s">
        <v>61</v>
      </c>
      <c r="C42" s="128"/>
      <c r="D42" s="128"/>
      <c r="E42" s="128"/>
      <c r="F42" s="11"/>
      <c r="G42" s="11"/>
      <c r="H42" s="11"/>
      <c r="I42" s="89"/>
      <c r="J42" s="26"/>
    </row>
    <row r="43" spans="1:10">
      <c r="A43" s="13" t="s">
        <v>64</v>
      </c>
      <c r="B43" s="128" t="s">
        <v>63</v>
      </c>
      <c r="C43" s="128"/>
      <c r="D43" s="128"/>
      <c r="E43" s="128"/>
      <c r="F43" s="11"/>
      <c r="G43" s="11"/>
      <c r="H43" s="11"/>
      <c r="I43" s="89"/>
      <c r="J43" s="12"/>
    </row>
    <row r="44" spans="1:10">
      <c r="A44" s="13" t="s">
        <v>66</v>
      </c>
      <c r="B44" s="119" t="s">
        <v>65</v>
      </c>
      <c r="C44" s="120"/>
      <c r="D44" s="120"/>
      <c r="E44" s="121"/>
      <c r="F44" s="11"/>
      <c r="G44" s="11"/>
      <c r="H44" s="11"/>
      <c r="I44" s="89"/>
      <c r="J44" s="12"/>
    </row>
    <row r="45" spans="1:10">
      <c r="A45" s="13" t="s">
        <v>69</v>
      </c>
      <c r="B45" s="114" t="s">
        <v>67</v>
      </c>
      <c r="C45" s="114"/>
      <c r="D45" s="114"/>
      <c r="E45" s="114"/>
      <c r="F45" s="11"/>
      <c r="G45" s="11"/>
      <c r="H45" s="11"/>
      <c r="I45" s="89"/>
      <c r="J45" s="12"/>
    </row>
    <row r="46" spans="1:10">
      <c r="A46" s="36"/>
      <c r="B46" s="127" t="s">
        <v>68</v>
      </c>
      <c r="C46" s="127"/>
      <c r="D46" s="127"/>
      <c r="E46" s="127"/>
      <c r="F46" s="37">
        <f>SUM(F47:F48)</f>
        <v>5266</v>
      </c>
      <c r="G46" s="37">
        <f>SUM(G47:G48)</f>
        <v>498</v>
      </c>
      <c r="H46" s="37">
        <f>SUM(H47:H48)</f>
        <v>0</v>
      </c>
      <c r="I46" s="94">
        <f>H46/G46</f>
        <v>0</v>
      </c>
      <c r="J46" s="41">
        <f>SUM(J47:J48)</f>
        <v>0</v>
      </c>
    </row>
    <row r="47" spans="1:10">
      <c r="A47" s="36" t="s">
        <v>71</v>
      </c>
      <c r="B47" s="151" t="s">
        <v>70</v>
      </c>
      <c r="C47" s="151"/>
      <c r="D47" s="151"/>
      <c r="E47" s="151"/>
      <c r="F47" s="8">
        <v>5266</v>
      </c>
      <c r="G47" s="8">
        <v>498</v>
      </c>
      <c r="H47" s="8">
        <v>0</v>
      </c>
      <c r="I47" s="94">
        <f>H47/G47</f>
        <v>0</v>
      </c>
      <c r="J47" s="40"/>
    </row>
    <row r="48" spans="1:10">
      <c r="A48" s="36" t="s">
        <v>77</v>
      </c>
      <c r="B48" s="151" t="s">
        <v>72</v>
      </c>
      <c r="C48" s="151"/>
      <c r="D48" s="151"/>
      <c r="E48" s="151"/>
      <c r="F48" s="8"/>
      <c r="G48" s="8"/>
      <c r="H48" s="8"/>
      <c r="I48" s="80"/>
      <c r="J48" s="40"/>
    </row>
    <row r="49" spans="1:10" s="78" customFormat="1">
      <c r="A49" s="77"/>
      <c r="B49" s="115" t="s">
        <v>130</v>
      </c>
      <c r="C49" s="116"/>
      <c r="D49" s="116"/>
      <c r="E49" s="117"/>
      <c r="F49" s="27"/>
      <c r="G49" s="27"/>
      <c r="H49" s="27">
        <v>-224</v>
      </c>
      <c r="I49" s="90"/>
      <c r="J49" s="28"/>
    </row>
    <row r="50" spans="1:10">
      <c r="A50" s="24"/>
      <c r="B50" s="150" t="s">
        <v>73</v>
      </c>
      <c r="C50" s="150"/>
      <c r="D50" s="150"/>
      <c r="E50" s="150"/>
      <c r="F50" s="27">
        <f>SUM(F46+F40+F39)</f>
        <v>38207</v>
      </c>
      <c r="G50" s="27">
        <f>SUM(G46+G40+G39)</f>
        <v>47633</v>
      </c>
      <c r="H50" s="27">
        <f>SUM(H46+H40+H39+H49)</f>
        <v>45494</v>
      </c>
      <c r="I50" s="90">
        <f>H50/G50</f>
        <v>0.95509415741187831</v>
      </c>
      <c r="J50" s="28">
        <f>SUM(J46+J40+J39)</f>
        <v>8348</v>
      </c>
    </row>
    <row r="51" spans="1:10" ht="15.75" thickBot="1">
      <c r="A51" s="42"/>
      <c r="B51" s="148" t="s">
        <v>74</v>
      </c>
      <c r="C51" s="148"/>
      <c r="D51" s="148"/>
      <c r="E51" s="148"/>
      <c r="F51" s="43"/>
      <c r="G51" s="43"/>
      <c r="H51" s="43"/>
      <c r="I51" s="73"/>
      <c r="J51" s="44"/>
    </row>
    <row r="52" spans="1:10" ht="15.75" thickTop="1"/>
    <row r="54" spans="1:10">
      <c r="A54" s="1"/>
      <c r="B54" s="110" t="s">
        <v>135</v>
      </c>
      <c r="C54" s="110"/>
      <c r="D54" s="110"/>
      <c r="E54" s="110"/>
      <c r="F54" s="110"/>
      <c r="G54" s="110"/>
      <c r="H54" s="110"/>
      <c r="I54" s="110"/>
      <c r="J54" s="110"/>
    </row>
    <row r="56" spans="1:10" ht="15.75" thickBot="1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6.5" customHeight="1" thickTop="1" thickBot="1">
      <c r="A57" s="145" t="s">
        <v>0</v>
      </c>
      <c r="B57" s="146" t="s">
        <v>1</v>
      </c>
      <c r="C57" s="146"/>
      <c r="D57" s="146"/>
      <c r="E57" s="146"/>
      <c r="F57" s="112" t="s">
        <v>2</v>
      </c>
      <c r="G57" s="112" t="s">
        <v>3</v>
      </c>
      <c r="H57" s="112" t="s">
        <v>127</v>
      </c>
      <c r="I57" s="112" t="s">
        <v>128</v>
      </c>
      <c r="J57" s="147" t="s">
        <v>131</v>
      </c>
    </row>
    <row r="58" spans="1:10" ht="19.5" customHeight="1" thickTop="1">
      <c r="A58" s="145"/>
      <c r="B58" s="146"/>
      <c r="C58" s="146"/>
      <c r="D58" s="146"/>
      <c r="E58" s="146"/>
      <c r="F58" s="113"/>
      <c r="G58" s="113"/>
      <c r="H58" s="113"/>
      <c r="I58" s="113"/>
      <c r="J58" s="147"/>
    </row>
    <row r="59" spans="1:10">
      <c r="A59" s="45"/>
      <c r="B59" s="144" t="s">
        <v>75</v>
      </c>
      <c r="C59" s="144"/>
      <c r="D59" s="144"/>
      <c r="E59" s="144"/>
      <c r="F59" s="3"/>
      <c r="G59" s="3"/>
      <c r="H59" s="3"/>
      <c r="I59" s="70"/>
      <c r="J59" s="46"/>
    </row>
    <row r="60" spans="1:10">
      <c r="A60" s="47"/>
      <c r="B60" s="127" t="s">
        <v>76</v>
      </c>
      <c r="C60" s="127"/>
      <c r="D60" s="127"/>
      <c r="E60" s="127"/>
      <c r="F60" s="5">
        <f>SUM(F71,F70,F66,F65,F64,F62,F61)</f>
        <v>35577</v>
      </c>
      <c r="G60" s="5">
        <f>SUM(G71,G70,G66,G65,G64,G62,G61)</f>
        <v>42350</v>
      </c>
      <c r="H60" s="5">
        <f>SUM(H71,H70,H66,H65,H64,H62,H61)</f>
        <v>36673</v>
      </c>
      <c r="I60" s="79">
        <f>H60/G60</f>
        <v>0.86595041322314048</v>
      </c>
      <c r="J60" s="6">
        <f>SUM(J71,J70,J66,J65,J64,J62,J61)</f>
        <v>3228</v>
      </c>
    </row>
    <row r="61" spans="1:10">
      <c r="A61" s="48" t="s">
        <v>77</v>
      </c>
      <c r="B61" s="129" t="s">
        <v>78</v>
      </c>
      <c r="C61" s="129"/>
      <c r="D61" s="129"/>
      <c r="E61" s="129"/>
      <c r="F61" s="49">
        <v>9374</v>
      </c>
      <c r="G61" s="49">
        <v>10590</v>
      </c>
      <c r="H61" s="50">
        <v>9783</v>
      </c>
      <c r="I61" s="100">
        <f>H61/G61</f>
        <v>0.9237960339943343</v>
      </c>
      <c r="J61" s="51">
        <v>726</v>
      </c>
    </row>
    <row r="62" spans="1:10" ht="15" customHeight="1">
      <c r="A62" s="52" t="s">
        <v>79</v>
      </c>
      <c r="B62" s="132" t="s">
        <v>80</v>
      </c>
      <c r="C62" s="133"/>
      <c r="D62" s="133"/>
      <c r="E62" s="134"/>
      <c r="F62" s="135">
        <v>2527</v>
      </c>
      <c r="G62" s="135">
        <v>2687</v>
      </c>
      <c r="H62" s="130">
        <v>2245</v>
      </c>
      <c r="I62" s="101"/>
      <c r="J62" s="131">
        <v>174</v>
      </c>
    </row>
    <row r="63" spans="1:10" ht="15" customHeight="1">
      <c r="A63" s="52"/>
      <c r="B63" s="132" t="s">
        <v>81</v>
      </c>
      <c r="C63" s="133"/>
      <c r="D63" s="133"/>
      <c r="E63" s="134"/>
      <c r="F63" s="135"/>
      <c r="G63" s="135"/>
      <c r="H63" s="130"/>
      <c r="I63" s="101">
        <f>H62/G62</f>
        <v>0.8355042798660216</v>
      </c>
      <c r="J63" s="131"/>
    </row>
    <row r="64" spans="1:10">
      <c r="A64" s="10" t="s">
        <v>82</v>
      </c>
      <c r="B64" s="128" t="s">
        <v>83</v>
      </c>
      <c r="C64" s="128"/>
      <c r="D64" s="128"/>
      <c r="E64" s="128"/>
      <c r="F64" s="53">
        <v>14511</v>
      </c>
      <c r="G64" s="53">
        <v>14895</v>
      </c>
      <c r="H64" s="57">
        <v>12055</v>
      </c>
      <c r="I64" s="102">
        <f>H64/G64</f>
        <v>0.8093319906008728</v>
      </c>
      <c r="J64" s="55">
        <v>1077</v>
      </c>
    </row>
    <row r="65" spans="1:10">
      <c r="A65" s="10" t="s">
        <v>84</v>
      </c>
      <c r="B65" s="128" t="s">
        <v>85</v>
      </c>
      <c r="C65" s="128"/>
      <c r="D65" s="128"/>
      <c r="E65" s="128"/>
      <c r="F65" s="53"/>
      <c r="G65" s="53"/>
      <c r="H65" s="57"/>
      <c r="I65" s="102"/>
      <c r="J65" s="55"/>
    </row>
    <row r="66" spans="1:10">
      <c r="A66" s="10" t="s">
        <v>86</v>
      </c>
      <c r="B66" s="120" t="s">
        <v>87</v>
      </c>
      <c r="C66" s="120"/>
      <c r="D66" s="120"/>
      <c r="E66" s="120"/>
      <c r="F66" s="56">
        <f>SUM(F67:F69)</f>
        <v>9165</v>
      </c>
      <c r="G66" s="56">
        <f>SUM(G67:G69)</f>
        <v>14178</v>
      </c>
      <c r="H66" s="57">
        <f>SUM(H67:H69)</f>
        <v>12590</v>
      </c>
      <c r="I66" s="102">
        <f t="shared" ref="I66:I69" si="2">H66/G66</f>
        <v>0.88799548596416988</v>
      </c>
      <c r="J66" s="55">
        <f>SUM(J67:J69)</f>
        <v>1251</v>
      </c>
    </row>
    <row r="67" spans="1:10">
      <c r="A67" s="10"/>
      <c r="B67" s="136" t="s">
        <v>88</v>
      </c>
      <c r="C67" s="137"/>
      <c r="D67" s="137"/>
      <c r="E67" s="138"/>
      <c r="F67" s="58">
        <v>5020</v>
      </c>
      <c r="G67" s="58">
        <v>9897</v>
      </c>
      <c r="H67" s="75">
        <v>9775</v>
      </c>
      <c r="I67" s="102">
        <f t="shared" si="2"/>
        <v>0.98767303223198954</v>
      </c>
      <c r="J67" s="55"/>
    </row>
    <row r="68" spans="1:10">
      <c r="A68" s="10"/>
      <c r="B68" s="136" t="s">
        <v>89</v>
      </c>
      <c r="C68" s="137"/>
      <c r="D68" s="137"/>
      <c r="E68" s="138"/>
      <c r="F68" s="58">
        <v>1795</v>
      </c>
      <c r="G68" s="58">
        <v>1795</v>
      </c>
      <c r="H68" s="75">
        <v>1490</v>
      </c>
      <c r="I68" s="102">
        <f t="shared" si="2"/>
        <v>0.83008356545961004</v>
      </c>
      <c r="J68" s="55">
        <v>722</v>
      </c>
    </row>
    <row r="69" spans="1:10">
      <c r="A69" s="10"/>
      <c r="B69" s="136" t="s">
        <v>90</v>
      </c>
      <c r="C69" s="137"/>
      <c r="D69" s="137"/>
      <c r="E69" s="138"/>
      <c r="F69" s="58">
        <v>2350</v>
      </c>
      <c r="G69" s="58">
        <v>2486</v>
      </c>
      <c r="H69" s="75">
        <v>1325</v>
      </c>
      <c r="I69" s="102">
        <f t="shared" si="2"/>
        <v>0.53298471440064366</v>
      </c>
      <c r="J69" s="55">
        <v>529</v>
      </c>
    </row>
    <row r="70" spans="1:10">
      <c r="A70" s="59" t="s">
        <v>91</v>
      </c>
      <c r="B70" s="139" t="s">
        <v>92</v>
      </c>
      <c r="C70" s="120"/>
      <c r="D70" s="120"/>
      <c r="E70" s="140"/>
      <c r="F70" s="54"/>
      <c r="G70" s="54"/>
      <c r="H70" s="57"/>
      <c r="I70" s="102"/>
      <c r="J70" s="55"/>
    </row>
    <row r="71" spans="1:10">
      <c r="A71" s="10" t="s">
        <v>93</v>
      </c>
      <c r="B71" s="141" t="s">
        <v>94</v>
      </c>
      <c r="C71" s="142"/>
      <c r="D71" s="142"/>
      <c r="E71" s="143"/>
      <c r="F71" s="60"/>
      <c r="G71" s="60"/>
      <c r="H71" s="60"/>
      <c r="I71" s="103"/>
      <c r="J71" s="61"/>
    </row>
    <row r="72" spans="1:10">
      <c r="A72" s="62"/>
      <c r="B72" s="127" t="s">
        <v>95</v>
      </c>
      <c r="C72" s="127"/>
      <c r="D72" s="127"/>
      <c r="E72" s="127"/>
      <c r="F72" s="5">
        <f>SUM(F73:F79)</f>
        <v>2630</v>
      </c>
      <c r="G72" s="5">
        <f>SUM(G73:G79)</f>
        <v>5283</v>
      </c>
      <c r="H72" s="76">
        <f>SUM(H73:H79)</f>
        <v>5120</v>
      </c>
      <c r="I72" s="104">
        <f>H72/G72</f>
        <v>0.96914631837970855</v>
      </c>
      <c r="J72" s="6">
        <f>SUM(J73:J79)</f>
        <v>5120</v>
      </c>
    </row>
    <row r="73" spans="1:10">
      <c r="A73" s="52" t="s">
        <v>96</v>
      </c>
      <c r="B73" s="129" t="s">
        <v>97</v>
      </c>
      <c r="C73" s="129"/>
      <c r="D73" s="129"/>
      <c r="E73" s="129"/>
      <c r="F73" s="49">
        <v>1130</v>
      </c>
      <c r="G73" s="49">
        <v>1958</v>
      </c>
      <c r="H73" s="50">
        <v>1957</v>
      </c>
      <c r="I73" s="100">
        <f>H73/G73</f>
        <v>0.99948927477017369</v>
      </c>
      <c r="J73" s="51">
        <v>1957</v>
      </c>
    </row>
    <row r="74" spans="1:10">
      <c r="A74" s="52" t="s">
        <v>98</v>
      </c>
      <c r="B74" s="128" t="s">
        <v>99</v>
      </c>
      <c r="C74" s="128"/>
      <c r="D74" s="128"/>
      <c r="E74" s="128"/>
      <c r="F74" s="53">
        <v>1500</v>
      </c>
      <c r="G74" s="53">
        <v>3325</v>
      </c>
      <c r="H74" s="54">
        <v>3163</v>
      </c>
      <c r="I74" s="102">
        <f>H74/G74</f>
        <v>0.95127819548872183</v>
      </c>
      <c r="J74" s="63">
        <v>3163</v>
      </c>
    </row>
    <row r="75" spans="1:10">
      <c r="A75" s="52" t="s">
        <v>100</v>
      </c>
      <c r="B75" s="119" t="s">
        <v>101</v>
      </c>
      <c r="C75" s="120"/>
      <c r="D75" s="120"/>
      <c r="E75" s="121"/>
      <c r="F75" s="53"/>
      <c r="G75" s="53"/>
      <c r="H75" s="53"/>
      <c r="I75" s="105"/>
      <c r="J75" s="63"/>
    </row>
    <row r="76" spans="1:10">
      <c r="A76" s="52" t="s">
        <v>102</v>
      </c>
      <c r="B76" s="119" t="s">
        <v>103</v>
      </c>
      <c r="C76" s="120"/>
      <c r="D76" s="120"/>
      <c r="E76" s="121"/>
      <c r="F76" s="53"/>
      <c r="G76" s="53"/>
      <c r="H76" s="53"/>
      <c r="I76" s="105"/>
      <c r="J76" s="63"/>
    </row>
    <row r="77" spans="1:10">
      <c r="A77" s="52" t="s">
        <v>104</v>
      </c>
      <c r="B77" s="128" t="s">
        <v>105</v>
      </c>
      <c r="C77" s="128"/>
      <c r="D77" s="128"/>
      <c r="E77" s="128"/>
      <c r="F77" s="53"/>
      <c r="G77" s="53"/>
      <c r="H77" s="53"/>
      <c r="I77" s="105"/>
      <c r="J77" s="63"/>
    </row>
    <row r="78" spans="1:10">
      <c r="A78" s="52"/>
      <c r="B78" s="126" t="s">
        <v>106</v>
      </c>
      <c r="C78" s="126"/>
      <c r="D78" s="126"/>
      <c r="E78" s="126"/>
      <c r="F78" s="53"/>
      <c r="G78" s="53"/>
      <c r="H78" s="53"/>
      <c r="I78" s="105"/>
      <c r="J78" s="63"/>
    </row>
    <row r="79" spans="1:10">
      <c r="A79" s="52"/>
      <c r="B79" s="126" t="s">
        <v>107</v>
      </c>
      <c r="C79" s="126"/>
      <c r="D79" s="126"/>
      <c r="E79" s="126"/>
      <c r="F79" s="53"/>
      <c r="G79" s="53"/>
      <c r="H79" s="53"/>
      <c r="I79" s="105"/>
      <c r="J79" s="63"/>
    </row>
    <row r="80" spans="1:10">
      <c r="A80" s="64"/>
      <c r="B80" s="127" t="s">
        <v>108</v>
      </c>
      <c r="C80" s="127"/>
      <c r="D80" s="127"/>
      <c r="E80" s="127"/>
      <c r="F80" s="5">
        <f>SUM(F72+F60)</f>
        <v>38207</v>
      </c>
      <c r="G80" s="5">
        <f>SUM(G72+G60)</f>
        <v>47633</v>
      </c>
      <c r="H80" s="5">
        <f>SUM(H72+H60)</f>
        <v>41793</v>
      </c>
      <c r="I80" s="79">
        <f>H80/G80</f>
        <v>0.87739592299456259</v>
      </c>
      <c r="J80" s="6">
        <f>SUM(J72+J60)</f>
        <v>8348</v>
      </c>
    </row>
    <row r="81" spans="1:10">
      <c r="A81" s="64"/>
      <c r="B81" s="115" t="s">
        <v>109</v>
      </c>
      <c r="C81" s="116"/>
      <c r="D81" s="116"/>
      <c r="E81" s="117"/>
      <c r="F81" s="5">
        <f>SUM(F82:F86)</f>
        <v>0</v>
      </c>
      <c r="G81" s="5">
        <f>SUM(G82:G86)</f>
        <v>0</v>
      </c>
      <c r="H81" s="5">
        <f>SUM(H82:H86)</f>
        <v>0</v>
      </c>
      <c r="I81" s="79"/>
      <c r="J81" s="6">
        <f>SUM(J82:J86)</f>
        <v>0</v>
      </c>
    </row>
    <row r="82" spans="1:10">
      <c r="A82" s="52" t="s">
        <v>110</v>
      </c>
      <c r="B82" s="128" t="s">
        <v>111</v>
      </c>
      <c r="C82" s="128"/>
      <c r="D82" s="128"/>
      <c r="E82" s="128"/>
      <c r="F82" s="53"/>
      <c r="G82" s="53"/>
      <c r="H82" s="53"/>
      <c r="I82" s="105"/>
      <c r="J82" s="55"/>
    </row>
    <row r="83" spans="1:10">
      <c r="A83" s="52" t="s">
        <v>112</v>
      </c>
      <c r="B83" s="128" t="s">
        <v>113</v>
      </c>
      <c r="C83" s="128"/>
      <c r="D83" s="128"/>
      <c r="E83" s="128"/>
      <c r="F83" s="53"/>
      <c r="G83" s="53"/>
      <c r="H83" s="53"/>
      <c r="I83" s="105"/>
      <c r="J83" s="55"/>
    </row>
    <row r="84" spans="1:10">
      <c r="A84" s="52" t="s">
        <v>114</v>
      </c>
      <c r="B84" s="128" t="s">
        <v>115</v>
      </c>
      <c r="C84" s="128"/>
      <c r="D84" s="128"/>
      <c r="E84" s="128"/>
      <c r="F84" s="53"/>
      <c r="G84" s="53"/>
      <c r="H84" s="53"/>
      <c r="I84" s="105"/>
      <c r="J84" s="55"/>
    </row>
    <row r="85" spans="1:10">
      <c r="A85" s="52" t="s">
        <v>116</v>
      </c>
      <c r="B85" s="119" t="s">
        <v>117</v>
      </c>
      <c r="C85" s="120"/>
      <c r="D85" s="120"/>
      <c r="E85" s="121"/>
      <c r="F85" s="53"/>
      <c r="G85" s="53"/>
      <c r="H85" s="53"/>
      <c r="I85" s="105"/>
      <c r="J85" s="55"/>
    </row>
    <row r="86" spans="1:10">
      <c r="A86" s="52" t="s">
        <v>118</v>
      </c>
      <c r="B86" s="119" t="s">
        <v>119</v>
      </c>
      <c r="C86" s="120"/>
      <c r="D86" s="120"/>
      <c r="E86" s="121"/>
      <c r="F86" s="53"/>
      <c r="G86" s="53"/>
      <c r="H86" s="53"/>
      <c r="I86" s="105"/>
      <c r="J86" s="55"/>
    </row>
    <row r="87" spans="1:10">
      <c r="A87" s="64"/>
      <c r="B87" s="115" t="s">
        <v>120</v>
      </c>
      <c r="C87" s="116"/>
      <c r="D87" s="116"/>
      <c r="E87" s="117"/>
      <c r="F87" s="65">
        <f>SUM(F88:F89)</f>
        <v>0</v>
      </c>
      <c r="G87" s="65">
        <f>SUM(G88:G89)</f>
        <v>0</v>
      </c>
      <c r="H87" s="65">
        <f>SUM(H88:H89)</f>
        <v>0</v>
      </c>
      <c r="I87" s="106"/>
      <c r="J87" s="66">
        <f>SUM(J88:J89)</f>
        <v>0</v>
      </c>
    </row>
    <row r="88" spans="1:10">
      <c r="A88" s="52" t="s">
        <v>121</v>
      </c>
      <c r="B88" s="122" t="s">
        <v>122</v>
      </c>
      <c r="C88" s="123"/>
      <c r="D88" s="123"/>
      <c r="E88" s="124"/>
      <c r="F88" s="53"/>
      <c r="G88" s="53"/>
      <c r="H88" s="53"/>
      <c r="I88" s="105"/>
      <c r="J88" s="55"/>
    </row>
    <row r="89" spans="1:10">
      <c r="A89" s="52" t="s">
        <v>123</v>
      </c>
      <c r="B89" s="119" t="s">
        <v>124</v>
      </c>
      <c r="C89" s="120"/>
      <c r="D89" s="120"/>
      <c r="E89" s="121"/>
      <c r="F89" s="53"/>
      <c r="G89" s="53"/>
      <c r="H89" s="53"/>
      <c r="I89" s="105"/>
      <c r="J89" s="55"/>
    </row>
    <row r="90" spans="1:10" s="78" customFormat="1">
      <c r="A90" s="109"/>
      <c r="B90" s="118" t="s">
        <v>132</v>
      </c>
      <c r="C90" s="118"/>
      <c r="D90" s="118"/>
      <c r="E90" s="118"/>
      <c r="F90" s="98"/>
      <c r="G90" s="98"/>
      <c r="H90" s="98">
        <v>-545</v>
      </c>
      <c r="I90" s="107"/>
      <c r="J90" s="99"/>
    </row>
    <row r="91" spans="1:10">
      <c r="A91" s="95"/>
      <c r="B91" s="125" t="s">
        <v>125</v>
      </c>
      <c r="C91" s="125"/>
      <c r="D91" s="125"/>
      <c r="E91" s="125"/>
      <c r="F91" s="96">
        <f>SUM(F87+F81+F80)</f>
        <v>38207</v>
      </c>
      <c r="G91" s="96">
        <f>SUM(G87+G81+G80)</f>
        <v>47633</v>
      </c>
      <c r="H91" s="96">
        <f>SUM(H87+H81+H80+H90)</f>
        <v>41248</v>
      </c>
      <c r="I91" s="108">
        <f>H91/G91</f>
        <v>0.86595427539730863</v>
      </c>
      <c r="J91" s="97">
        <f>SUM(J87+J81+J80)</f>
        <v>8348</v>
      </c>
    </row>
    <row r="92" spans="1:10" ht="15.75" thickBot="1">
      <c r="A92" s="67"/>
      <c r="B92" s="111" t="s">
        <v>126</v>
      </c>
      <c r="C92" s="111"/>
      <c r="D92" s="111"/>
      <c r="E92" s="111"/>
      <c r="F92" s="68">
        <v>6</v>
      </c>
      <c r="G92" s="68">
        <v>6</v>
      </c>
      <c r="H92" s="68"/>
      <c r="I92" s="74"/>
      <c r="J92" s="69"/>
    </row>
    <row r="93" spans="1:10" ht="15.75" thickTop="1"/>
  </sheetData>
  <mergeCells count="100">
    <mergeCell ref="B12:E12"/>
    <mergeCell ref="A2:J2"/>
    <mergeCell ref="A3:J3"/>
    <mergeCell ref="A5:A6"/>
    <mergeCell ref="B5:E6"/>
    <mergeCell ref="F5:F6"/>
    <mergeCell ref="G5:G6"/>
    <mergeCell ref="H5:H6"/>
    <mergeCell ref="J5:J6"/>
    <mergeCell ref="B7:E7"/>
    <mergeCell ref="B8:E8"/>
    <mergeCell ref="B9:E9"/>
    <mergeCell ref="B10:E10"/>
    <mergeCell ref="B11:E11"/>
    <mergeCell ref="B25:E25"/>
    <mergeCell ref="B13:E13"/>
    <mergeCell ref="C14:E14"/>
    <mergeCell ref="C15:E15"/>
    <mergeCell ref="B17:E17"/>
    <mergeCell ref="C18:E18"/>
    <mergeCell ref="B19:E19"/>
    <mergeCell ref="B20:E20"/>
    <mergeCell ref="B21:E21"/>
    <mergeCell ref="B22:E22"/>
    <mergeCell ref="B23:E23"/>
    <mergeCell ref="B24:E24"/>
    <mergeCell ref="B38:E38"/>
    <mergeCell ref="B26:E26"/>
    <mergeCell ref="B27:E27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51:E51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50:E50"/>
    <mergeCell ref="B54:J54"/>
    <mergeCell ref="A57:A58"/>
    <mergeCell ref="B57:E58"/>
    <mergeCell ref="F57:F58"/>
    <mergeCell ref="G57:G58"/>
    <mergeCell ref="H57:H58"/>
    <mergeCell ref="J57:J58"/>
    <mergeCell ref="B59:E59"/>
    <mergeCell ref="B60:E60"/>
    <mergeCell ref="B61:E61"/>
    <mergeCell ref="B62:E62"/>
    <mergeCell ref="F62:F63"/>
    <mergeCell ref="B72:E72"/>
    <mergeCell ref="H62:H63"/>
    <mergeCell ref="J62:J63"/>
    <mergeCell ref="B63:E63"/>
    <mergeCell ref="B64:E64"/>
    <mergeCell ref="B65:E65"/>
    <mergeCell ref="B66:E66"/>
    <mergeCell ref="G62:G63"/>
    <mergeCell ref="B67:E67"/>
    <mergeCell ref="B68:E68"/>
    <mergeCell ref="B69:E69"/>
    <mergeCell ref="B70:E70"/>
    <mergeCell ref="B71:E71"/>
    <mergeCell ref="B82:E82"/>
    <mergeCell ref="B83:E83"/>
    <mergeCell ref="B84:E84"/>
    <mergeCell ref="B73:E73"/>
    <mergeCell ref="B74:E74"/>
    <mergeCell ref="B75:E75"/>
    <mergeCell ref="B76:E76"/>
    <mergeCell ref="B77:E77"/>
    <mergeCell ref="B78:E78"/>
    <mergeCell ref="E1:J1"/>
    <mergeCell ref="B92:E92"/>
    <mergeCell ref="I5:I6"/>
    <mergeCell ref="B28:E28"/>
    <mergeCell ref="B49:E49"/>
    <mergeCell ref="I57:I58"/>
    <mergeCell ref="B90:E90"/>
    <mergeCell ref="B85:E85"/>
    <mergeCell ref="B86:E86"/>
    <mergeCell ref="B87:E87"/>
    <mergeCell ref="B88:E88"/>
    <mergeCell ref="B89:E89"/>
    <mergeCell ref="B91:E91"/>
    <mergeCell ref="B79:E79"/>
    <mergeCell ref="B80:E80"/>
    <mergeCell ref="B81:E81"/>
  </mergeCells>
  <pageMargins left="0.70866141732283472" right="0.5118110236220472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2013.zártsz. 1.mell. köt-önk.</vt:lpstr>
    </vt:vector>
  </TitlesOfParts>
  <Company>Polgármesteri Hivatal Hegyhátszentjakab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Hegyhátszentjakab</dc:creator>
  <cp:lastModifiedBy>Jegyző</cp:lastModifiedBy>
  <cp:lastPrinted>2014-05-28T14:41:18Z</cp:lastPrinted>
  <dcterms:created xsi:type="dcterms:W3CDTF">2014-05-28T13:47:54Z</dcterms:created>
  <dcterms:modified xsi:type="dcterms:W3CDTF">2014-06-03T12:14:06Z</dcterms:modified>
</cp:coreProperties>
</file>