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8\módosítás 2018.10.02\egységes\"/>
    </mc:Choice>
  </mc:AlternateContent>
  <xr:revisionPtr revIDLastSave="0" documentId="13_ncr:1_{D6CD71D4-461A-49C8-9088-F7E56FB631C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E263" i="1" l="1"/>
  <c r="E264" i="1"/>
  <c r="E265" i="1"/>
  <c r="E266" i="1"/>
  <c r="E267" i="1"/>
  <c r="E268" i="1"/>
  <c r="E269" i="1"/>
  <c r="E259" i="1"/>
  <c r="E260" i="1"/>
  <c r="E261" i="1"/>
  <c r="E237" i="1"/>
  <c r="E238" i="1"/>
  <c r="E239" i="1"/>
  <c r="E240" i="1"/>
  <c r="D153" i="1" l="1"/>
  <c r="C153" i="1"/>
  <c r="D73" i="1"/>
  <c r="D12" i="1" l="1"/>
  <c r="C12" i="1"/>
  <c r="D177" i="1" l="1"/>
  <c r="E147" i="1" l="1"/>
  <c r="E220" i="1" l="1"/>
  <c r="E195" i="1"/>
  <c r="E196" i="1"/>
  <c r="E197" i="1"/>
  <c r="E199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5" i="1"/>
  <c r="E216" i="1"/>
  <c r="E217" i="1"/>
  <c r="E218" i="1"/>
  <c r="E219" i="1"/>
  <c r="E221" i="1"/>
  <c r="E222" i="1"/>
  <c r="E194" i="1"/>
  <c r="E234" i="1" l="1"/>
  <c r="E235" i="1"/>
  <c r="E233" i="1"/>
  <c r="E225" i="1"/>
  <c r="E227" i="1"/>
  <c r="E228" i="1"/>
  <c r="E230" i="1"/>
  <c r="E231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78" i="1"/>
  <c r="E155" i="1"/>
  <c r="E156" i="1"/>
  <c r="E157" i="1"/>
  <c r="E154" i="1"/>
  <c r="E153" i="1" s="1"/>
  <c r="E118" i="1"/>
  <c r="E119" i="1"/>
  <c r="E120" i="1"/>
  <c r="E121" i="1"/>
  <c r="E122" i="1"/>
  <c r="E123" i="1"/>
  <c r="E117" i="1"/>
  <c r="E88" i="1"/>
  <c r="E89" i="1"/>
  <c r="E90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49" i="1"/>
  <c r="E39" i="1"/>
  <c r="E41" i="1"/>
  <c r="E42" i="1"/>
  <c r="E44" i="1"/>
  <c r="E45" i="1"/>
  <c r="E46" i="1"/>
  <c r="E47" i="1"/>
  <c r="E38" i="1"/>
  <c r="E14" i="1"/>
  <c r="E16" i="1"/>
  <c r="E17" i="1"/>
  <c r="E18" i="1"/>
  <c r="E19" i="1"/>
  <c r="E20" i="1"/>
  <c r="E21" i="1"/>
  <c r="E22" i="1"/>
  <c r="E23" i="1"/>
  <c r="E24" i="1"/>
  <c r="E25" i="1"/>
  <c r="E13" i="1"/>
  <c r="E7" i="1"/>
  <c r="E8" i="1"/>
  <c r="E9" i="1"/>
  <c r="E10" i="1"/>
  <c r="E11" i="1"/>
  <c r="E6" i="1"/>
  <c r="D15" i="1"/>
  <c r="D26" i="1"/>
  <c r="D51" i="1"/>
  <c r="D62" i="1"/>
  <c r="D87" i="1"/>
  <c r="D100" i="1" s="1"/>
  <c r="D91" i="1"/>
  <c r="D101" i="1"/>
  <c r="E101" i="1"/>
  <c r="D111" i="1"/>
  <c r="E111" i="1"/>
  <c r="E124" i="1"/>
  <c r="D148" i="1"/>
  <c r="D176" i="1" s="1"/>
  <c r="E148" i="1"/>
  <c r="D158" i="1"/>
  <c r="E158" i="1"/>
  <c r="D198" i="1"/>
  <c r="D214" i="1"/>
  <c r="D226" i="1"/>
  <c r="D229" i="1"/>
  <c r="D236" i="1"/>
  <c r="D246" i="1"/>
  <c r="E246" i="1"/>
  <c r="D262" i="1"/>
  <c r="D272" i="1"/>
  <c r="E272" i="1"/>
  <c r="D193" i="1" l="1"/>
  <c r="D284" i="1"/>
  <c r="E176" i="1"/>
  <c r="E177" i="1"/>
  <c r="E116" i="1"/>
  <c r="D223" i="1"/>
  <c r="D48" i="1"/>
  <c r="E12" i="1"/>
  <c r="D258" i="1"/>
  <c r="D86" i="1"/>
  <c r="E43" i="1"/>
  <c r="E37" i="1" s="1"/>
  <c r="D232" i="1"/>
  <c r="D285" i="1" l="1"/>
  <c r="C272" i="1" l="1"/>
  <c r="C262" i="1"/>
  <c r="E262" i="1" s="1"/>
  <c r="E284" i="1" s="1"/>
  <c r="C246" i="1"/>
  <c r="C236" i="1"/>
  <c r="E236" i="1" s="1"/>
  <c r="E258" i="1" s="1"/>
  <c r="C229" i="1"/>
  <c r="E229" i="1" s="1"/>
  <c r="C226" i="1"/>
  <c r="E226" i="1" s="1"/>
  <c r="C224" i="1"/>
  <c r="E224" i="1" s="1"/>
  <c r="C214" i="1"/>
  <c r="E214" i="1" s="1"/>
  <c r="C200" i="1"/>
  <c r="E200" i="1" s="1"/>
  <c r="C198" i="1"/>
  <c r="E198" i="1" s="1"/>
  <c r="C158" i="1"/>
  <c r="C148" i="1"/>
  <c r="C111" i="1"/>
  <c r="C101" i="1"/>
  <c r="C91" i="1"/>
  <c r="E91" i="1" s="1"/>
  <c r="C87" i="1"/>
  <c r="E87" i="1" s="1"/>
  <c r="C73" i="1"/>
  <c r="E73" i="1" s="1"/>
  <c r="C62" i="1"/>
  <c r="E62" i="1" s="1"/>
  <c r="C51" i="1"/>
  <c r="E51" i="1" s="1"/>
  <c r="C26" i="1"/>
  <c r="E26" i="1" s="1"/>
  <c r="C15" i="1"/>
  <c r="E15" i="1" s="1"/>
  <c r="E100" i="1" l="1"/>
  <c r="E193" i="1" s="1"/>
  <c r="E86" i="1"/>
  <c r="E223" i="1"/>
  <c r="E48" i="1"/>
  <c r="E232" i="1"/>
  <c r="C223" i="1"/>
  <c r="C86" i="1"/>
  <c r="C100" i="1"/>
  <c r="C176" i="1"/>
  <c r="C232" i="1"/>
  <c r="C258" i="1"/>
  <c r="C284" i="1"/>
  <c r="C48" i="1"/>
  <c r="C193" i="1" l="1"/>
  <c r="E285" i="1"/>
  <c r="C285" i="1"/>
</calcChain>
</file>

<file path=xl/sharedStrings.xml><?xml version="1.0" encoding="utf-8"?>
<sst xmlns="http://schemas.openxmlformats.org/spreadsheetml/2006/main" count="566" uniqueCount="565">
  <si>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</si>
  <si>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</si>
  <si>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</si>
  <si>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</si>
  <si>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</si>
  <si>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</si>
  <si>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03</t>
  </si>
  <si>
    <t>Települési önkormányzatok szociális, gyermekjóléti és gyermekétkeztetési feladatainak támogatása        (B113)</t>
  </si>
  <si>
    <t>04</t>
  </si>
  <si>
    <t>05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</si>
  <si>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</si>
  <si>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</si>
  <si>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</si>
  <si>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</si>
  <si>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</si>
  <si>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</si>
  <si>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</si>
  <si>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</si>
  <si>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</si>
  <si>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</si>
  <si>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</si>
  <si>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</si>
  <si>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</si>
  <si>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</si>
  <si>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</si>
  <si>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</si>
  <si>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</si>
  <si>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</si>
  <si>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</si>
  <si>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</si>
  <si>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</si>
  <si>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</si>
  <si>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</si>
  <si>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</si>
  <si>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</si>
  <si>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</si>
  <si>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</si>
  <si>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</si>
  <si>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</si>
  <si>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</si>
  <si>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</si>
  <si>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</si>
  <si>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</si>
  <si>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</si>
  <si>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</si>
  <si>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</si>
  <si>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</si>
  <si>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</si>
  <si>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</si>
  <si>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</si>
  <si>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</si>
  <si>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</si>
  <si>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</si>
  <si>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</si>
  <si>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</si>
  <si>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</si>
  <si>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</si>
  <si>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</si>
  <si>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</si>
  <si>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</si>
  <si>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</si>
  <si>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</si>
  <si>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</si>
  <si>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</si>
  <si>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</si>
  <si>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</si>
  <si>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</si>
  <si>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</si>
  <si>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</si>
  <si>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</si>
  <si>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</si>
  <si>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</si>
  <si>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</si>
  <si>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</si>
  <si>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</si>
  <si>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</si>
  <si>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</si>
  <si>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</si>
  <si>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</si>
  <si>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</si>
  <si>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</si>
  <si>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42</t>
  </si>
  <si>
    <t>43</t>
  </si>
  <si>
    <t>Működési célú támogatások államháztartáson belülről (=07+...+10+21+32)        (B1)</t>
  </si>
  <si>
    <t>44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</si>
  <si>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</si>
  <si>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</si>
  <si>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</si>
  <si>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</si>
  <si>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</si>
  <si>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</si>
  <si>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</si>
  <si>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</si>
  <si>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</si>
  <si>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</si>
  <si>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</si>
  <si>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</si>
  <si>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</si>
  <si>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</si>
  <si>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</si>
  <si>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</si>
  <si>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</si>
  <si>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</si>
  <si>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</si>
  <si>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</si>
  <si>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</si>
  <si>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</si>
  <si>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</si>
  <si>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</si>
  <si>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</si>
  <si>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</si>
  <si>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</si>
  <si>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</si>
  <si>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</si>
  <si>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</si>
  <si>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</si>
  <si>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</si>
  <si>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</si>
  <si>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</si>
  <si>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</si>
  <si>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</si>
  <si>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</si>
  <si>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</si>
  <si>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</si>
  <si>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</si>
  <si>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</si>
  <si>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</si>
  <si>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</si>
  <si>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</si>
  <si>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</si>
  <si>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</si>
  <si>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</si>
  <si>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</si>
  <si>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</si>
  <si>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</si>
  <si>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</si>
  <si>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</si>
  <si>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</si>
  <si>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</si>
  <si>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</si>
  <si>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</si>
  <si>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</si>
  <si>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</si>
  <si>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</si>
  <si>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</si>
  <si>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</si>
  <si>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</si>
  <si>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</si>
  <si>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</si>
  <si>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</si>
  <si>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</si>
  <si>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</si>
  <si>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</si>
  <si>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</si>
  <si>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</si>
  <si>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</si>
  <si>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</si>
  <si>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</si>
  <si>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</si>
  <si>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</si>
  <si>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</si>
  <si>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</si>
  <si>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</si>
  <si>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</si>
  <si>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</si>
  <si>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</si>
  <si>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</si>
  <si>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</si>
  <si>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</si>
  <si>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</si>
  <si>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</si>
  <si>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</si>
  <si>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</si>
  <si>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</si>
  <si>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</si>
  <si>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</si>
  <si>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</si>
  <si>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</si>
  <si>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</si>
  <si>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</si>
  <si>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</si>
  <si>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</si>
  <si>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</si>
  <si>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</si>
  <si>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</si>
  <si>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</si>
  <si>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</si>
  <si>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</si>
  <si>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</si>
  <si>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</si>
  <si>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</si>
  <si>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</si>
  <si>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</si>
  <si>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</si>
  <si>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</si>
  <si>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</si>
  <si>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</si>
  <si>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</si>
  <si>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</si>
  <si>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</si>
  <si>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</si>
  <si>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</si>
  <si>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</si>
  <si>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</si>
  <si>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</si>
  <si>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</si>
  <si>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</si>
  <si>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</si>
  <si>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</si>
  <si>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</si>
  <si>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</si>
  <si>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</si>
  <si>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</si>
  <si>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</si>
  <si>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</si>
  <si>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</si>
  <si>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</si>
  <si>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</si>
  <si>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</si>
  <si>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</si>
  <si>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</si>
  <si>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</si>
  <si>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</si>
  <si>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</si>
  <si>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</si>
  <si>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</si>
  <si>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</si>
  <si>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</si>
  <si>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</si>
  <si>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</si>
  <si>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</si>
  <si>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</si>
  <si>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</si>
  <si>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</si>
  <si>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</si>
  <si>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</si>
  <si>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</si>
  <si>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</si>
  <si>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</si>
  <si>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</si>
  <si>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</si>
  <si>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</si>
  <si>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</si>
  <si>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</si>
  <si>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</si>
  <si>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</si>
  <si>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</si>
  <si>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</si>
  <si>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</si>
  <si>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</si>
  <si>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</si>
  <si>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</si>
  <si>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</si>
  <si>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</si>
  <si>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</si>
  <si>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</si>
  <si>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</si>
  <si>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</si>
  <si>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</si>
  <si>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</si>
  <si>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</si>
  <si>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</si>
  <si>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</si>
  <si>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</si>
  <si>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</si>
  <si>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</si>
  <si>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</si>
  <si>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</si>
  <si>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</si>
  <si>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</si>
  <si>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</si>
  <si>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</si>
  <si>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</si>
  <si>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</si>
  <si>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</si>
  <si>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</si>
  <si>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</si>
  <si>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</si>
  <si>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</si>
  <si>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</si>
  <si>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</si>
  <si>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</si>
  <si>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</si>
  <si>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</si>
  <si>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</si>
  <si>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</si>
  <si>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</si>
  <si>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</si>
  <si>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</si>
  <si>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</si>
  <si>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</si>
  <si>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</si>
  <si>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</si>
  <si>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</si>
  <si>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</si>
  <si>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</si>
  <si>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</si>
  <si>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</si>
  <si>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</si>
  <si>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</si>
  <si>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</si>
  <si>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</si>
  <si>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</si>
  <si>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</si>
  <si>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</si>
  <si>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</si>
  <si>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</si>
  <si>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</si>
  <si>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</si>
  <si>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</si>
  <si>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</si>
  <si>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</si>
  <si>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</si>
  <si>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</si>
  <si>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</si>
  <si>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</si>
  <si>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</si>
  <si>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</si>
  <si>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</si>
  <si>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</si>
  <si>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</si>
  <si>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</si>
  <si>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</si>
  <si>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</si>
  <si>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</si>
  <si>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</si>
  <si>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</si>
  <si>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</si>
  <si>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</si>
  <si>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</si>
  <si>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</si>
  <si>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</si>
  <si>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</si>
  <si>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</si>
  <si>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</si>
  <si>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</si>
  <si>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</si>
  <si>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</si>
  <si>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</si>
  <si>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</si>
  <si>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</si>
  <si>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</si>
  <si>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</si>
  <si>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</si>
  <si>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</si>
  <si>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</si>
  <si>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</si>
  <si>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</si>
  <si>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</si>
  <si>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</si>
  <si>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</si>
  <si>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</si>
  <si>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</si>
  <si>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</si>
  <si>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</si>
  <si>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</si>
  <si>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</si>
  <si>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</si>
  <si>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</si>
  <si>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</si>
  <si>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</si>
  <si>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</si>
  <si>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</si>
  <si>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</si>
  <si>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</si>
  <si>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</si>
  <si>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</si>
  <si>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</si>
  <si>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</si>
  <si>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</si>
  <si>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</si>
  <si>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</si>
  <si>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</si>
  <si>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</si>
  <si>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</si>
  <si>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</si>
  <si>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</si>
  <si>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</si>
  <si>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</si>
  <si>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</si>
  <si>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</si>
  <si>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</si>
  <si>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</si>
  <si>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</si>
  <si>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</si>
  <si>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</si>
  <si>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</si>
  <si>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</si>
  <si>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</si>
  <si>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</si>
  <si>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</si>
  <si>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</si>
  <si>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</si>
  <si>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</si>
  <si>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</si>
  <si>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</si>
  <si>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</si>
  <si>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</si>
  <si>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</si>
  <si>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</si>
  <si>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</si>
  <si>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</si>
  <si>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</si>
  <si>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</si>
  <si>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</si>
  <si>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</si>
  <si>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</si>
  <si>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</si>
  <si>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</si>
  <si>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</si>
  <si>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</si>
  <si>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</si>
  <si>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</si>
  <si>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</si>
  <si>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</si>
  <si>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</si>
  <si>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</si>
  <si>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</si>
  <si>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</si>
  <si>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</si>
  <si>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</si>
  <si>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</si>
  <si>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</si>
  <si>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</si>
  <si>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</si>
  <si>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</si>
  <si>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</si>
  <si>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</si>
  <si>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</si>
  <si>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</si>
  <si>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</si>
  <si>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</si>
  <si>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</si>
  <si>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</si>
  <si>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</si>
  <si>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</si>
  <si>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</si>
  <si>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</si>
  <si>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</si>
  <si>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</si>
  <si>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</si>
  <si>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</si>
  <si>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</si>
  <si>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</si>
  <si>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</si>
  <si>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</si>
  <si>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</si>
  <si>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</si>
  <si>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</si>
  <si>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</si>
  <si>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</si>
  <si>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</si>
  <si>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</si>
  <si>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</si>
  <si>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</si>
  <si>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</si>
  <si>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</si>
  <si>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</si>
  <si>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</si>
  <si>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</si>
  <si>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</si>
  <si>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</si>
  <si>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</si>
  <si>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</si>
  <si>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</si>
  <si>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</si>
  <si>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</si>
  <si>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</si>
  <si>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</si>
  <si>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</si>
  <si>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</si>
  <si>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</si>
  <si>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</si>
  <si>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</si>
  <si>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</si>
  <si>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</si>
  <si>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</si>
  <si>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</si>
  <si>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</si>
  <si>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</si>
  <si>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</si>
  <si>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</si>
  <si>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</si>
  <si>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</si>
  <si>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</si>
  <si>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</si>
  <si>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</si>
  <si>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</si>
  <si>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</si>
  <si>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</si>
  <si>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</si>
  <si>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</si>
  <si>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</si>
  <si>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</si>
  <si>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</si>
  <si>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</si>
  <si>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</si>
  <si>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</si>
  <si>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</si>
  <si>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</si>
  <si>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</si>
  <si>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</si>
  <si>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</si>
  <si>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</si>
  <si>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</si>
  <si>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</si>
  <si>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</si>
  <si>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</si>
  <si>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</si>
  <si>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</si>
  <si>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</si>
  <si>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</si>
  <si>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</si>
  <si>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</si>
  <si>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</si>
  <si>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</si>
  <si>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</si>
  <si>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</si>
  <si>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</si>
  <si>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</si>
  <si>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</si>
  <si>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</si>
  <si>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</si>
  <si>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</si>
  <si>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</si>
  <si>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</si>
  <si>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</si>
  <si>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</si>
  <si>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</si>
  <si>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</si>
  <si>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</si>
  <si>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</si>
  <si>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</si>
  <si>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</si>
  <si>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</si>
  <si>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</si>
  <si>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</si>
  <si>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</si>
  <si>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</si>
  <si>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</si>
  <si>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</si>
  <si>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</si>
  <si>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</si>
  <si>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</si>
  <si>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</si>
  <si>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</si>
  <si>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</si>
  <si>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</si>
  <si>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Költségvetési bevételek B1-B7.</t>
  </si>
  <si>
    <t>Módosított előirányzat</t>
  </si>
  <si>
    <t>Eltérés</t>
  </si>
  <si>
    <t>forintban</t>
  </si>
  <si>
    <t>Települési önkormányzatok egyes köznevelési feladatainak tám.(B112)</t>
  </si>
  <si>
    <t>Települési önkormányzatok kulturális feladatainak tám.(B114)</t>
  </si>
  <si>
    <t>Működési célú költségvetési támogatások és kiegészítő tám.(B115)</t>
  </si>
  <si>
    <t>Bérhez és foglalkoztatáshoz kapcsolódó adók (=105+…+108) (B33)</t>
  </si>
  <si>
    <t>ebből: nemzetiségi önkormányzatok és költségvetési szerveik  (B16)</t>
  </si>
  <si>
    <t>ebből: térségi fejlesztési tanácsok és költségvetési szerveik (B16)</t>
  </si>
  <si>
    <t>ebből: belföldi gépjárművek adójának a központi költségvetést megillető része (B354)</t>
  </si>
  <si>
    <t>Felhalmozási célú önkormányzati támogatások        (B21)</t>
  </si>
  <si>
    <t>ebből: elkülönített állami pénzalapok        (B25)</t>
  </si>
  <si>
    <r>
      <t>2. melléklet</t>
    </r>
    <r>
      <rPr>
        <vertAlign val="superscript"/>
        <sz val="11"/>
        <rFont val="Times New Roman"/>
        <family val="1"/>
        <charset val="238"/>
      </rPr>
      <t>3</t>
    </r>
  </si>
  <si>
    <t>az 1/2018. (II.14.) önkormányzati rendelethez</t>
  </si>
  <si>
    <r>
      <rPr>
        <vertAlign val="superscript"/>
        <sz val="8"/>
        <rFont val="Times New Roman"/>
        <family val="1"/>
        <charset val="238"/>
      </rPr>
      <t>3</t>
    </r>
    <r>
      <rPr>
        <sz val="8"/>
        <rFont val="Times New Roman"/>
        <family val="1"/>
        <charset val="238"/>
      </rPr>
      <t xml:space="preserve"> Az 5/2018. (X.03.) önkormányzati rendelet 3. §-ának megfelelően megállapított szöveg.</t>
    </r>
  </si>
  <si>
    <t>Hatályos: 2018. október 04. napjától.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</si>
</sst>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5"/>
  <sheetViews>
    <sheetView tabSelected="1" topLeftCell="A37" zoomScale="120" zoomScaleNormal="120" workbookViewId="0">
      <selection activeCell="B50" sqref="B50"/>
    </sheetView>
  </sheetViews>
  <sheetFormatPr defaultRowHeight="12.75" x14ac:dyDescent="0.2"/>
  <cols>
    <col min="1" max="1" width="5" style="12" customWidth="1"/>
    <col min="2" max="2" width="53.85546875" style="2" customWidth="1"/>
    <col min="3" max="3" width="10.140625" style="12" customWidth="1"/>
    <col min="4" max="5" width="10.7109375" style="1" customWidth="1"/>
    <col min="6" max="15" width="9.140625" style="1"/>
  </cols>
  <sheetData>
    <row r="1" spans="1:15" ht="18.95" customHeight="1" x14ac:dyDescent="0.2">
      <c r="A1" s="28" t="s">
        <v>561</v>
      </c>
      <c r="B1" s="28"/>
      <c r="C1" s="28"/>
      <c r="D1" s="28"/>
      <c r="E1" s="28"/>
    </row>
    <row r="2" spans="1:15" ht="18.95" customHeight="1" x14ac:dyDescent="0.2">
      <c r="A2" s="28" t="s">
        <v>562</v>
      </c>
      <c r="B2" s="28"/>
      <c r="C2" s="28"/>
      <c r="D2" s="28"/>
      <c r="E2" s="28"/>
    </row>
    <row r="3" spans="1:15" ht="18.95" customHeight="1" x14ac:dyDescent="0.2">
      <c r="A3" s="28" t="s">
        <v>548</v>
      </c>
      <c r="B3" s="28"/>
      <c r="C3" s="28"/>
      <c r="D3" s="28"/>
      <c r="E3" s="28"/>
    </row>
    <row r="4" spans="1:15" s="2" customFormat="1" ht="20.25" customHeight="1" x14ac:dyDescent="0.2">
      <c r="A4" s="20"/>
      <c r="B4" s="21"/>
      <c r="D4" s="1"/>
      <c r="E4" s="22" t="s">
        <v>551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">
      <c r="A5" s="18" t="s">
        <v>0</v>
      </c>
      <c r="B5" s="18" t="s">
        <v>1</v>
      </c>
      <c r="C5" s="24" t="s">
        <v>2</v>
      </c>
      <c r="D5" s="24" t="s">
        <v>549</v>
      </c>
      <c r="E5" s="24" t="s">
        <v>550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10773452</v>
      </c>
      <c r="D6" s="13">
        <v>10773452</v>
      </c>
      <c r="E6" s="13">
        <f>D6-C6</f>
        <v>0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552</v>
      </c>
      <c r="C7" s="13">
        <v>0</v>
      </c>
      <c r="D7" s="13">
        <v>0</v>
      </c>
      <c r="E7" s="13">
        <f t="shared" ref="E7:E11" si="0">D7-C7</f>
        <v>0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6</v>
      </c>
      <c r="B8" s="4" t="s">
        <v>7</v>
      </c>
      <c r="C8" s="13">
        <v>8713680</v>
      </c>
      <c r="D8" s="23">
        <v>8713680</v>
      </c>
      <c r="E8" s="13">
        <f t="shared" si="0"/>
        <v>0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8</v>
      </c>
      <c r="B9" s="4" t="s">
        <v>553</v>
      </c>
      <c r="C9" s="13">
        <v>1800000</v>
      </c>
      <c r="D9" s="13">
        <v>1800000</v>
      </c>
      <c r="E9" s="13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9</v>
      </c>
      <c r="B10" s="4" t="s">
        <v>554</v>
      </c>
      <c r="C10" s="23">
        <v>0</v>
      </c>
      <c r="D10" s="23">
        <v>228600</v>
      </c>
      <c r="E10" s="13">
        <f t="shared" si="0"/>
        <v>228600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10</v>
      </c>
      <c r="B11" s="4" t="s">
        <v>11</v>
      </c>
      <c r="C11" s="13">
        <v>0</v>
      </c>
      <c r="D11" s="13">
        <v>0</v>
      </c>
      <c r="E11" s="13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12</v>
      </c>
      <c r="B12" s="16" t="s">
        <v>13</v>
      </c>
      <c r="C12" s="17">
        <f>SUM(C6:C11)</f>
        <v>21287132</v>
      </c>
      <c r="D12" s="17">
        <f>SUM(D6:D11)</f>
        <v>21515732</v>
      </c>
      <c r="E12" s="17">
        <f>SUM(E6:E11)</f>
        <v>228600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14</v>
      </c>
      <c r="B13" s="4" t="s">
        <v>15</v>
      </c>
      <c r="C13" s="13">
        <v>0</v>
      </c>
      <c r="D13" s="13">
        <v>0</v>
      </c>
      <c r="E13" s="13">
        <f>D13-C13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16</v>
      </c>
      <c r="B14" s="19" t="s">
        <v>17</v>
      </c>
      <c r="C14" s="13">
        <v>0</v>
      </c>
      <c r="D14" s="13">
        <v>0</v>
      </c>
      <c r="E14" s="13">
        <f t="shared" ref="E14:E26" si="1">D14-C14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18</v>
      </c>
      <c r="B15" s="8" t="s">
        <v>19</v>
      </c>
      <c r="C15" s="14">
        <f>SUM(C16:C25)</f>
        <v>0</v>
      </c>
      <c r="D15" s="14">
        <f t="shared" ref="D15" si="2">SUM(D16:D25)</f>
        <v>0</v>
      </c>
      <c r="E15" s="13">
        <f t="shared" si="1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12.75" hidden="1" customHeight="1" x14ac:dyDescent="0.2">
      <c r="A16" s="3" t="s">
        <v>20</v>
      </c>
      <c r="B16" s="4" t="s">
        <v>21</v>
      </c>
      <c r="C16" s="13">
        <v>0</v>
      </c>
      <c r="D16" s="13">
        <v>0</v>
      </c>
      <c r="E16" s="13">
        <f t="shared" si="1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22</v>
      </c>
      <c r="B17" s="4" t="s">
        <v>23</v>
      </c>
      <c r="C17" s="13">
        <v>0</v>
      </c>
      <c r="D17" s="13">
        <v>0</v>
      </c>
      <c r="E17" s="13">
        <f t="shared" si="1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24</v>
      </c>
      <c r="B18" s="4" t="s">
        <v>25</v>
      </c>
      <c r="C18" s="13">
        <v>0</v>
      </c>
      <c r="D18" s="13">
        <v>0</v>
      </c>
      <c r="E18" s="13">
        <f t="shared" si="1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26</v>
      </c>
      <c r="B19" s="4" t="s">
        <v>27</v>
      </c>
      <c r="C19" s="13">
        <v>0</v>
      </c>
      <c r="D19" s="13">
        <v>0</v>
      </c>
      <c r="E19" s="13">
        <f t="shared" si="1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28</v>
      </c>
      <c r="B20" s="4" t="s">
        <v>29</v>
      </c>
      <c r="C20" s="13">
        <v>0</v>
      </c>
      <c r="D20" s="13">
        <v>0</v>
      </c>
      <c r="E20" s="13">
        <f t="shared" si="1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30</v>
      </c>
      <c r="B21" s="4" t="s">
        <v>31</v>
      </c>
      <c r="C21" s="13">
        <v>0</v>
      </c>
      <c r="D21" s="13">
        <v>0</v>
      </c>
      <c r="E21" s="13">
        <f t="shared" si="1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32</v>
      </c>
      <c r="B22" s="4" t="s">
        <v>33</v>
      </c>
      <c r="C22" s="13">
        <v>0</v>
      </c>
      <c r="D22" s="13">
        <v>0</v>
      </c>
      <c r="E22" s="13">
        <f t="shared" si="1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34</v>
      </c>
      <c r="B23" s="4" t="s">
        <v>35</v>
      </c>
      <c r="C23" s="13">
        <v>0</v>
      </c>
      <c r="D23" s="13">
        <v>0</v>
      </c>
      <c r="E23" s="13">
        <f t="shared" si="1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25.5" hidden="1" x14ac:dyDescent="0.2">
      <c r="A24" s="3" t="s">
        <v>36</v>
      </c>
      <c r="B24" s="4" t="s">
        <v>37</v>
      </c>
      <c r="C24" s="13">
        <v>0</v>
      </c>
      <c r="D24" s="13">
        <v>0</v>
      </c>
      <c r="E24" s="13">
        <f t="shared" si="1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25.5" hidden="1" x14ac:dyDescent="0.2">
      <c r="A25" s="3" t="s">
        <v>38</v>
      </c>
      <c r="B25" s="4" t="s">
        <v>39</v>
      </c>
      <c r="C25" s="13">
        <v>0</v>
      </c>
      <c r="D25" s="13">
        <v>0</v>
      </c>
      <c r="E25" s="13">
        <f t="shared" si="1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5.5" x14ac:dyDescent="0.2">
      <c r="A26" s="7" t="s">
        <v>40</v>
      </c>
      <c r="B26" s="8" t="s">
        <v>41</v>
      </c>
      <c r="C26" s="14">
        <f>SUM(C27:C36)</f>
        <v>0</v>
      </c>
      <c r="D26" s="14">
        <f t="shared" ref="D26" si="3">SUM(D27:D36)</f>
        <v>0</v>
      </c>
      <c r="E26" s="13">
        <f t="shared" si="1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idden="1" x14ac:dyDescent="0.2">
      <c r="A27" s="3" t="s">
        <v>42</v>
      </c>
      <c r="B27" s="4" t="s">
        <v>43</v>
      </c>
      <c r="C27" s="13">
        <v>0</v>
      </c>
      <c r="D27" s="13">
        <v>0</v>
      </c>
      <c r="E27" s="13"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">
      <c r="A28" s="3" t="s">
        <v>44</v>
      </c>
      <c r="B28" s="4" t="s">
        <v>45</v>
      </c>
      <c r="C28" s="13">
        <v>0</v>
      </c>
      <c r="D28" s="13">
        <v>0</v>
      </c>
      <c r="E28" s="13"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hidden="1" x14ac:dyDescent="0.2">
      <c r="A29" s="3" t="s">
        <v>46</v>
      </c>
      <c r="B29" s="4" t="s">
        <v>47</v>
      </c>
      <c r="C29" s="13">
        <v>0</v>
      </c>
      <c r="D29" s="13">
        <v>0</v>
      </c>
      <c r="E29" s="13"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">
      <c r="A30" s="3" t="s">
        <v>48</v>
      </c>
      <c r="B30" s="4" t="s">
        <v>49</v>
      </c>
      <c r="C30" s="13">
        <v>0</v>
      </c>
      <c r="D30" s="13">
        <v>0</v>
      </c>
      <c r="E30" s="13"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">
      <c r="A31" s="3" t="s">
        <v>50</v>
      </c>
      <c r="B31" s="4" t="s">
        <v>51</v>
      </c>
      <c r="C31" s="13">
        <v>0</v>
      </c>
      <c r="D31" s="13">
        <v>0</v>
      </c>
      <c r="E31" s="13"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">
      <c r="A32" s="3" t="s">
        <v>52</v>
      </c>
      <c r="B32" s="4" t="s">
        <v>53</v>
      </c>
      <c r="C32" s="13">
        <v>0</v>
      </c>
      <c r="D32" s="13">
        <v>0</v>
      </c>
      <c r="E32" s="13"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">
      <c r="A33" s="3" t="s">
        <v>54</v>
      </c>
      <c r="B33" s="4" t="s">
        <v>55</v>
      </c>
      <c r="C33" s="13">
        <v>0</v>
      </c>
      <c r="D33" s="13">
        <v>0</v>
      </c>
      <c r="E33" s="13"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">
      <c r="A34" s="3" t="s">
        <v>56</v>
      </c>
      <c r="B34" s="4" t="s">
        <v>57</v>
      </c>
      <c r="C34" s="13">
        <v>0</v>
      </c>
      <c r="D34" s="13">
        <v>0</v>
      </c>
      <c r="E34" s="13"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t="25.5" hidden="1" x14ac:dyDescent="0.2">
      <c r="A35" s="3" t="s">
        <v>58</v>
      </c>
      <c r="B35" s="4" t="s">
        <v>59</v>
      </c>
      <c r="C35" s="13">
        <v>0</v>
      </c>
      <c r="D35" s="13">
        <v>0</v>
      </c>
      <c r="E35" s="13"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t="25.5" hidden="1" x14ac:dyDescent="0.2">
      <c r="A36" s="3" t="s">
        <v>60</v>
      </c>
      <c r="B36" s="4" t="s">
        <v>61</v>
      </c>
      <c r="C36" s="13">
        <v>0</v>
      </c>
      <c r="D36" s="13">
        <v>0</v>
      </c>
      <c r="E36" s="13"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62</v>
      </c>
      <c r="B37" s="8" t="s">
        <v>63</v>
      </c>
      <c r="C37" s="14">
        <v>31662500</v>
      </c>
      <c r="D37" s="14">
        <v>31662500</v>
      </c>
      <c r="E37" s="14">
        <f>SUM(E38:E47)</f>
        <v>0</v>
      </c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">
      <c r="A38" s="3" t="s">
        <v>64</v>
      </c>
      <c r="B38" s="4" t="s">
        <v>65</v>
      </c>
      <c r="C38" s="13">
        <v>0</v>
      </c>
      <c r="D38" s="13">
        <v>0</v>
      </c>
      <c r="E38" s="13">
        <f>D38-C38</f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">
      <c r="A39" s="3" t="s">
        <v>66</v>
      </c>
      <c r="B39" s="4" t="s">
        <v>67</v>
      </c>
      <c r="C39" s="13">
        <v>0</v>
      </c>
      <c r="D39" s="13">
        <v>0</v>
      </c>
      <c r="E39" s="13">
        <f t="shared" ref="E39:E47" si="4">D39-C39</f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x14ac:dyDescent="0.2">
      <c r="A40" s="3" t="s">
        <v>68</v>
      </c>
      <c r="B40" s="4" t="s">
        <v>69</v>
      </c>
      <c r="C40" s="13">
        <v>0</v>
      </c>
      <c r="D40" s="13">
        <v>2690857</v>
      </c>
      <c r="E40" s="13">
        <v>2690857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3" t="s">
        <v>70</v>
      </c>
      <c r="B41" s="4" t="s">
        <v>71</v>
      </c>
      <c r="C41" s="13">
        <v>0</v>
      </c>
      <c r="D41" s="13">
        <v>0</v>
      </c>
      <c r="E41" s="13">
        <f t="shared" si="4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3" t="s">
        <v>72</v>
      </c>
      <c r="B42" s="4" t="s">
        <v>73</v>
      </c>
      <c r="C42" s="13">
        <v>0</v>
      </c>
      <c r="D42" s="13">
        <v>0</v>
      </c>
      <c r="E42" s="13">
        <f t="shared" si="4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74</v>
      </c>
      <c r="B43" s="4" t="s">
        <v>75</v>
      </c>
      <c r="C43" s="13">
        <v>31662500</v>
      </c>
      <c r="D43" s="23">
        <v>28971643</v>
      </c>
      <c r="E43" s="13">
        <f t="shared" si="4"/>
        <v>-2690857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hidden="1" x14ac:dyDescent="0.2">
      <c r="A44" s="3" t="s">
        <v>76</v>
      </c>
      <c r="B44" s="4" t="s">
        <v>77</v>
      </c>
      <c r="C44" s="13">
        <v>0</v>
      </c>
      <c r="D44" s="13">
        <v>0</v>
      </c>
      <c r="E44" s="13">
        <f t="shared" si="4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hidden="1" x14ac:dyDescent="0.2">
      <c r="A45" s="3" t="s">
        <v>78</v>
      </c>
      <c r="B45" s="4" t="s">
        <v>79</v>
      </c>
      <c r="C45" s="13">
        <v>0</v>
      </c>
      <c r="D45" s="13">
        <v>0</v>
      </c>
      <c r="E45" s="13">
        <f t="shared" si="4"/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idden="1" x14ac:dyDescent="0.2">
      <c r="A46" s="3" t="s">
        <v>80</v>
      </c>
      <c r="B46" s="4" t="s">
        <v>556</v>
      </c>
      <c r="C46" s="13">
        <v>0</v>
      </c>
      <c r="D46" s="13">
        <v>0</v>
      </c>
      <c r="E46" s="13">
        <f t="shared" si="4"/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hidden="1" x14ac:dyDescent="0.2">
      <c r="A47" s="3" t="s">
        <v>81</v>
      </c>
      <c r="B47" s="4" t="s">
        <v>557</v>
      </c>
      <c r="C47" s="13">
        <v>0</v>
      </c>
      <c r="D47" s="13">
        <v>0</v>
      </c>
      <c r="E47" s="13">
        <f t="shared" si="4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82</v>
      </c>
      <c r="B48" s="16" t="s">
        <v>83</v>
      </c>
      <c r="C48" s="17">
        <f>C12+C15+C26+C37</f>
        <v>52949632</v>
      </c>
      <c r="D48" s="17">
        <f>D12+D15+D26+D37</f>
        <v>53178232</v>
      </c>
      <c r="E48" s="17">
        <f>E12+E15+E26+E37</f>
        <v>228600</v>
      </c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84</v>
      </c>
      <c r="B49" s="4" t="s">
        <v>559</v>
      </c>
      <c r="C49" s="13">
        <v>0</v>
      </c>
      <c r="D49" s="13">
        <v>0</v>
      </c>
      <c r="E49" s="13">
        <f>D49-C49</f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85</v>
      </c>
      <c r="B50" s="4" t="s">
        <v>86</v>
      </c>
      <c r="C50" s="13">
        <v>0</v>
      </c>
      <c r="D50" s="13">
        <v>0</v>
      </c>
      <c r="E50" s="13">
        <f t="shared" ref="E50:E83" si="5">D50-C50</f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5.5" x14ac:dyDescent="0.2">
      <c r="A51" s="7" t="s">
        <v>87</v>
      </c>
      <c r="B51" s="8" t="s">
        <v>88</v>
      </c>
      <c r="C51" s="14">
        <f>SUM(C52:C61)</f>
        <v>0</v>
      </c>
      <c r="D51" s="14">
        <f t="shared" ref="D51" si="6">SUM(D52:D61)</f>
        <v>0</v>
      </c>
      <c r="E51" s="13">
        <f t="shared" si="5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12.75" hidden="1" customHeight="1" x14ac:dyDescent="0.2">
      <c r="A52" s="3" t="s">
        <v>89</v>
      </c>
      <c r="B52" s="4" t="s">
        <v>90</v>
      </c>
      <c r="C52" s="13">
        <v>0</v>
      </c>
      <c r="D52" s="13">
        <v>0</v>
      </c>
      <c r="E52" s="13">
        <f t="shared" si="5"/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">
      <c r="A53" s="3" t="s">
        <v>91</v>
      </c>
      <c r="B53" s="4" t="s">
        <v>92</v>
      </c>
      <c r="C53" s="13">
        <v>0</v>
      </c>
      <c r="D53" s="13">
        <v>0</v>
      </c>
      <c r="E53" s="13">
        <f t="shared" si="5"/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5.5" hidden="1" x14ac:dyDescent="0.2">
      <c r="A54" s="3" t="s">
        <v>93</v>
      </c>
      <c r="B54" s="4" t="s">
        <v>94</v>
      </c>
      <c r="C54" s="13">
        <v>0</v>
      </c>
      <c r="D54" s="13">
        <v>0</v>
      </c>
      <c r="E54" s="13">
        <f t="shared" si="5"/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">
      <c r="A55" s="3" t="s">
        <v>95</v>
      </c>
      <c r="B55" s="4" t="s">
        <v>96</v>
      </c>
      <c r="C55" s="13">
        <v>0</v>
      </c>
      <c r="D55" s="13">
        <v>0</v>
      </c>
      <c r="E55" s="13">
        <f t="shared" si="5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">
      <c r="A56" s="3" t="s">
        <v>97</v>
      </c>
      <c r="B56" s="4" t="s">
        <v>98</v>
      </c>
      <c r="C56" s="13">
        <v>0</v>
      </c>
      <c r="D56" s="13">
        <v>0</v>
      </c>
      <c r="E56" s="13">
        <f t="shared" si="5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99</v>
      </c>
      <c r="B57" s="4" t="s">
        <v>100</v>
      </c>
      <c r="C57" s="13">
        <v>0</v>
      </c>
      <c r="D57" s="13">
        <v>0</v>
      </c>
      <c r="E57" s="13">
        <f t="shared" si="5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">
      <c r="A58" s="3" t="s">
        <v>101</v>
      </c>
      <c r="B58" s="4" t="s">
        <v>102</v>
      </c>
      <c r="C58" s="13">
        <v>0</v>
      </c>
      <c r="D58" s="13">
        <v>0</v>
      </c>
      <c r="E58" s="13">
        <f t="shared" si="5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103</v>
      </c>
      <c r="B59" s="4" t="s">
        <v>104</v>
      </c>
      <c r="C59" s="13">
        <v>0</v>
      </c>
      <c r="D59" s="13">
        <v>0</v>
      </c>
      <c r="E59" s="13">
        <f t="shared" si="5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t="25.5" hidden="1" x14ac:dyDescent="0.2">
      <c r="A60" s="3" t="s">
        <v>105</v>
      </c>
      <c r="B60" s="4" t="s">
        <v>106</v>
      </c>
      <c r="C60" s="13">
        <v>0</v>
      </c>
      <c r="D60" s="13">
        <v>0</v>
      </c>
      <c r="E60" s="13">
        <f t="shared" si="5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t="25.5" hidden="1" x14ac:dyDescent="0.2">
      <c r="A61" s="3" t="s">
        <v>107</v>
      </c>
      <c r="B61" s="4" t="s">
        <v>108</v>
      </c>
      <c r="C61" s="13">
        <v>0</v>
      </c>
      <c r="D61" s="13">
        <v>0</v>
      </c>
      <c r="E61" s="13">
        <f t="shared" si="5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5.5" x14ac:dyDescent="0.2">
      <c r="A62" s="7" t="s">
        <v>109</v>
      </c>
      <c r="B62" s="8" t="s">
        <v>110</v>
      </c>
      <c r="C62" s="14">
        <f>SUM(C63:C72)</f>
        <v>0</v>
      </c>
      <c r="D62" s="14">
        <f t="shared" ref="D62" si="7">SUM(D63:D72)</f>
        <v>0</v>
      </c>
      <c r="E62" s="13">
        <f t="shared" si="5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">
      <c r="A63" s="3" t="s">
        <v>111</v>
      </c>
      <c r="B63" s="4" t="s">
        <v>112</v>
      </c>
      <c r="C63" s="13">
        <v>0</v>
      </c>
      <c r="D63" s="13">
        <v>0</v>
      </c>
      <c r="E63" s="13">
        <f t="shared" si="5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">
      <c r="A64" s="3" t="s">
        <v>113</v>
      </c>
      <c r="B64" s="4" t="s">
        <v>114</v>
      </c>
      <c r="C64" s="13">
        <v>0</v>
      </c>
      <c r="D64" s="13">
        <v>0</v>
      </c>
      <c r="E64" s="13">
        <f t="shared" si="5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5.5" hidden="1" x14ac:dyDescent="0.2">
      <c r="A65" s="3" t="s">
        <v>115</v>
      </c>
      <c r="B65" s="4" t="s">
        <v>116</v>
      </c>
      <c r="C65" s="13">
        <v>0</v>
      </c>
      <c r="D65" s="13">
        <v>0</v>
      </c>
      <c r="E65" s="13">
        <f t="shared" si="5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">
      <c r="A66" s="3" t="s">
        <v>117</v>
      </c>
      <c r="B66" s="4" t="s">
        <v>118</v>
      </c>
      <c r="C66" s="13">
        <v>0</v>
      </c>
      <c r="D66" s="13">
        <v>0</v>
      </c>
      <c r="E66" s="13">
        <f t="shared" si="5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">
      <c r="A67" s="3" t="s">
        <v>119</v>
      </c>
      <c r="B67" s="4" t="s">
        <v>120</v>
      </c>
      <c r="C67" s="13">
        <v>0</v>
      </c>
      <c r="D67" s="13">
        <v>0</v>
      </c>
      <c r="E67" s="13">
        <f t="shared" si="5"/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">
      <c r="A68" s="3" t="s">
        <v>121</v>
      </c>
      <c r="B68" s="4" t="s">
        <v>122</v>
      </c>
      <c r="C68" s="13">
        <v>0</v>
      </c>
      <c r="D68" s="13">
        <v>0</v>
      </c>
      <c r="E68" s="13">
        <f t="shared" si="5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">
      <c r="A69" s="3" t="s">
        <v>123</v>
      </c>
      <c r="B69" s="4" t="s">
        <v>124</v>
      </c>
      <c r="C69" s="13">
        <v>0</v>
      </c>
      <c r="D69" s="13">
        <v>0</v>
      </c>
      <c r="E69" s="13">
        <f t="shared" si="5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">
      <c r="A70" s="3" t="s">
        <v>125</v>
      </c>
      <c r="B70" s="4" t="s">
        <v>126</v>
      </c>
      <c r="C70" s="13">
        <v>0</v>
      </c>
      <c r="D70" s="13">
        <v>0</v>
      </c>
      <c r="E70" s="13">
        <f t="shared" si="5"/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t="25.5" hidden="1" x14ac:dyDescent="0.2">
      <c r="A71" s="3" t="s">
        <v>127</v>
      </c>
      <c r="B71" s="4" t="s">
        <v>128</v>
      </c>
      <c r="C71" s="13">
        <v>0</v>
      </c>
      <c r="D71" s="13">
        <v>0</v>
      </c>
      <c r="E71" s="13">
        <f t="shared" si="5"/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t="25.5" hidden="1" x14ac:dyDescent="0.2">
      <c r="A72" s="3" t="s">
        <v>129</v>
      </c>
      <c r="B72" s="4" t="s">
        <v>130</v>
      </c>
      <c r="C72" s="13">
        <v>0</v>
      </c>
      <c r="D72" s="13">
        <v>0</v>
      </c>
      <c r="E72" s="13">
        <f t="shared" si="5"/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5.5" x14ac:dyDescent="0.2">
      <c r="A73" s="7" t="s">
        <v>131</v>
      </c>
      <c r="B73" s="8" t="s">
        <v>132</v>
      </c>
      <c r="C73" s="14">
        <f>SUM(C74:C83)</f>
        <v>0</v>
      </c>
      <c r="D73" s="14">
        <f>SUM(D74:D83)</f>
        <v>27211075</v>
      </c>
      <c r="E73" s="14">
        <f>D73-C73</f>
        <v>27211075</v>
      </c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x14ac:dyDescent="0.2">
      <c r="A74" s="3" t="s">
        <v>133</v>
      </c>
      <c r="B74" s="4" t="s">
        <v>134</v>
      </c>
      <c r="C74" s="13">
        <v>0</v>
      </c>
      <c r="D74" s="13">
        <v>23875000</v>
      </c>
      <c r="E74" s="13">
        <f t="shared" si="5"/>
        <v>23875000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x14ac:dyDescent="0.2">
      <c r="A75" s="3" t="s">
        <v>135</v>
      </c>
      <c r="B75" s="4" t="s">
        <v>136</v>
      </c>
      <c r="C75" s="13">
        <v>0</v>
      </c>
      <c r="D75" s="13">
        <v>0</v>
      </c>
      <c r="E75" s="13">
        <f t="shared" si="5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5.5" x14ac:dyDescent="0.2">
      <c r="A76" s="3" t="s">
        <v>137</v>
      </c>
      <c r="B76" s="4" t="s">
        <v>138</v>
      </c>
      <c r="C76" s="13">
        <v>0</v>
      </c>
      <c r="D76" s="13">
        <v>0</v>
      </c>
      <c r="E76" s="13">
        <f t="shared" si="5"/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x14ac:dyDescent="0.2">
      <c r="A77" s="3" t="s">
        <v>139</v>
      </c>
      <c r="B77" s="4" t="s">
        <v>140</v>
      </c>
      <c r="C77" s="13">
        <v>0</v>
      </c>
      <c r="D77" s="13">
        <v>0</v>
      </c>
      <c r="E77" s="13">
        <f t="shared" si="5"/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x14ac:dyDescent="0.2">
      <c r="A78" s="3" t="s">
        <v>141</v>
      </c>
      <c r="B78" s="4" t="s">
        <v>142</v>
      </c>
      <c r="C78" s="13">
        <v>0</v>
      </c>
      <c r="D78" s="13">
        <v>0</v>
      </c>
      <c r="E78" s="13">
        <f t="shared" si="5"/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x14ac:dyDescent="0.2">
      <c r="A79" s="3" t="s">
        <v>143</v>
      </c>
      <c r="B79" s="4" t="s">
        <v>560</v>
      </c>
      <c r="C79" s="13">
        <v>0</v>
      </c>
      <c r="D79" s="23">
        <v>3336075</v>
      </c>
      <c r="E79" s="13">
        <f t="shared" si="5"/>
        <v>3336075</v>
      </c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idden="1" x14ac:dyDescent="0.2">
      <c r="A80" s="3" t="s">
        <v>144</v>
      </c>
      <c r="B80" s="4" t="s">
        <v>145</v>
      </c>
      <c r="C80" s="13">
        <v>0</v>
      </c>
      <c r="D80" s="13">
        <v>0</v>
      </c>
      <c r="E80" s="13">
        <f t="shared" si="5"/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idden="1" x14ac:dyDescent="0.2">
      <c r="A81" s="3" t="s">
        <v>146</v>
      </c>
      <c r="B81" s="4" t="s">
        <v>147</v>
      </c>
      <c r="C81" s="13">
        <v>0</v>
      </c>
      <c r="D81" s="13">
        <v>0</v>
      </c>
      <c r="E81" s="13">
        <f t="shared" si="5"/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t="25.5" hidden="1" x14ac:dyDescent="0.2">
      <c r="A82" s="3" t="s">
        <v>148</v>
      </c>
      <c r="B82" s="4" t="s">
        <v>149</v>
      </c>
      <c r="C82" s="13">
        <v>0</v>
      </c>
      <c r="D82" s="13">
        <v>0</v>
      </c>
      <c r="E82" s="13">
        <f t="shared" si="5"/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t="25.5" hidden="1" x14ac:dyDescent="0.2">
      <c r="A83" s="25" t="s">
        <v>150</v>
      </c>
      <c r="B83" s="26" t="s">
        <v>151</v>
      </c>
      <c r="C83" s="27">
        <v>0</v>
      </c>
      <c r="D83" s="27">
        <v>0</v>
      </c>
      <c r="E83" s="27">
        <f t="shared" si="5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2" customFormat="1" x14ac:dyDescent="0.2">
      <c r="A84" s="29" t="s">
        <v>563</v>
      </c>
      <c r="B84" s="29"/>
      <c r="C84" s="29"/>
      <c r="D84" s="29"/>
      <c r="E84" s="29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2" customFormat="1" x14ac:dyDescent="0.2">
      <c r="A85" s="29" t="s">
        <v>564</v>
      </c>
      <c r="B85" s="29"/>
      <c r="C85" s="29"/>
      <c r="D85" s="29"/>
      <c r="E85" s="29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6" customFormat="1" ht="22.5" customHeight="1" x14ac:dyDescent="0.2">
      <c r="A86" s="15" t="s">
        <v>152</v>
      </c>
      <c r="B86" s="16" t="s">
        <v>153</v>
      </c>
      <c r="C86" s="17">
        <f>C49+C50+C51+C62+C73</f>
        <v>0</v>
      </c>
      <c r="D86" s="17">
        <f>D49+D50+D51+D62+D73</f>
        <v>27211075</v>
      </c>
      <c r="E86" s="17">
        <f>E49+E50+E51+E62+E73</f>
        <v>27211075</v>
      </c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s="6" customFormat="1" x14ac:dyDescent="0.2">
      <c r="A87" s="7" t="s">
        <v>154</v>
      </c>
      <c r="B87" s="8" t="s">
        <v>155</v>
      </c>
      <c r="C87" s="14">
        <f>SUM(C88:C90)</f>
        <v>0</v>
      </c>
      <c r="D87" s="14">
        <f t="shared" ref="D87" si="8">SUM(D88:D90)</f>
        <v>0</v>
      </c>
      <c r="E87" s="14">
        <f>D87-C87</f>
        <v>0</v>
      </c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1:15" s="2" customFormat="1" ht="12.75" hidden="1" customHeight="1" x14ac:dyDescent="0.2">
      <c r="A88" s="3" t="s">
        <v>156</v>
      </c>
      <c r="B88" s="4" t="s">
        <v>157</v>
      </c>
      <c r="C88" s="13">
        <v>0</v>
      </c>
      <c r="D88" s="13">
        <v>0</v>
      </c>
      <c r="E88" s="14">
        <f t="shared" ref="E88:E91" si="9">D88-C88</f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2" customFormat="1" ht="25.5" hidden="1" x14ac:dyDescent="0.2">
      <c r="A89" s="3" t="s">
        <v>158</v>
      </c>
      <c r="B89" s="4" t="s">
        <v>159</v>
      </c>
      <c r="C89" s="13">
        <v>0</v>
      </c>
      <c r="D89" s="13">
        <v>0</v>
      </c>
      <c r="E89" s="14">
        <f t="shared" si="9"/>
        <v>0</v>
      </c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2" customFormat="1" ht="25.5" hidden="1" x14ac:dyDescent="0.2">
      <c r="A90" s="3" t="s">
        <v>160</v>
      </c>
      <c r="B90" s="4" t="s">
        <v>161</v>
      </c>
      <c r="C90" s="13">
        <v>0</v>
      </c>
      <c r="D90" s="13">
        <v>0</v>
      </c>
      <c r="E90" s="14">
        <f t="shared" si="9"/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6" customFormat="1" x14ac:dyDescent="0.2">
      <c r="A91" s="7" t="s">
        <v>162</v>
      </c>
      <c r="B91" s="8" t="s">
        <v>163</v>
      </c>
      <c r="C91" s="14">
        <f>SUM(C92:C99)</f>
        <v>0</v>
      </c>
      <c r="D91" s="14">
        <f t="shared" ref="D91" si="10">SUM(D92:D99)</f>
        <v>0</v>
      </c>
      <c r="E91" s="14">
        <f t="shared" si="9"/>
        <v>0</v>
      </c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1:15" s="2" customFormat="1" ht="12.75" hidden="1" customHeight="1" x14ac:dyDescent="0.2">
      <c r="A92" s="3" t="s">
        <v>164</v>
      </c>
      <c r="B92" s="4" t="s">
        <v>165</v>
      </c>
      <c r="C92" s="13">
        <v>0</v>
      </c>
      <c r="D92" s="13">
        <v>0</v>
      </c>
      <c r="E92" s="13"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">
      <c r="A93" s="3" t="s">
        <v>166</v>
      </c>
      <c r="B93" s="4" t="s">
        <v>167</v>
      </c>
      <c r="C93" s="13">
        <v>0</v>
      </c>
      <c r="D93" s="13">
        <v>0</v>
      </c>
      <c r="E93" s="13"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t="25.5" hidden="1" x14ac:dyDescent="0.2">
      <c r="A94" s="3" t="s">
        <v>168</v>
      </c>
      <c r="B94" s="4" t="s">
        <v>169</v>
      </c>
      <c r="C94" s="13">
        <v>0</v>
      </c>
      <c r="D94" s="13">
        <v>0</v>
      </c>
      <c r="E94" s="13"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">
      <c r="A95" s="3" t="s">
        <v>170</v>
      </c>
      <c r="B95" s="4" t="s">
        <v>171</v>
      </c>
      <c r="C95" s="13">
        <v>0</v>
      </c>
      <c r="D95" s="13">
        <v>0</v>
      </c>
      <c r="E95" s="13"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">
      <c r="A96" s="3" t="s">
        <v>172</v>
      </c>
      <c r="B96" s="4" t="s">
        <v>173</v>
      </c>
      <c r="C96" s="13">
        <v>0</v>
      </c>
      <c r="D96" s="13">
        <v>0</v>
      </c>
      <c r="E96" s="13"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">
      <c r="A97" s="3" t="s">
        <v>174</v>
      </c>
      <c r="B97" s="4" t="s">
        <v>175</v>
      </c>
      <c r="C97" s="13">
        <v>0</v>
      </c>
      <c r="D97" s="13">
        <v>0</v>
      </c>
      <c r="E97" s="13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2" customFormat="1" hidden="1" x14ac:dyDescent="0.2">
      <c r="A98" s="3" t="s">
        <v>176</v>
      </c>
      <c r="B98" s="4" t="s">
        <v>177</v>
      </c>
      <c r="C98" s="13">
        <v>0</v>
      </c>
      <c r="D98" s="13">
        <v>0</v>
      </c>
      <c r="E98" s="13">
        <v>0</v>
      </c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2" customFormat="1" hidden="1" x14ac:dyDescent="0.2">
      <c r="A99" s="3" t="s">
        <v>178</v>
      </c>
      <c r="B99" s="4" t="s">
        <v>179</v>
      </c>
      <c r="C99" s="13">
        <v>0</v>
      </c>
      <c r="D99" s="13">
        <v>0</v>
      </c>
      <c r="E99" s="13">
        <v>0</v>
      </c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6" customFormat="1" ht="11.25" customHeight="1" x14ac:dyDescent="0.2">
      <c r="A100" s="15" t="s">
        <v>180</v>
      </c>
      <c r="B100" s="16" t="s">
        <v>181</v>
      </c>
      <c r="C100" s="17">
        <f>C87+C91</f>
        <v>0</v>
      </c>
      <c r="D100" s="17">
        <f t="shared" ref="D100:E100" si="11">D87+D91</f>
        <v>0</v>
      </c>
      <c r="E100" s="17">
        <f t="shared" si="11"/>
        <v>0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5" s="6" customFormat="1" ht="12.75" customHeight="1" x14ac:dyDescent="0.2">
      <c r="A101" s="7" t="s">
        <v>182</v>
      </c>
      <c r="B101" s="8" t="s">
        <v>183</v>
      </c>
      <c r="C101" s="14">
        <f>SUM(C102:C110)</f>
        <v>0</v>
      </c>
      <c r="D101" s="14">
        <f t="shared" ref="D101:E101" si="12">SUM(D102:D110)</f>
        <v>0</v>
      </c>
      <c r="E101" s="14">
        <f t="shared" si="12"/>
        <v>0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1:15" s="2" customFormat="1" hidden="1" x14ac:dyDescent="0.2">
      <c r="A102" s="3" t="s">
        <v>184</v>
      </c>
      <c r="B102" s="4" t="s">
        <v>185</v>
      </c>
      <c r="C102" s="13">
        <v>0</v>
      </c>
      <c r="D102" s="13">
        <v>0</v>
      </c>
      <c r="E102" s="13"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t="25.5" hidden="1" x14ac:dyDescent="0.2">
      <c r="A103" s="3" t="s">
        <v>186</v>
      </c>
      <c r="B103" s="4" t="s">
        <v>187</v>
      </c>
      <c r="C103" s="13">
        <v>0</v>
      </c>
      <c r="D103" s="13">
        <v>0</v>
      </c>
      <c r="E103" s="13"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">
      <c r="A104" s="3" t="s">
        <v>188</v>
      </c>
      <c r="B104" s="4" t="s">
        <v>189</v>
      </c>
      <c r="C104" s="13">
        <v>0</v>
      </c>
      <c r="D104" s="13">
        <v>0</v>
      </c>
      <c r="E104" s="13"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">
      <c r="A105" s="3" t="s">
        <v>190</v>
      </c>
      <c r="B105" s="4" t="s">
        <v>191</v>
      </c>
      <c r="C105" s="13">
        <v>0</v>
      </c>
      <c r="D105" s="13">
        <v>0</v>
      </c>
      <c r="E105" s="13"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idden="1" x14ac:dyDescent="0.2">
      <c r="A106" s="3" t="s">
        <v>192</v>
      </c>
      <c r="B106" s="4" t="s">
        <v>193</v>
      </c>
      <c r="C106" s="13">
        <v>0</v>
      </c>
      <c r="D106" s="13">
        <v>0</v>
      </c>
      <c r="E106" s="13"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">
      <c r="A107" s="3" t="s">
        <v>194</v>
      </c>
      <c r="B107" s="4" t="s">
        <v>195</v>
      </c>
      <c r="C107" s="13">
        <v>0</v>
      </c>
      <c r="D107" s="13">
        <v>0</v>
      </c>
      <c r="E107" s="13"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t="25.5" hidden="1" x14ac:dyDescent="0.2">
      <c r="A108" s="3" t="s">
        <v>196</v>
      </c>
      <c r="B108" s="4" t="s">
        <v>197</v>
      </c>
      <c r="C108" s="13">
        <v>0</v>
      </c>
      <c r="D108" s="13">
        <v>0</v>
      </c>
      <c r="E108" s="13"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2" customFormat="1" hidden="1" x14ac:dyDescent="0.2">
      <c r="A109" s="3" t="s">
        <v>198</v>
      </c>
      <c r="B109" s="4" t="s">
        <v>199</v>
      </c>
      <c r="C109" s="13">
        <v>0</v>
      </c>
      <c r="D109" s="13">
        <v>0</v>
      </c>
      <c r="E109" s="13">
        <v>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2" customFormat="1" hidden="1" x14ac:dyDescent="0.2">
      <c r="A110" s="3" t="s">
        <v>200</v>
      </c>
      <c r="B110" s="4" t="s">
        <v>201</v>
      </c>
      <c r="C110" s="13">
        <v>0</v>
      </c>
      <c r="D110" s="13">
        <v>0</v>
      </c>
      <c r="E110" s="13"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6" customFormat="1" ht="16.5" customHeight="1" x14ac:dyDescent="0.2">
      <c r="A111" s="7" t="s">
        <v>202</v>
      </c>
      <c r="B111" s="8" t="s">
        <v>555</v>
      </c>
      <c r="C111" s="14">
        <f>SUM(C112:C115)</f>
        <v>0</v>
      </c>
      <c r="D111" s="14">
        <f t="shared" ref="D111:E111" si="13">SUM(D112:D115)</f>
        <v>0</v>
      </c>
      <c r="E111" s="14">
        <f t="shared" si="13"/>
        <v>0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</row>
    <row r="112" spans="1:15" s="2" customFormat="1" hidden="1" x14ac:dyDescent="0.2">
      <c r="A112" s="3" t="s">
        <v>203</v>
      </c>
      <c r="B112" s="4" t="s">
        <v>204</v>
      </c>
      <c r="C112" s="13">
        <v>0</v>
      </c>
      <c r="D112" s="13">
        <v>0</v>
      </c>
      <c r="E112" s="13"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">
      <c r="A113" s="3" t="s">
        <v>205</v>
      </c>
      <c r="B113" s="4" t="s">
        <v>206</v>
      </c>
      <c r="C113" s="13">
        <v>0</v>
      </c>
      <c r="D113" s="13">
        <v>0</v>
      </c>
      <c r="E113" s="13"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2" customFormat="1" hidden="1" x14ac:dyDescent="0.2">
      <c r="A114" s="3" t="s">
        <v>207</v>
      </c>
      <c r="B114" s="4" t="s">
        <v>208</v>
      </c>
      <c r="C114" s="13">
        <v>0</v>
      </c>
      <c r="D114" s="13">
        <v>0</v>
      </c>
      <c r="E114" s="13">
        <v>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2" customFormat="1" hidden="1" x14ac:dyDescent="0.2">
      <c r="A115" s="3" t="s">
        <v>209</v>
      </c>
      <c r="B115" s="4" t="s">
        <v>210</v>
      </c>
      <c r="C115" s="13">
        <v>0</v>
      </c>
      <c r="D115" s="13">
        <v>0</v>
      </c>
      <c r="E115" s="13"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6" customFormat="1" x14ac:dyDescent="0.2">
      <c r="A116" s="7" t="s">
        <v>211</v>
      </c>
      <c r="B116" s="8" t="s">
        <v>212</v>
      </c>
      <c r="C116" s="14">
        <v>1550000</v>
      </c>
      <c r="D116" s="14">
        <v>1550000</v>
      </c>
      <c r="E116" s="14">
        <f t="shared" ref="E116" si="14">SUM(E117:E123)</f>
        <v>0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</row>
    <row r="117" spans="1:15" s="2" customFormat="1" x14ac:dyDescent="0.2">
      <c r="A117" s="3" t="s">
        <v>213</v>
      </c>
      <c r="B117" s="4" t="s">
        <v>214</v>
      </c>
      <c r="C117" s="13">
        <v>0</v>
      </c>
      <c r="D117" s="13">
        <v>0</v>
      </c>
      <c r="E117" s="13">
        <f>D117-C117</f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x14ac:dyDescent="0.2">
      <c r="A118" s="3" t="s">
        <v>215</v>
      </c>
      <c r="B118" s="4" t="s">
        <v>216</v>
      </c>
      <c r="C118" s="13">
        <v>0</v>
      </c>
      <c r="D118" s="13">
        <v>0</v>
      </c>
      <c r="E118" s="13">
        <f t="shared" ref="E118:E123" si="15">D118-C118</f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x14ac:dyDescent="0.2">
      <c r="A119" s="3" t="s">
        <v>217</v>
      </c>
      <c r="B119" s="4" t="s">
        <v>218</v>
      </c>
      <c r="C119" s="13">
        <v>1550000</v>
      </c>
      <c r="D119" s="13">
        <v>1550000</v>
      </c>
      <c r="E119" s="13">
        <f t="shared" si="15"/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hidden="1" x14ac:dyDescent="0.2">
      <c r="A120" s="3" t="s">
        <v>219</v>
      </c>
      <c r="B120" s="4" t="s">
        <v>220</v>
      </c>
      <c r="C120" s="13">
        <v>0</v>
      </c>
      <c r="D120" s="13">
        <v>0</v>
      </c>
      <c r="E120" s="13">
        <f t="shared" si="15"/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hidden="1" x14ac:dyDescent="0.2">
      <c r="A121" s="3" t="s">
        <v>221</v>
      </c>
      <c r="B121" s="4" t="s">
        <v>222</v>
      </c>
      <c r="C121" s="13">
        <v>0</v>
      </c>
      <c r="D121" s="13">
        <v>0</v>
      </c>
      <c r="E121" s="13">
        <f t="shared" si="15"/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2" customFormat="1" hidden="1" x14ac:dyDescent="0.2">
      <c r="A122" s="3" t="s">
        <v>223</v>
      </c>
      <c r="B122" s="4" t="s">
        <v>224</v>
      </c>
      <c r="C122" s="13">
        <v>0</v>
      </c>
      <c r="D122" s="13">
        <v>0</v>
      </c>
      <c r="E122" s="13">
        <f t="shared" si="15"/>
        <v>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2" customFormat="1" hidden="1" x14ac:dyDescent="0.2">
      <c r="A123" s="3" t="s">
        <v>225</v>
      </c>
      <c r="B123" s="4" t="s">
        <v>226</v>
      </c>
      <c r="C123" s="13">
        <v>0</v>
      </c>
      <c r="D123" s="13">
        <v>0</v>
      </c>
      <c r="E123" s="13">
        <f t="shared" si="15"/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6" customFormat="1" x14ac:dyDescent="0.2">
      <c r="A124" s="7" t="s">
        <v>227</v>
      </c>
      <c r="B124" s="8" t="s">
        <v>228</v>
      </c>
      <c r="C124" s="14">
        <v>1600000</v>
      </c>
      <c r="D124" s="14">
        <v>1600000</v>
      </c>
      <c r="E124" s="14">
        <f t="shared" ref="E124" si="16">SUM(E125:E146)</f>
        <v>0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</row>
    <row r="125" spans="1:15" s="2" customFormat="1" hidden="1" x14ac:dyDescent="0.2">
      <c r="A125" s="3" t="s">
        <v>229</v>
      </c>
      <c r="B125" s="4" t="s">
        <v>230</v>
      </c>
      <c r="C125" s="13">
        <v>0</v>
      </c>
      <c r="D125" s="13">
        <v>0</v>
      </c>
      <c r="E125" s="13"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idden="1" x14ac:dyDescent="0.2">
      <c r="A126" s="3" t="s">
        <v>231</v>
      </c>
      <c r="B126" s="4" t="s">
        <v>232</v>
      </c>
      <c r="C126" s="13">
        <v>0</v>
      </c>
      <c r="D126" s="13">
        <v>0</v>
      </c>
      <c r="E126" s="13"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idden="1" x14ac:dyDescent="0.2">
      <c r="A127" s="3" t="s">
        <v>233</v>
      </c>
      <c r="B127" s="4" t="s">
        <v>234</v>
      </c>
      <c r="C127" s="13">
        <v>0</v>
      </c>
      <c r="D127" s="13">
        <v>0</v>
      </c>
      <c r="E127" s="13"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idden="1" x14ac:dyDescent="0.2">
      <c r="A128" s="3" t="s">
        <v>235</v>
      </c>
      <c r="B128" s="4" t="s">
        <v>236</v>
      </c>
      <c r="C128" s="13">
        <v>0</v>
      </c>
      <c r="D128" s="13">
        <v>0</v>
      </c>
      <c r="E128" s="13"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idden="1" x14ac:dyDescent="0.2">
      <c r="A129" s="3" t="s">
        <v>237</v>
      </c>
      <c r="B129" s="4" t="s">
        <v>238</v>
      </c>
      <c r="C129" s="13">
        <v>0</v>
      </c>
      <c r="D129" s="13">
        <v>0</v>
      </c>
      <c r="E129" s="13"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idden="1" x14ac:dyDescent="0.2">
      <c r="A130" s="3" t="s">
        <v>239</v>
      </c>
      <c r="B130" s="4" t="s">
        <v>240</v>
      </c>
      <c r="C130" s="13">
        <v>0</v>
      </c>
      <c r="D130" s="13">
        <v>0</v>
      </c>
      <c r="E130" s="13"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t="25.5" hidden="1" x14ac:dyDescent="0.2">
      <c r="A131" s="3" t="s">
        <v>241</v>
      </c>
      <c r="B131" s="4" t="s">
        <v>242</v>
      </c>
      <c r="C131" s="13">
        <v>0</v>
      </c>
      <c r="D131" s="13">
        <v>0</v>
      </c>
      <c r="E131" s="13"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t="25.5" hidden="1" x14ac:dyDescent="0.2">
      <c r="A132" s="3" t="s">
        <v>243</v>
      </c>
      <c r="B132" s="4" t="s">
        <v>244</v>
      </c>
      <c r="C132" s="13">
        <v>0</v>
      </c>
      <c r="D132" s="13">
        <v>0</v>
      </c>
      <c r="E132" s="13"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idden="1" x14ac:dyDescent="0.2">
      <c r="A133" s="3" t="s">
        <v>245</v>
      </c>
      <c r="B133" s="4" t="s">
        <v>246</v>
      </c>
      <c r="C133" s="13">
        <v>0</v>
      </c>
      <c r="D133" s="13">
        <v>0</v>
      </c>
      <c r="E133" s="13"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idden="1" x14ac:dyDescent="0.2">
      <c r="A134" s="3" t="s">
        <v>247</v>
      </c>
      <c r="B134" s="4" t="s">
        <v>248</v>
      </c>
      <c r="C134" s="13">
        <v>0</v>
      </c>
      <c r="D134" s="13">
        <v>0</v>
      </c>
      <c r="E134" s="13"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5.5" hidden="1" x14ac:dyDescent="0.2">
      <c r="A135" s="3" t="s">
        <v>249</v>
      </c>
      <c r="B135" s="4" t="s">
        <v>250</v>
      </c>
      <c r="C135" s="13">
        <v>0</v>
      </c>
      <c r="D135" s="13">
        <v>0</v>
      </c>
      <c r="E135" s="13"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5.5" hidden="1" x14ac:dyDescent="0.2">
      <c r="A136" s="3" t="s">
        <v>251</v>
      </c>
      <c r="B136" s="4" t="s">
        <v>252</v>
      </c>
      <c r="C136" s="13">
        <v>0</v>
      </c>
      <c r="D136" s="13">
        <v>0</v>
      </c>
      <c r="E136" s="13"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5.5" hidden="1" x14ac:dyDescent="0.2">
      <c r="A137" s="3" t="s">
        <v>253</v>
      </c>
      <c r="B137" s="4" t="s">
        <v>254</v>
      </c>
      <c r="C137" s="13">
        <v>0</v>
      </c>
      <c r="D137" s="13">
        <v>0</v>
      </c>
      <c r="E137" s="13"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t="25.5" hidden="1" x14ac:dyDescent="0.2">
      <c r="A138" s="3" t="s">
        <v>255</v>
      </c>
      <c r="B138" s="4" t="s">
        <v>256</v>
      </c>
      <c r="C138" s="13">
        <v>0</v>
      </c>
      <c r="D138" s="13">
        <v>0</v>
      </c>
      <c r="E138" s="13"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t="25.5" hidden="1" x14ac:dyDescent="0.2">
      <c r="A139" s="3" t="s">
        <v>257</v>
      </c>
      <c r="B139" s="4" t="s">
        <v>258</v>
      </c>
      <c r="C139" s="13">
        <v>0</v>
      </c>
      <c r="D139" s="13">
        <v>0</v>
      </c>
      <c r="E139" s="13"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idden="1" x14ac:dyDescent="0.2">
      <c r="A140" s="3" t="s">
        <v>259</v>
      </c>
      <c r="B140" s="4" t="s">
        <v>260</v>
      </c>
      <c r="C140" s="13">
        <v>0</v>
      </c>
      <c r="D140" s="13">
        <v>0</v>
      </c>
      <c r="E140" s="13"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idden="1" x14ac:dyDescent="0.2">
      <c r="A141" s="3" t="s">
        <v>261</v>
      </c>
      <c r="B141" s="4" t="s">
        <v>262</v>
      </c>
      <c r="C141" s="13">
        <v>0</v>
      </c>
      <c r="D141" s="13">
        <v>0</v>
      </c>
      <c r="E141" s="13"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">
      <c r="A142" s="3" t="s">
        <v>263</v>
      </c>
      <c r="B142" s="4" t="s">
        <v>264</v>
      </c>
      <c r="C142" s="13">
        <v>0</v>
      </c>
      <c r="D142" s="13">
        <v>0</v>
      </c>
      <c r="E142" s="13"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">
      <c r="A143" s="3" t="s">
        <v>265</v>
      </c>
      <c r="B143" s="4" t="s">
        <v>266</v>
      </c>
      <c r="C143" s="13">
        <v>0</v>
      </c>
      <c r="D143" s="13">
        <v>0</v>
      </c>
      <c r="E143" s="13"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idden="1" x14ac:dyDescent="0.2">
      <c r="A144" s="3" t="s">
        <v>267</v>
      </c>
      <c r="B144" s="4" t="s">
        <v>268</v>
      </c>
      <c r="C144" s="13">
        <v>0</v>
      </c>
      <c r="D144" s="13">
        <v>0</v>
      </c>
      <c r="E144" s="13"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2" customFormat="1" hidden="1" x14ac:dyDescent="0.2">
      <c r="A145" s="3" t="s">
        <v>269</v>
      </c>
      <c r="B145" s="4" t="s">
        <v>270</v>
      </c>
      <c r="C145" s="13">
        <v>0</v>
      </c>
      <c r="D145" s="13">
        <v>0</v>
      </c>
      <c r="E145" s="13">
        <v>0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2" customFormat="1" ht="51" hidden="1" x14ac:dyDescent="0.2">
      <c r="A146" s="3" t="s">
        <v>271</v>
      </c>
      <c r="B146" s="4" t="s">
        <v>272</v>
      </c>
      <c r="C146" s="13">
        <v>0</v>
      </c>
      <c r="D146" s="13">
        <v>0</v>
      </c>
      <c r="E146" s="13"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t="22.5" customHeight="1" x14ac:dyDescent="0.2">
      <c r="A147" s="3">
        <v>124</v>
      </c>
      <c r="B147" s="4" t="s">
        <v>242</v>
      </c>
      <c r="C147" s="13">
        <v>1600000</v>
      </c>
      <c r="D147" s="13">
        <v>1600000</v>
      </c>
      <c r="E147" s="13">
        <f>D147-C147</f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6" customFormat="1" x14ac:dyDescent="0.2">
      <c r="A148" s="7" t="s">
        <v>273</v>
      </c>
      <c r="B148" s="8" t="s">
        <v>274</v>
      </c>
      <c r="C148" s="14">
        <f>SUM(C149:C152)</f>
        <v>0</v>
      </c>
      <c r="D148" s="14">
        <f t="shared" ref="D148:E148" si="17">SUM(D149:D152)</f>
        <v>0</v>
      </c>
      <c r="E148" s="14">
        <f t="shared" si="17"/>
        <v>0</v>
      </c>
      <c r="F148" s="5"/>
      <c r="G148" s="5"/>
      <c r="H148" s="5"/>
      <c r="I148" s="5"/>
      <c r="J148" s="5"/>
      <c r="K148" s="5"/>
      <c r="L148" s="5"/>
      <c r="M148" s="5"/>
      <c r="N148" s="5"/>
      <c r="O148" s="5"/>
    </row>
    <row r="149" spans="1:15" s="2" customFormat="1" hidden="1" x14ac:dyDescent="0.2">
      <c r="A149" s="3" t="s">
        <v>275</v>
      </c>
      <c r="B149" s="4" t="s">
        <v>276</v>
      </c>
      <c r="C149" s="13">
        <v>0</v>
      </c>
      <c r="D149" s="13">
        <v>0</v>
      </c>
      <c r="E149" s="13"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2" customFormat="1" hidden="1" x14ac:dyDescent="0.2">
      <c r="A150" s="3" t="s">
        <v>277</v>
      </c>
      <c r="B150" s="4" t="s">
        <v>278</v>
      </c>
      <c r="C150" s="13">
        <v>0</v>
      </c>
      <c r="D150" s="13">
        <v>0</v>
      </c>
      <c r="E150" s="13">
        <v>0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2" customFormat="1" hidden="1" x14ac:dyDescent="0.2">
      <c r="A151" s="3" t="s">
        <v>279</v>
      </c>
      <c r="B151" s="4" t="s">
        <v>280</v>
      </c>
      <c r="C151" s="13">
        <v>0</v>
      </c>
      <c r="D151" s="13">
        <v>0</v>
      </c>
      <c r="E151" s="13">
        <v>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x14ac:dyDescent="0.2">
      <c r="A152" s="3" t="s">
        <v>281</v>
      </c>
      <c r="B152" s="4" t="s">
        <v>282</v>
      </c>
      <c r="C152" s="13">
        <v>0</v>
      </c>
      <c r="D152" s="13">
        <v>0</v>
      </c>
      <c r="E152" s="13">
        <v>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6" customFormat="1" x14ac:dyDescent="0.2">
      <c r="A153" s="7" t="s">
        <v>283</v>
      </c>
      <c r="B153" s="8" t="s">
        <v>284</v>
      </c>
      <c r="C153" s="14">
        <f>SUM(C154:C157)</f>
        <v>850000</v>
      </c>
      <c r="D153" s="14">
        <f>SUM(D154:D157)</f>
        <v>1600000</v>
      </c>
      <c r="E153" s="14">
        <f>SUM(E154:E157)</f>
        <v>750000</v>
      </c>
      <c r="F153" s="5"/>
      <c r="G153" s="5"/>
      <c r="H153" s="5"/>
      <c r="I153" s="5"/>
      <c r="J153" s="5"/>
      <c r="K153" s="5"/>
      <c r="L153" s="5"/>
      <c r="M153" s="5"/>
      <c r="N153" s="5"/>
      <c r="O153" s="5"/>
    </row>
    <row r="154" spans="1:15" s="2" customFormat="1" ht="23.25" customHeight="1" x14ac:dyDescent="0.2">
      <c r="A154" s="3" t="s">
        <v>285</v>
      </c>
      <c r="B154" s="4" t="s">
        <v>558</v>
      </c>
      <c r="C154" s="13">
        <v>0</v>
      </c>
      <c r="D154" s="13">
        <v>0</v>
      </c>
      <c r="E154" s="13">
        <f>D154-C154</f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2" customFormat="1" ht="22.5" customHeight="1" x14ac:dyDescent="0.2">
      <c r="A155" s="3" t="s">
        <v>286</v>
      </c>
      <c r="B155" s="4" t="s">
        <v>287</v>
      </c>
      <c r="C155" s="13">
        <v>850000</v>
      </c>
      <c r="D155" s="13">
        <v>1600000</v>
      </c>
      <c r="E155" s="13">
        <f t="shared" ref="E155:E157" si="18">D155-C155</f>
        <v>750000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2" customFormat="1" hidden="1" x14ac:dyDescent="0.2">
      <c r="A156" s="3" t="s">
        <v>288</v>
      </c>
      <c r="B156" s="4" t="s">
        <v>289</v>
      </c>
      <c r="C156" s="13">
        <v>0</v>
      </c>
      <c r="D156" s="13">
        <v>0</v>
      </c>
      <c r="E156" s="13">
        <f t="shared" si="18"/>
        <v>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idden="1" x14ac:dyDescent="0.2">
      <c r="A157" s="3" t="s">
        <v>290</v>
      </c>
      <c r="B157" s="4" t="s">
        <v>291</v>
      </c>
      <c r="C157" s="13">
        <v>0</v>
      </c>
      <c r="D157" s="13">
        <v>0</v>
      </c>
      <c r="E157" s="13">
        <f t="shared" si="18"/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6" customFormat="1" ht="13.5" customHeight="1" x14ac:dyDescent="0.2">
      <c r="A158" s="7" t="s">
        <v>292</v>
      </c>
      <c r="B158" s="8" t="s">
        <v>293</v>
      </c>
      <c r="C158" s="14">
        <f>SUM(C159:C175)</f>
        <v>0</v>
      </c>
      <c r="D158" s="14">
        <f t="shared" ref="D158:E158" si="19">SUM(D159:D175)</f>
        <v>0</v>
      </c>
      <c r="E158" s="14">
        <f t="shared" si="19"/>
        <v>0</v>
      </c>
      <c r="F158" s="5"/>
      <c r="G158" s="5"/>
      <c r="H158" s="5"/>
      <c r="I158" s="5"/>
      <c r="J158" s="5"/>
      <c r="K158" s="5"/>
      <c r="L158" s="5"/>
      <c r="M158" s="5"/>
      <c r="N158" s="5"/>
      <c r="O158" s="5"/>
    </row>
    <row r="159" spans="1:15" s="2" customFormat="1" hidden="1" x14ac:dyDescent="0.2">
      <c r="A159" s="3" t="s">
        <v>294</v>
      </c>
      <c r="B159" s="4" t="s">
        <v>295</v>
      </c>
      <c r="C159" s="13">
        <v>0</v>
      </c>
      <c r="D159" s="13">
        <v>0</v>
      </c>
      <c r="E159" s="13"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idden="1" x14ac:dyDescent="0.2">
      <c r="A160" s="3" t="s">
        <v>296</v>
      </c>
      <c r="B160" s="4" t="s">
        <v>297</v>
      </c>
      <c r="C160" s="13">
        <v>0</v>
      </c>
      <c r="D160" s="13">
        <v>0</v>
      </c>
      <c r="E160" s="13"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t="25.5" hidden="1" x14ac:dyDescent="0.2">
      <c r="A161" s="3" t="s">
        <v>298</v>
      </c>
      <c r="B161" s="4" t="s">
        <v>299</v>
      </c>
      <c r="C161" s="13">
        <v>0</v>
      </c>
      <c r="D161" s="13">
        <v>0</v>
      </c>
      <c r="E161" s="13"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idden="1" x14ac:dyDescent="0.2">
      <c r="A162" s="3" t="s">
        <v>300</v>
      </c>
      <c r="B162" s="4" t="s">
        <v>301</v>
      </c>
      <c r="C162" s="13">
        <v>0</v>
      </c>
      <c r="D162" s="13">
        <v>0</v>
      </c>
      <c r="E162" s="13"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idden="1" x14ac:dyDescent="0.2">
      <c r="A163" s="3" t="s">
        <v>302</v>
      </c>
      <c r="B163" s="4" t="s">
        <v>303</v>
      </c>
      <c r="C163" s="13">
        <v>0</v>
      </c>
      <c r="D163" s="13">
        <v>0</v>
      </c>
      <c r="E163" s="13"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idden="1" x14ac:dyDescent="0.2">
      <c r="A164" s="3" t="s">
        <v>304</v>
      </c>
      <c r="B164" s="4" t="s">
        <v>305</v>
      </c>
      <c r="C164" s="13">
        <v>0</v>
      </c>
      <c r="D164" s="13">
        <v>0</v>
      </c>
      <c r="E164" s="13"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">
      <c r="A165" s="3" t="s">
        <v>306</v>
      </c>
      <c r="B165" s="4" t="s">
        <v>307</v>
      </c>
      <c r="C165" s="13">
        <v>0</v>
      </c>
      <c r="D165" s="13">
        <v>0</v>
      </c>
      <c r="E165" s="13"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">
      <c r="A166" s="3" t="s">
        <v>308</v>
      </c>
      <c r="B166" s="4" t="s">
        <v>309</v>
      </c>
      <c r="C166" s="13">
        <v>0</v>
      </c>
      <c r="D166" s="13">
        <v>0</v>
      </c>
      <c r="E166" s="13"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">
      <c r="A167" s="3" t="s">
        <v>310</v>
      </c>
      <c r="B167" s="4" t="s">
        <v>311</v>
      </c>
      <c r="C167" s="13">
        <v>0</v>
      </c>
      <c r="D167" s="13">
        <v>0</v>
      </c>
      <c r="E167" s="13"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">
      <c r="A168" s="3" t="s">
        <v>312</v>
      </c>
      <c r="B168" s="4" t="s">
        <v>313</v>
      </c>
      <c r="C168" s="13">
        <v>0</v>
      </c>
      <c r="D168" s="13">
        <v>0</v>
      </c>
      <c r="E168" s="13"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">
      <c r="A169" s="3" t="s">
        <v>314</v>
      </c>
      <c r="B169" s="4" t="s">
        <v>315</v>
      </c>
      <c r="C169" s="13">
        <v>0</v>
      </c>
      <c r="D169" s="13">
        <v>0</v>
      </c>
      <c r="E169" s="13"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">
      <c r="A170" s="3" t="s">
        <v>316</v>
      </c>
      <c r="B170" s="4" t="s">
        <v>317</v>
      </c>
      <c r="C170" s="13">
        <v>0</v>
      </c>
      <c r="D170" s="13">
        <v>0</v>
      </c>
      <c r="E170" s="13"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idden="1" x14ac:dyDescent="0.2">
      <c r="A171" s="3" t="s">
        <v>318</v>
      </c>
      <c r="B171" s="4" t="s">
        <v>319</v>
      </c>
      <c r="C171" s="13">
        <v>0</v>
      </c>
      <c r="D171" s="13">
        <v>0</v>
      </c>
      <c r="E171" s="13"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idden="1" x14ac:dyDescent="0.2">
      <c r="A172" s="3" t="s">
        <v>320</v>
      </c>
      <c r="B172" s="4" t="s">
        <v>321</v>
      </c>
      <c r="C172" s="13">
        <v>0</v>
      </c>
      <c r="D172" s="13">
        <v>0</v>
      </c>
      <c r="E172" s="13"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2" customFormat="1" hidden="1" x14ac:dyDescent="0.2">
      <c r="A173" s="3" t="s">
        <v>322</v>
      </c>
      <c r="B173" s="4" t="s">
        <v>323</v>
      </c>
      <c r="C173" s="13">
        <v>0</v>
      </c>
      <c r="D173" s="13">
        <v>0</v>
      </c>
      <c r="E173" s="13">
        <v>0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2" customFormat="1" ht="38.25" hidden="1" x14ac:dyDescent="0.2">
      <c r="A174" s="3" t="s">
        <v>324</v>
      </c>
      <c r="B174" s="4" t="s">
        <v>325</v>
      </c>
      <c r="C174" s="13">
        <v>0</v>
      </c>
      <c r="D174" s="13">
        <v>0</v>
      </c>
      <c r="E174" s="13">
        <v>0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2" customFormat="1" ht="25.5" hidden="1" x14ac:dyDescent="0.2">
      <c r="A175" s="3" t="s">
        <v>326</v>
      </c>
      <c r="B175" s="4" t="s">
        <v>327</v>
      </c>
      <c r="C175" s="13">
        <v>0</v>
      </c>
      <c r="D175" s="13">
        <v>0</v>
      </c>
      <c r="E175" s="13"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6" customFormat="1" ht="21" customHeight="1" x14ac:dyDescent="0.2">
      <c r="A176" s="15" t="s">
        <v>328</v>
      </c>
      <c r="B176" s="16" t="s">
        <v>329</v>
      </c>
      <c r="C176" s="17">
        <f>C124+C148+C152+C153+C158</f>
        <v>2450000</v>
      </c>
      <c r="D176" s="17">
        <f>D124+D148+D152+D153+D158</f>
        <v>3200000</v>
      </c>
      <c r="E176" s="17">
        <f>E124+E148+E152+E153+E158</f>
        <v>750000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</row>
    <row r="177" spans="1:15" s="6" customFormat="1" x14ac:dyDescent="0.2">
      <c r="A177" s="7" t="s">
        <v>330</v>
      </c>
      <c r="B177" s="8" t="s">
        <v>331</v>
      </c>
      <c r="C177" s="14">
        <v>350000</v>
      </c>
      <c r="D177" s="14">
        <f>SUM(D178:D192)</f>
        <v>500000</v>
      </c>
      <c r="E177" s="14">
        <f>SUM(E178:E192)</f>
        <v>150000</v>
      </c>
      <c r="F177" s="5"/>
      <c r="G177" s="5"/>
      <c r="H177" s="5"/>
      <c r="I177" s="5"/>
      <c r="J177" s="5"/>
      <c r="K177" s="5"/>
      <c r="L177" s="5"/>
      <c r="M177" s="5"/>
      <c r="N177" s="5"/>
      <c r="O177" s="5"/>
    </row>
    <row r="178" spans="1:15" s="2" customFormat="1" hidden="1" x14ac:dyDescent="0.2">
      <c r="A178" s="3" t="s">
        <v>332</v>
      </c>
      <c r="B178" s="4" t="s">
        <v>333</v>
      </c>
      <c r="C178" s="13">
        <v>0</v>
      </c>
      <c r="D178" s="13">
        <v>0</v>
      </c>
      <c r="E178" s="13">
        <f>D178-C178</f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hidden="1" x14ac:dyDescent="0.2">
      <c r="A179" s="3" t="s">
        <v>334</v>
      </c>
      <c r="B179" s="4" t="s">
        <v>335</v>
      </c>
      <c r="C179" s="13">
        <v>0</v>
      </c>
      <c r="D179" s="13">
        <v>0</v>
      </c>
      <c r="E179" s="13">
        <f t="shared" ref="E179:E192" si="20">D179-C179</f>
        <v>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idden="1" x14ac:dyDescent="0.2">
      <c r="A180" s="3" t="s">
        <v>336</v>
      </c>
      <c r="B180" s="4" t="s">
        <v>337</v>
      </c>
      <c r="C180" s="13">
        <v>0</v>
      </c>
      <c r="D180" s="13">
        <v>0</v>
      </c>
      <c r="E180" s="13">
        <f t="shared" si="20"/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hidden="1" x14ac:dyDescent="0.2">
      <c r="A181" s="3" t="s">
        <v>338</v>
      </c>
      <c r="B181" s="4" t="s">
        <v>339</v>
      </c>
      <c r="C181" s="13">
        <v>0</v>
      </c>
      <c r="D181" s="13">
        <v>0</v>
      </c>
      <c r="E181" s="13">
        <f t="shared" si="20"/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idden="1" x14ac:dyDescent="0.2">
      <c r="A182" s="3" t="s">
        <v>340</v>
      </c>
      <c r="B182" s="4" t="s">
        <v>341</v>
      </c>
      <c r="C182" s="13">
        <v>0</v>
      </c>
      <c r="D182" s="13">
        <v>0</v>
      </c>
      <c r="E182" s="13">
        <f t="shared" si="20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t="38.25" hidden="1" x14ac:dyDescent="0.2">
      <c r="A183" s="3" t="s">
        <v>342</v>
      </c>
      <c r="B183" s="4" t="s">
        <v>343</v>
      </c>
      <c r="C183" s="13">
        <v>0</v>
      </c>
      <c r="D183" s="13">
        <v>0</v>
      </c>
      <c r="E183" s="13">
        <f t="shared" si="20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idden="1" x14ac:dyDescent="0.2">
      <c r="A184" s="3" t="s">
        <v>344</v>
      </c>
      <c r="B184" s="4" t="s">
        <v>345</v>
      </c>
      <c r="C184" s="13">
        <v>0</v>
      </c>
      <c r="D184" s="13">
        <v>0</v>
      </c>
      <c r="E184" s="13">
        <f t="shared" si="20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idden="1" x14ac:dyDescent="0.2">
      <c r="A185" s="3" t="s">
        <v>346</v>
      </c>
      <c r="B185" s="4" t="s">
        <v>347</v>
      </c>
      <c r="C185" s="13">
        <v>0</v>
      </c>
      <c r="D185" s="13">
        <v>0</v>
      </c>
      <c r="E185" s="13">
        <f t="shared" si="20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hidden="1" x14ac:dyDescent="0.2">
      <c r="A186" s="3" t="s">
        <v>348</v>
      </c>
      <c r="B186" s="4" t="s">
        <v>349</v>
      </c>
      <c r="C186" s="13">
        <v>0</v>
      </c>
      <c r="D186" s="13">
        <v>0</v>
      </c>
      <c r="E186" s="13">
        <f t="shared" si="20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hidden="1" x14ac:dyDescent="0.2">
      <c r="A187" s="3" t="s">
        <v>350</v>
      </c>
      <c r="B187" s="4" t="s">
        <v>351</v>
      </c>
      <c r="C187" s="13">
        <v>0</v>
      </c>
      <c r="D187" s="13">
        <v>0</v>
      </c>
      <c r="E187" s="13">
        <f t="shared" si="20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ht="38.25" x14ac:dyDescent="0.2">
      <c r="A188" s="3" t="s">
        <v>352</v>
      </c>
      <c r="B188" s="4" t="s">
        <v>353</v>
      </c>
      <c r="C188" s="13">
        <v>0</v>
      </c>
      <c r="D188" s="13">
        <v>0</v>
      </c>
      <c r="E188" s="13">
        <f t="shared" si="20"/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x14ac:dyDescent="0.2">
      <c r="A189" s="3" t="s">
        <v>354</v>
      </c>
      <c r="B189" s="4" t="s">
        <v>355</v>
      </c>
      <c r="C189" s="23">
        <v>150000</v>
      </c>
      <c r="D189" s="23">
        <v>150000</v>
      </c>
      <c r="E189" s="23">
        <f t="shared" si="20"/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2" customFormat="1" hidden="1" x14ac:dyDescent="0.2">
      <c r="A190" s="3" t="s">
        <v>356</v>
      </c>
      <c r="B190" s="4" t="s">
        <v>357</v>
      </c>
      <c r="C190" s="23">
        <v>0</v>
      </c>
      <c r="D190" s="23">
        <v>0</v>
      </c>
      <c r="E190" s="23">
        <f t="shared" si="20"/>
        <v>0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2" customFormat="1" hidden="1" x14ac:dyDescent="0.2">
      <c r="A191" s="3" t="s">
        <v>358</v>
      </c>
      <c r="B191" s="4" t="s">
        <v>359</v>
      </c>
      <c r="C191" s="23">
        <v>0</v>
      </c>
      <c r="D191" s="23">
        <v>0</v>
      </c>
      <c r="E191" s="23">
        <f t="shared" si="20"/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2" customFormat="1" x14ac:dyDescent="0.2">
      <c r="A192" s="3" t="s">
        <v>360</v>
      </c>
      <c r="B192" s="4" t="s">
        <v>361</v>
      </c>
      <c r="C192" s="23">
        <v>200000</v>
      </c>
      <c r="D192" s="23">
        <v>350000</v>
      </c>
      <c r="E192" s="23">
        <f t="shared" si="20"/>
        <v>150000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6" customFormat="1" ht="13.5" x14ac:dyDescent="0.2">
      <c r="A193" s="15" t="s">
        <v>362</v>
      </c>
      <c r="B193" s="16" t="s">
        <v>363</v>
      </c>
      <c r="C193" s="17">
        <f>C100+C101+C111+C116+C176+C177</f>
        <v>4350000</v>
      </c>
      <c r="D193" s="17">
        <f>D100+D101+D111+D116+D176+D177</f>
        <v>5250000</v>
      </c>
      <c r="E193" s="17">
        <f>E100+E101+E111+E116+E176+E177</f>
        <v>900000</v>
      </c>
      <c r="F193" s="5"/>
      <c r="G193" s="5"/>
      <c r="H193" s="5"/>
      <c r="I193" s="5"/>
      <c r="J193" s="5"/>
      <c r="K193" s="5"/>
      <c r="L193" s="5"/>
      <c r="M193" s="5"/>
      <c r="N193" s="5"/>
      <c r="O193" s="5"/>
    </row>
    <row r="194" spans="1:15" s="2" customFormat="1" x14ac:dyDescent="0.2">
      <c r="A194" s="3" t="s">
        <v>364</v>
      </c>
      <c r="B194" s="4" t="s">
        <v>365</v>
      </c>
      <c r="C194" s="13">
        <v>500000</v>
      </c>
      <c r="D194" s="13">
        <v>500000</v>
      </c>
      <c r="E194" s="13">
        <f>D194-C194</f>
        <v>0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x14ac:dyDescent="0.2">
      <c r="A195" s="7" t="s">
        <v>366</v>
      </c>
      <c r="B195" s="8" t="s">
        <v>367</v>
      </c>
      <c r="C195" s="14">
        <v>600000</v>
      </c>
      <c r="D195" s="14">
        <v>600000</v>
      </c>
      <c r="E195" s="13">
        <f t="shared" ref="E195:E222" si="21">D195-C195</f>
        <v>0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hidden="1" x14ac:dyDescent="0.2">
      <c r="A196" s="3" t="s">
        <v>368</v>
      </c>
      <c r="B196" s="4" t="s">
        <v>369</v>
      </c>
      <c r="C196" s="13">
        <v>0</v>
      </c>
      <c r="D196" s="13">
        <v>0</v>
      </c>
      <c r="E196" s="13">
        <f t="shared" si="21"/>
        <v>0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2" customFormat="1" ht="25.5" hidden="1" x14ac:dyDescent="0.2">
      <c r="A197" s="3" t="s">
        <v>370</v>
      </c>
      <c r="B197" s="4" t="s">
        <v>371</v>
      </c>
      <c r="C197" s="13">
        <v>0</v>
      </c>
      <c r="D197" s="13">
        <v>0</v>
      </c>
      <c r="E197" s="13">
        <f t="shared" si="21"/>
        <v>0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6" customFormat="1" x14ac:dyDescent="0.2">
      <c r="A198" s="7" t="s">
        <v>372</v>
      </c>
      <c r="B198" s="8" t="s">
        <v>373</v>
      </c>
      <c r="C198" s="14">
        <f>SUM(C199)</f>
        <v>0</v>
      </c>
      <c r="D198" s="14">
        <f t="shared" ref="D198" si="22">SUM(D199)</f>
        <v>0</v>
      </c>
      <c r="E198" s="13">
        <f t="shared" si="21"/>
        <v>0</v>
      </c>
      <c r="F198" s="5"/>
      <c r="G198" s="5"/>
      <c r="H198" s="5"/>
      <c r="I198" s="5"/>
      <c r="J198" s="5"/>
      <c r="K198" s="5"/>
      <c r="L198" s="5"/>
      <c r="M198" s="5"/>
      <c r="N198" s="5"/>
      <c r="O198" s="5"/>
    </row>
    <row r="199" spans="1:15" s="2" customFormat="1" x14ac:dyDescent="0.2">
      <c r="A199" s="3" t="s">
        <v>374</v>
      </c>
      <c r="B199" s="4" t="s">
        <v>375</v>
      </c>
      <c r="C199" s="13">
        <v>0</v>
      </c>
      <c r="D199" s="13">
        <v>0</v>
      </c>
      <c r="E199" s="13">
        <f t="shared" si="21"/>
        <v>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6" customFormat="1" x14ac:dyDescent="0.2">
      <c r="A200" s="7" t="s">
        <v>376</v>
      </c>
      <c r="B200" s="8" t="s">
        <v>377</v>
      </c>
      <c r="C200" s="14">
        <f>SUM(C201:C206)</f>
        <v>0</v>
      </c>
      <c r="D200" s="14">
        <v>441123</v>
      </c>
      <c r="E200" s="13">
        <f t="shared" si="21"/>
        <v>441123</v>
      </c>
      <c r="F200" s="5"/>
      <c r="G200" s="5"/>
      <c r="H200" s="5"/>
      <c r="I200" s="5"/>
      <c r="J200" s="5"/>
      <c r="K200" s="5"/>
      <c r="L200" s="5"/>
      <c r="M200" s="5"/>
      <c r="N200" s="5"/>
      <c r="O200" s="5"/>
    </row>
    <row r="201" spans="1:15" s="2" customFormat="1" hidden="1" x14ac:dyDescent="0.2">
      <c r="A201" s="3" t="s">
        <v>378</v>
      </c>
      <c r="B201" s="4" t="s">
        <v>379</v>
      </c>
      <c r="C201" s="13">
        <v>0</v>
      </c>
      <c r="D201" s="13">
        <v>0</v>
      </c>
      <c r="E201" s="13">
        <f t="shared" si="21"/>
        <v>0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25.5" hidden="1" x14ac:dyDescent="0.2">
      <c r="A202" s="3" t="s">
        <v>380</v>
      </c>
      <c r="B202" s="4" t="s">
        <v>381</v>
      </c>
      <c r="C202" s="13">
        <v>0</v>
      </c>
      <c r="D202" s="13">
        <v>0</v>
      </c>
      <c r="E202" s="13">
        <f t="shared" si="21"/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ht="25.5" hidden="1" x14ac:dyDescent="0.2">
      <c r="A203" s="3" t="s">
        <v>382</v>
      </c>
      <c r="B203" s="4" t="s">
        <v>383</v>
      </c>
      <c r="C203" s="13">
        <v>0</v>
      </c>
      <c r="D203" s="13">
        <v>0</v>
      </c>
      <c r="E203" s="13">
        <f t="shared" si="21"/>
        <v>0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2" customFormat="1" ht="25.5" hidden="1" x14ac:dyDescent="0.2">
      <c r="A204" s="3" t="s">
        <v>384</v>
      </c>
      <c r="B204" s="4" t="s">
        <v>385</v>
      </c>
      <c r="C204" s="13">
        <v>0</v>
      </c>
      <c r="D204" s="13">
        <v>0</v>
      </c>
      <c r="E204" s="13">
        <f t="shared" si="21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ht="25.5" hidden="1" x14ac:dyDescent="0.2">
      <c r="A205" s="3" t="s">
        <v>386</v>
      </c>
      <c r="B205" s="4" t="s">
        <v>387</v>
      </c>
      <c r="C205" s="13">
        <v>0</v>
      </c>
      <c r="D205" s="13">
        <v>0</v>
      </c>
      <c r="E205" s="13">
        <f t="shared" si="21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hidden="1" x14ac:dyDescent="0.2">
      <c r="A206" s="3" t="s">
        <v>388</v>
      </c>
      <c r="B206" s="4" t="s">
        <v>389</v>
      </c>
      <c r="C206" s="13">
        <v>0</v>
      </c>
      <c r="D206" s="13">
        <v>0</v>
      </c>
      <c r="E206" s="13">
        <f t="shared" si="21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9" customFormat="1" x14ac:dyDescent="0.2">
      <c r="A207" s="3" t="s">
        <v>390</v>
      </c>
      <c r="B207" s="4" t="s">
        <v>391</v>
      </c>
      <c r="C207" s="13">
        <v>1829440</v>
      </c>
      <c r="D207" s="13">
        <v>1829440</v>
      </c>
      <c r="E207" s="13">
        <f t="shared" si="21"/>
        <v>0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2" customFormat="1" hidden="1" x14ac:dyDescent="0.2">
      <c r="A208" s="3" t="s">
        <v>392</v>
      </c>
      <c r="B208" s="4" t="s">
        <v>393</v>
      </c>
      <c r="C208" s="13">
        <v>0</v>
      </c>
      <c r="D208" s="13">
        <v>0</v>
      </c>
      <c r="E208" s="13">
        <f t="shared" si="21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hidden="1" x14ac:dyDescent="0.2">
      <c r="A209" s="3" t="s">
        <v>394</v>
      </c>
      <c r="B209" s="4" t="s">
        <v>395</v>
      </c>
      <c r="C209" s="13">
        <v>0</v>
      </c>
      <c r="D209" s="13">
        <v>0</v>
      </c>
      <c r="E209" s="13">
        <f t="shared" si="21"/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6" customFormat="1" x14ac:dyDescent="0.2">
      <c r="A210" s="7" t="s">
        <v>396</v>
      </c>
      <c r="B210" s="8" t="s">
        <v>397</v>
      </c>
      <c r="C210" s="14">
        <v>10000</v>
      </c>
      <c r="D210" s="14">
        <v>10000</v>
      </c>
      <c r="E210" s="13">
        <f t="shared" si="21"/>
        <v>0</v>
      </c>
      <c r="F210" s="5"/>
      <c r="G210" s="5"/>
      <c r="H210" s="5"/>
      <c r="I210" s="5"/>
      <c r="J210" s="5"/>
      <c r="K210" s="5"/>
      <c r="L210" s="5"/>
      <c r="M210" s="5"/>
      <c r="N210" s="5"/>
      <c r="O210" s="5"/>
    </row>
    <row r="211" spans="1:15" s="2" customFormat="1" hidden="1" x14ac:dyDescent="0.2">
      <c r="A211" s="3" t="s">
        <v>398</v>
      </c>
      <c r="B211" s="4" t="s">
        <v>399</v>
      </c>
      <c r="C211" s="13">
        <v>0</v>
      </c>
      <c r="D211" s="13">
        <v>0</v>
      </c>
      <c r="E211" s="13">
        <f t="shared" si="21"/>
        <v>0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2" customFormat="1" hidden="1" x14ac:dyDescent="0.2">
      <c r="A212" s="3" t="s">
        <v>400</v>
      </c>
      <c r="B212" s="4" t="s">
        <v>401</v>
      </c>
      <c r="C212" s="13">
        <v>0</v>
      </c>
      <c r="D212" s="13">
        <v>0</v>
      </c>
      <c r="E212" s="13">
        <f t="shared" si="21"/>
        <v>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idden="1" x14ac:dyDescent="0.2">
      <c r="A213" s="3" t="s">
        <v>402</v>
      </c>
      <c r="B213" s="4" t="s">
        <v>403</v>
      </c>
      <c r="C213" s="13">
        <v>0</v>
      </c>
      <c r="D213" s="13">
        <v>0</v>
      </c>
      <c r="E213" s="13">
        <f t="shared" si="21"/>
        <v>0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6" customFormat="1" x14ac:dyDescent="0.2">
      <c r="A214" s="7" t="s">
        <v>404</v>
      </c>
      <c r="B214" s="8" t="s">
        <v>405</v>
      </c>
      <c r="C214" s="14">
        <f>SUM(C215:C218)</f>
        <v>0</v>
      </c>
      <c r="D214" s="14">
        <f t="shared" ref="D214" si="23">SUM(D215:D218)</f>
        <v>0</v>
      </c>
      <c r="E214" s="13">
        <f t="shared" si="21"/>
        <v>0</v>
      </c>
      <c r="F214" s="5"/>
      <c r="G214" s="5"/>
      <c r="H214" s="5"/>
      <c r="I214" s="5"/>
      <c r="J214" s="5"/>
      <c r="K214" s="5"/>
      <c r="L214" s="5"/>
      <c r="M214" s="5"/>
      <c r="N214" s="5"/>
      <c r="O214" s="5"/>
    </row>
    <row r="215" spans="1:15" s="2" customFormat="1" ht="25.5" hidden="1" x14ac:dyDescent="0.2">
      <c r="A215" s="3" t="s">
        <v>406</v>
      </c>
      <c r="B215" s="4" t="s">
        <v>407</v>
      </c>
      <c r="C215" s="13">
        <v>0</v>
      </c>
      <c r="D215" s="13">
        <v>0</v>
      </c>
      <c r="E215" s="13">
        <f t="shared" si="21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t="25.5" hidden="1" x14ac:dyDescent="0.2">
      <c r="A216" s="3" t="s">
        <v>408</v>
      </c>
      <c r="B216" s="4" t="s">
        <v>409</v>
      </c>
      <c r="C216" s="13">
        <v>0</v>
      </c>
      <c r="D216" s="13">
        <v>0</v>
      </c>
      <c r="E216" s="13">
        <f t="shared" si="21"/>
        <v>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2" customFormat="1" ht="25.5" hidden="1" x14ac:dyDescent="0.2">
      <c r="A217" s="3" t="s">
        <v>410</v>
      </c>
      <c r="B217" s="4" t="s">
        <v>411</v>
      </c>
      <c r="C217" s="13">
        <v>0</v>
      </c>
      <c r="D217" s="13">
        <v>0</v>
      </c>
      <c r="E217" s="13">
        <f t="shared" si="21"/>
        <v>0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2" customFormat="1" ht="25.5" hidden="1" x14ac:dyDescent="0.2">
      <c r="A218" s="3" t="s">
        <v>412</v>
      </c>
      <c r="B218" s="4" t="s">
        <v>413</v>
      </c>
      <c r="C218" s="13">
        <v>0</v>
      </c>
      <c r="D218" s="13">
        <v>0</v>
      </c>
      <c r="E218" s="13">
        <f t="shared" si="21"/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idden="1" x14ac:dyDescent="0.2">
      <c r="A219" s="3" t="s">
        <v>414</v>
      </c>
      <c r="B219" s="4" t="s">
        <v>415</v>
      </c>
      <c r="C219" s="13">
        <v>0</v>
      </c>
      <c r="D219" s="13">
        <v>0</v>
      </c>
      <c r="E219" s="13">
        <f t="shared" si="21"/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6" customFormat="1" x14ac:dyDescent="0.2">
      <c r="A220" s="7" t="s">
        <v>416</v>
      </c>
      <c r="B220" s="8" t="s">
        <v>417</v>
      </c>
      <c r="C220" s="14">
        <v>0</v>
      </c>
      <c r="D220" s="14">
        <v>5000</v>
      </c>
      <c r="E220" s="13">
        <f t="shared" si="21"/>
        <v>5000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s="2" customFormat="1" ht="51" hidden="1" x14ac:dyDescent="0.2">
      <c r="A221" s="3" t="s">
        <v>418</v>
      </c>
      <c r="B221" s="4" t="s">
        <v>419</v>
      </c>
      <c r="C221" s="13">
        <v>0</v>
      </c>
      <c r="D221" s="13">
        <v>0</v>
      </c>
      <c r="E221" s="13">
        <f t="shared" si="21"/>
        <v>0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2" customFormat="1" hidden="1" x14ac:dyDescent="0.2">
      <c r="A222" s="3" t="s">
        <v>420</v>
      </c>
      <c r="B222" s="4" t="s">
        <v>421</v>
      </c>
      <c r="C222" s="13">
        <v>0</v>
      </c>
      <c r="D222" s="13">
        <v>0</v>
      </c>
      <c r="E222" s="13">
        <f t="shared" si="21"/>
        <v>0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ht="24.75" customHeight="1" x14ac:dyDescent="0.2">
      <c r="A223" s="15" t="s">
        <v>422</v>
      </c>
      <c r="B223" s="16" t="s">
        <v>423</v>
      </c>
      <c r="C223" s="17">
        <f>C194+C195+C198+C200+C207+C208+C209+C210+C214+C219+C220</f>
        <v>2939440</v>
      </c>
      <c r="D223" s="17">
        <f>D194+D195+D198+D200+D207+D208+D209+D210+D214+D219+D220</f>
        <v>3385563</v>
      </c>
      <c r="E223" s="17">
        <f>E194+E195+E198+E200+E207+E208+E209+E210+E214+E219+E220</f>
        <v>446123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6" customFormat="1" ht="12.95" hidden="1" customHeight="1" x14ac:dyDescent="0.2">
      <c r="A224" s="7" t="s">
        <v>424</v>
      </c>
      <c r="B224" s="8" t="s">
        <v>425</v>
      </c>
      <c r="C224" s="14">
        <f>SUM(C225)</f>
        <v>0</v>
      </c>
      <c r="D224" s="14">
        <v>0</v>
      </c>
      <c r="E224" s="14">
        <f>D224-C224</f>
        <v>0</v>
      </c>
      <c r="F224" s="5"/>
      <c r="G224" s="5"/>
      <c r="H224" s="5"/>
      <c r="I224" s="5"/>
      <c r="J224" s="5"/>
      <c r="K224" s="5"/>
      <c r="L224" s="5"/>
      <c r="M224" s="5"/>
      <c r="N224" s="5"/>
      <c r="O224" s="5"/>
    </row>
    <row r="225" spans="1:15" s="2" customFormat="1" ht="25.5" hidden="1" customHeight="1" x14ac:dyDescent="0.2">
      <c r="A225" s="3" t="s">
        <v>426</v>
      </c>
      <c r="B225" s="4" t="s">
        <v>427</v>
      </c>
      <c r="C225" s="13">
        <v>0</v>
      </c>
      <c r="D225" s="13">
        <v>1</v>
      </c>
      <c r="E225" s="14">
        <f t="shared" ref="E225:E231" si="24">D225-C225</f>
        <v>1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12.95" hidden="1" customHeight="1" x14ac:dyDescent="0.2">
      <c r="A226" s="7" t="s">
        <v>428</v>
      </c>
      <c r="B226" s="8" t="s">
        <v>429</v>
      </c>
      <c r="C226" s="14">
        <f>SUM(C227)</f>
        <v>0</v>
      </c>
      <c r="D226" s="14">
        <f t="shared" ref="D226" si="25">SUM(D227)</f>
        <v>0</v>
      </c>
      <c r="E226" s="14">
        <f t="shared" si="24"/>
        <v>0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12.75" hidden="1" customHeight="1" x14ac:dyDescent="0.2">
      <c r="A227" s="3" t="s">
        <v>430</v>
      </c>
      <c r="B227" s="4" t="s">
        <v>431</v>
      </c>
      <c r="C227" s="13">
        <v>0</v>
      </c>
      <c r="D227" s="13">
        <v>0</v>
      </c>
      <c r="E227" s="14">
        <f t="shared" si="24"/>
        <v>0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2.95" hidden="1" customHeight="1" x14ac:dyDescent="0.2">
      <c r="A228" s="3" t="s">
        <v>432</v>
      </c>
      <c r="B228" s="4" t="s">
        <v>433</v>
      </c>
      <c r="C228" s="13">
        <v>0</v>
      </c>
      <c r="D228" s="13">
        <v>0</v>
      </c>
      <c r="E228" s="14">
        <f t="shared" si="24"/>
        <v>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6" customFormat="1" ht="12.95" hidden="1" customHeight="1" x14ac:dyDescent="0.2">
      <c r="A229" s="7" t="s">
        <v>434</v>
      </c>
      <c r="B229" s="8" t="s">
        <v>435</v>
      </c>
      <c r="C229" s="14">
        <f>SUM(C230)</f>
        <v>0</v>
      </c>
      <c r="D229" s="14">
        <f t="shared" ref="D229" si="26">SUM(D230)</f>
        <v>0</v>
      </c>
      <c r="E229" s="14">
        <f t="shared" si="24"/>
        <v>0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</row>
    <row r="230" spans="1:15" s="2" customFormat="1" ht="12.75" hidden="1" customHeight="1" x14ac:dyDescent="0.2">
      <c r="A230" s="3" t="s">
        <v>436</v>
      </c>
      <c r="B230" s="4" t="s">
        <v>437</v>
      </c>
      <c r="C230" s="13">
        <v>0</v>
      </c>
      <c r="D230" s="13">
        <v>0</v>
      </c>
      <c r="E230" s="14">
        <f t="shared" si="24"/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12.95" hidden="1" customHeight="1" x14ac:dyDescent="0.2">
      <c r="A231" s="3" t="s">
        <v>438</v>
      </c>
      <c r="B231" s="4" t="s">
        <v>439</v>
      </c>
      <c r="C231" s="13">
        <v>0</v>
      </c>
      <c r="D231" s="13">
        <v>0</v>
      </c>
      <c r="E231" s="14">
        <f t="shared" si="24"/>
        <v>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11" customFormat="1" ht="13.5" x14ac:dyDescent="0.25">
      <c r="A232" s="15" t="s">
        <v>440</v>
      </c>
      <c r="B232" s="16" t="s">
        <v>441</v>
      </c>
      <c r="C232" s="17">
        <f>C224+C226+C228+C229+C231</f>
        <v>0</v>
      </c>
      <c r="D232" s="17">
        <f t="shared" ref="D232:E232" si="27">D224+D226+D228+D229+D231</f>
        <v>0</v>
      </c>
      <c r="E232" s="17">
        <f t="shared" si="27"/>
        <v>0</v>
      </c>
      <c r="F232" s="10"/>
      <c r="G232" s="10"/>
      <c r="H232" s="10"/>
      <c r="I232" s="10"/>
      <c r="J232" s="10"/>
      <c r="K232" s="10"/>
      <c r="L232" s="10"/>
      <c r="M232" s="10"/>
      <c r="N232" s="10"/>
      <c r="O232" s="10"/>
    </row>
    <row r="233" spans="1:15" s="2" customFormat="1" ht="25.5" hidden="1" x14ac:dyDescent="0.2">
      <c r="A233" s="3" t="s">
        <v>442</v>
      </c>
      <c r="B233" s="4" t="s">
        <v>443</v>
      </c>
      <c r="C233" s="13">
        <v>0</v>
      </c>
      <c r="D233" s="13">
        <v>0</v>
      </c>
      <c r="E233" s="13">
        <f>D233-C233</f>
        <v>0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2" customFormat="1" ht="25.5" hidden="1" x14ac:dyDescent="0.2">
      <c r="A234" s="3" t="s">
        <v>444</v>
      </c>
      <c r="B234" s="4" t="s">
        <v>445</v>
      </c>
      <c r="C234" s="13">
        <v>0</v>
      </c>
      <c r="D234" s="13">
        <v>0</v>
      </c>
      <c r="E234" s="13">
        <f t="shared" ref="E234:E235" si="28">D234-C234</f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t="25.5" hidden="1" x14ac:dyDescent="0.2">
      <c r="A235" s="3" t="s">
        <v>446</v>
      </c>
      <c r="B235" s="4" t="s">
        <v>447</v>
      </c>
      <c r="C235" s="13">
        <v>0</v>
      </c>
      <c r="D235" s="13">
        <v>0</v>
      </c>
      <c r="E235" s="13">
        <f t="shared" si="28"/>
        <v>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6" customFormat="1" ht="25.5" x14ac:dyDescent="0.2">
      <c r="A236" s="7" t="s">
        <v>448</v>
      </c>
      <c r="B236" s="8" t="s">
        <v>449</v>
      </c>
      <c r="C236" s="14">
        <f>SUM(C237:C245)</f>
        <v>0</v>
      </c>
      <c r="D236" s="14">
        <f t="shared" ref="D236" si="29">SUM(D237:D245)</f>
        <v>5000</v>
      </c>
      <c r="E236" s="14">
        <f>D236-C236</f>
        <v>5000</v>
      </c>
      <c r="F236" s="5"/>
      <c r="G236" s="5"/>
      <c r="H236" s="5"/>
      <c r="I236" s="5"/>
      <c r="J236" s="5"/>
      <c r="K236" s="5"/>
      <c r="L236" s="5"/>
      <c r="M236" s="5"/>
      <c r="N236" s="5"/>
      <c r="O236" s="5"/>
    </row>
    <row r="237" spans="1:15" s="2" customFormat="1" hidden="1" x14ac:dyDescent="0.2">
      <c r="A237" s="3" t="s">
        <v>450</v>
      </c>
      <c r="B237" s="4" t="s">
        <v>451</v>
      </c>
      <c r="C237" s="13">
        <v>0</v>
      </c>
      <c r="D237" s="13">
        <v>0</v>
      </c>
      <c r="E237" s="14">
        <f t="shared" ref="E237:E240" si="30">D237-C237</f>
        <v>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idden="1" x14ac:dyDescent="0.2">
      <c r="A238" s="3" t="s">
        <v>452</v>
      </c>
      <c r="B238" s="4" t="s">
        <v>453</v>
      </c>
      <c r="C238" s="13">
        <v>0</v>
      </c>
      <c r="D238" s="13">
        <v>0</v>
      </c>
      <c r="E238" s="14">
        <f t="shared" si="30"/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idden="1" x14ac:dyDescent="0.2">
      <c r="A239" s="3" t="s">
        <v>454</v>
      </c>
      <c r="B239" s="4" t="s">
        <v>455</v>
      </c>
      <c r="C239" s="13">
        <v>0</v>
      </c>
      <c r="D239" s="13">
        <v>0</v>
      </c>
      <c r="E239" s="14">
        <f t="shared" si="30"/>
        <v>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x14ac:dyDescent="0.2">
      <c r="A240" s="3" t="s">
        <v>456</v>
      </c>
      <c r="B240" s="4" t="s">
        <v>457</v>
      </c>
      <c r="C240" s="13">
        <v>0</v>
      </c>
      <c r="D240" s="13">
        <v>5000</v>
      </c>
      <c r="E240" s="14">
        <f t="shared" si="30"/>
        <v>5000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idden="1" x14ac:dyDescent="0.2">
      <c r="A241" s="3" t="s">
        <v>458</v>
      </c>
      <c r="B241" s="4" t="s">
        <v>459</v>
      </c>
      <c r="C241" s="13">
        <v>0</v>
      </c>
      <c r="D241" s="13">
        <v>0</v>
      </c>
      <c r="E241" s="13"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idden="1" x14ac:dyDescent="0.2">
      <c r="A242" s="3" t="s">
        <v>460</v>
      </c>
      <c r="B242" s="4" t="s">
        <v>461</v>
      </c>
      <c r="C242" s="13">
        <v>0</v>
      </c>
      <c r="D242" s="13">
        <v>0</v>
      </c>
      <c r="E242" s="13"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2" customFormat="1" ht="25.5" hidden="1" x14ac:dyDescent="0.2">
      <c r="A243" s="3" t="s">
        <v>462</v>
      </c>
      <c r="B243" s="4" t="s">
        <v>463</v>
      </c>
      <c r="C243" s="13">
        <v>0</v>
      </c>
      <c r="D243" s="13">
        <v>0</v>
      </c>
      <c r="E243" s="13">
        <v>0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2" customFormat="1" hidden="1" x14ac:dyDescent="0.2">
      <c r="A244" s="3" t="s">
        <v>464</v>
      </c>
      <c r="B244" s="4" t="s">
        <v>465</v>
      </c>
      <c r="C244" s="13">
        <v>0</v>
      </c>
      <c r="D244" s="13">
        <v>0</v>
      </c>
      <c r="E244" s="13"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idden="1" x14ac:dyDescent="0.2">
      <c r="A245" s="3" t="s">
        <v>466</v>
      </c>
      <c r="B245" s="4" t="s">
        <v>467</v>
      </c>
      <c r="C245" s="13">
        <v>0</v>
      </c>
      <c r="D245" s="13">
        <v>0</v>
      </c>
      <c r="E245" s="13"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6" customFormat="1" hidden="1" x14ac:dyDescent="0.2">
      <c r="A246" s="7" t="s">
        <v>468</v>
      </c>
      <c r="B246" s="8" t="s">
        <v>469</v>
      </c>
      <c r="C246" s="14">
        <f>SUM(C247:C257)</f>
        <v>0</v>
      </c>
      <c r="D246" s="14">
        <f t="shared" ref="D246:E246" si="31">SUM(D247:D257)</f>
        <v>0</v>
      </c>
      <c r="E246" s="14">
        <f t="shared" si="31"/>
        <v>0</v>
      </c>
      <c r="F246" s="5"/>
      <c r="G246" s="5"/>
      <c r="H246" s="5"/>
      <c r="I246" s="5"/>
      <c r="J246" s="5"/>
      <c r="K246" s="5"/>
      <c r="L246" s="5"/>
      <c r="M246" s="5"/>
      <c r="N246" s="5"/>
      <c r="O246" s="5"/>
    </row>
    <row r="247" spans="1:15" s="2" customFormat="1" hidden="1" x14ac:dyDescent="0.2">
      <c r="A247" s="3" t="s">
        <v>470</v>
      </c>
      <c r="B247" s="4" t="s">
        <v>471</v>
      </c>
      <c r="C247" s="13">
        <v>0</v>
      </c>
      <c r="D247" s="13">
        <v>0</v>
      </c>
      <c r="E247" s="13"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idden="1" x14ac:dyDescent="0.2">
      <c r="A248" s="3" t="s">
        <v>472</v>
      </c>
      <c r="B248" s="4" t="s">
        <v>473</v>
      </c>
      <c r="C248" s="13">
        <v>0</v>
      </c>
      <c r="D248" s="13">
        <v>0</v>
      </c>
      <c r="E248" s="13"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idden="1" x14ac:dyDescent="0.2">
      <c r="A249" s="3" t="s">
        <v>474</v>
      </c>
      <c r="B249" s="4" t="s">
        <v>475</v>
      </c>
      <c r="C249" s="13">
        <v>0</v>
      </c>
      <c r="D249" s="13">
        <v>0</v>
      </c>
      <c r="E249" s="13"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idden="1" x14ac:dyDescent="0.2">
      <c r="A250" s="3" t="s">
        <v>476</v>
      </c>
      <c r="B250" s="4" t="s">
        <v>477</v>
      </c>
      <c r="C250" s="13">
        <v>0</v>
      </c>
      <c r="D250" s="13">
        <v>0</v>
      </c>
      <c r="E250" s="13"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idden="1" x14ac:dyDescent="0.2">
      <c r="A251" s="3" t="s">
        <v>478</v>
      </c>
      <c r="B251" s="4" t="s">
        <v>479</v>
      </c>
      <c r="C251" s="13">
        <v>0</v>
      </c>
      <c r="D251" s="13">
        <v>0</v>
      </c>
      <c r="E251" s="13"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idden="1" x14ac:dyDescent="0.2">
      <c r="A252" s="3" t="s">
        <v>480</v>
      </c>
      <c r="B252" s="4" t="s">
        <v>481</v>
      </c>
      <c r="C252" s="13">
        <v>0</v>
      </c>
      <c r="D252" s="13">
        <v>0</v>
      </c>
      <c r="E252" s="13"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t="25.5" hidden="1" x14ac:dyDescent="0.2">
      <c r="A253" s="3" t="s">
        <v>482</v>
      </c>
      <c r="B253" s="4" t="s">
        <v>483</v>
      </c>
      <c r="C253" s="13">
        <v>0</v>
      </c>
      <c r="D253" s="13">
        <v>0</v>
      </c>
      <c r="E253" s="13"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idden="1" x14ac:dyDescent="0.2">
      <c r="A254" s="3" t="s">
        <v>484</v>
      </c>
      <c r="B254" s="4" t="s">
        <v>485</v>
      </c>
      <c r="C254" s="13">
        <v>0</v>
      </c>
      <c r="D254" s="13">
        <v>0</v>
      </c>
      <c r="E254" s="13"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2" customFormat="1" hidden="1" x14ac:dyDescent="0.2">
      <c r="A255" s="3" t="s">
        <v>486</v>
      </c>
      <c r="B255" s="4" t="s">
        <v>487</v>
      </c>
      <c r="C255" s="13">
        <v>0</v>
      </c>
      <c r="D255" s="13">
        <v>0</v>
      </c>
      <c r="E255" s="13">
        <v>0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2" customFormat="1" hidden="1" x14ac:dyDescent="0.2">
      <c r="A256" s="3" t="s">
        <v>488</v>
      </c>
      <c r="B256" s="4" t="s">
        <v>489</v>
      </c>
      <c r="C256" s="13">
        <v>0</v>
      </c>
      <c r="D256" s="13">
        <v>0</v>
      </c>
      <c r="E256" s="13"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idden="1" x14ac:dyDescent="0.2">
      <c r="A257" s="3" t="s">
        <v>490</v>
      </c>
      <c r="B257" s="4" t="s">
        <v>491</v>
      </c>
      <c r="C257" s="13">
        <v>0</v>
      </c>
      <c r="D257" s="13">
        <v>0</v>
      </c>
      <c r="E257" s="13"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6" customFormat="1" ht="14.25" customHeight="1" x14ac:dyDescent="0.2">
      <c r="A258" s="15" t="s">
        <v>492</v>
      </c>
      <c r="B258" s="16" t="s">
        <v>493</v>
      </c>
      <c r="C258" s="17">
        <f>C233+C234+C235+C236+C246</f>
        <v>0</v>
      </c>
      <c r="D258" s="17">
        <f>D233+D234+D235+D236+D246</f>
        <v>5000</v>
      </c>
      <c r="E258" s="17">
        <f t="shared" ref="E258" si="32">E233+E234+E235+E236+E246</f>
        <v>5000</v>
      </c>
      <c r="F258" s="5"/>
      <c r="G258" s="5"/>
      <c r="H258" s="5"/>
      <c r="I258" s="5"/>
      <c r="J258" s="5"/>
      <c r="K258" s="5"/>
      <c r="L258" s="5"/>
      <c r="M258" s="5"/>
      <c r="N258" s="5"/>
      <c r="O258" s="5"/>
    </row>
    <row r="259" spans="1:15" s="2" customFormat="1" ht="25.5" hidden="1" x14ac:dyDescent="0.2">
      <c r="A259" s="3" t="s">
        <v>494</v>
      </c>
      <c r="B259" s="4" t="s">
        <v>495</v>
      </c>
      <c r="C259" s="13">
        <v>0</v>
      </c>
      <c r="D259" s="13">
        <v>0</v>
      </c>
      <c r="E259" s="13">
        <f>D259-C259</f>
        <v>0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2" customFormat="1" ht="25.5" hidden="1" x14ac:dyDescent="0.2">
      <c r="A260" s="3" t="s">
        <v>496</v>
      </c>
      <c r="B260" s="4" t="s">
        <v>497</v>
      </c>
      <c r="C260" s="13">
        <v>0</v>
      </c>
      <c r="D260" s="13">
        <v>0</v>
      </c>
      <c r="E260" s="13">
        <f t="shared" ref="E260:E261" si="33">D260-C260</f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t="25.5" hidden="1" x14ac:dyDescent="0.2">
      <c r="A261" s="3" t="s">
        <v>498</v>
      </c>
      <c r="B261" s="4" t="s">
        <v>499</v>
      </c>
      <c r="C261" s="13">
        <v>0</v>
      </c>
      <c r="D261" s="13">
        <v>0</v>
      </c>
      <c r="E261" s="13">
        <f t="shared" si="33"/>
        <v>0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6" customFormat="1" ht="24.75" customHeight="1" x14ac:dyDescent="0.2">
      <c r="A262" s="7" t="s">
        <v>500</v>
      </c>
      <c r="B262" s="8" t="s">
        <v>501</v>
      </c>
      <c r="C262" s="14">
        <f>SUM(C263:C271)</f>
        <v>0</v>
      </c>
      <c r="D262" s="14">
        <f t="shared" ref="D262" si="34">SUM(D263:D271)</f>
        <v>304198</v>
      </c>
      <c r="E262" s="14">
        <f>D262-C262</f>
        <v>304198</v>
      </c>
      <c r="F262" s="5"/>
      <c r="G262" s="5"/>
      <c r="H262" s="5"/>
      <c r="I262" s="5"/>
      <c r="J262" s="5"/>
      <c r="K262" s="5"/>
      <c r="L262" s="5"/>
      <c r="M262" s="5"/>
      <c r="N262" s="5"/>
      <c r="O262" s="5"/>
    </row>
    <row r="263" spans="1:15" s="2" customFormat="1" ht="12.75" hidden="1" customHeight="1" x14ac:dyDescent="0.2">
      <c r="A263" s="3" t="s">
        <v>502</v>
      </c>
      <c r="B263" s="4" t="s">
        <v>503</v>
      </c>
      <c r="C263" s="13">
        <v>0</v>
      </c>
      <c r="D263" s="13">
        <v>0</v>
      </c>
      <c r="E263" s="14">
        <f t="shared" ref="E263:E269" si="35">D263-C263</f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idden="1" x14ac:dyDescent="0.2">
      <c r="A264" s="3" t="s">
        <v>504</v>
      </c>
      <c r="B264" s="4" t="s">
        <v>505</v>
      </c>
      <c r="C264" s="13">
        <v>0</v>
      </c>
      <c r="D264" s="13">
        <v>0</v>
      </c>
      <c r="E264" s="14">
        <f t="shared" si="35"/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">
      <c r="A265" s="3" t="s">
        <v>506</v>
      </c>
      <c r="B265" s="4" t="s">
        <v>507</v>
      </c>
      <c r="C265" s="13">
        <v>0</v>
      </c>
      <c r="D265" s="13">
        <v>0</v>
      </c>
      <c r="E265" s="14">
        <f t="shared" si="35"/>
        <v>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idden="1" x14ac:dyDescent="0.2">
      <c r="A266" s="3" t="s">
        <v>508</v>
      </c>
      <c r="B266" s="4" t="s">
        <v>509</v>
      </c>
      <c r="C266" s="13">
        <v>0</v>
      </c>
      <c r="D266" s="13">
        <v>0</v>
      </c>
      <c r="E266" s="14">
        <f t="shared" si="35"/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">
      <c r="A267" s="3" t="s">
        <v>510</v>
      </c>
      <c r="B267" s="4" t="s">
        <v>511</v>
      </c>
      <c r="C267" s="13">
        <v>0</v>
      </c>
      <c r="D267" s="13">
        <v>0</v>
      </c>
      <c r="E267" s="14">
        <f t="shared" si="35"/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512</v>
      </c>
      <c r="B268" s="4" t="s">
        <v>513</v>
      </c>
      <c r="C268" s="13">
        <v>0</v>
      </c>
      <c r="D268" s="13">
        <v>0</v>
      </c>
      <c r="E268" s="14">
        <f t="shared" si="35"/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2" customFormat="1" ht="25.5" x14ac:dyDescent="0.2">
      <c r="A269" s="3" t="s">
        <v>514</v>
      </c>
      <c r="B269" s="4" t="s">
        <v>515</v>
      </c>
      <c r="C269" s="13">
        <v>0</v>
      </c>
      <c r="D269" s="13">
        <v>304198</v>
      </c>
      <c r="E269" s="14">
        <f t="shared" si="35"/>
        <v>304198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2" customFormat="1" hidden="1" x14ac:dyDescent="0.2">
      <c r="A270" s="3" t="s">
        <v>516</v>
      </c>
      <c r="B270" s="4" t="s">
        <v>517</v>
      </c>
      <c r="C270" s="13">
        <v>0</v>
      </c>
      <c r="D270" s="13">
        <v>0</v>
      </c>
      <c r="E270" s="13"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idden="1" x14ac:dyDescent="0.2">
      <c r="A271" s="3" t="s">
        <v>518</v>
      </c>
      <c r="B271" s="4" t="s">
        <v>519</v>
      </c>
      <c r="C271" s="13">
        <v>0</v>
      </c>
      <c r="D271" s="13">
        <v>0</v>
      </c>
      <c r="E271" s="13"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6" customFormat="1" ht="20.25" hidden="1" customHeight="1" x14ac:dyDescent="0.2">
      <c r="A272" s="7" t="s">
        <v>520</v>
      </c>
      <c r="B272" s="8" t="s">
        <v>521</v>
      </c>
      <c r="C272" s="14">
        <f>SUM(C273:C283)</f>
        <v>0</v>
      </c>
      <c r="D272" s="14">
        <f t="shared" ref="D272:E272" si="36">SUM(D273:D283)</f>
        <v>0</v>
      </c>
      <c r="E272" s="14">
        <f t="shared" si="36"/>
        <v>0</v>
      </c>
      <c r="F272" s="5"/>
      <c r="G272" s="5"/>
      <c r="H272" s="5"/>
      <c r="I272" s="5"/>
      <c r="J272" s="5"/>
      <c r="K272" s="5"/>
      <c r="L272" s="5"/>
      <c r="M272" s="5"/>
      <c r="N272" s="5"/>
      <c r="O272" s="5"/>
    </row>
    <row r="273" spans="1:15" s="2" customFormat="1" hidden="1" x14ac:dyDescent="0.2">
      <c r="A273" s="3" t="s">
        <v>522</v>
      </c>
      <c r="B273" s="4" t="s">
        <v>523</v>
      </c>
      <c r="C273" s="13">
        <v>0</v>
      </c>
      <c r="D273" s="13">
        <v>0</v>
      </c>
      <c r="E273" s="13"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idden="1" x14ac:dyDescent="0.2">
      <c r="A274" s="3" t="s">
        <v>524</v>
      </c>
      <c r="B274" s="4" t="s">
        <v>525</v>
      </c>
      <c r="C274" s="13">
        <v>0</v>
      </c>
      <c r="D274" s="13">
        <v>0</v>
      </c>
      <c r="E274" s="13"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idden="1" x14ac:dyDescent="0.2">
      <c r="A275" s="3" t="s">
        <v>526</v>
      </c>
      <c r="B275" s="4" t="s">
        <v>527</v>
      </c>
      <c r="C275" s="13">
        <v>0</v>
      </c>
      <c r="D275" s="13">
        <v>0</v>
      </c>
      <c r="E275" s="13"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idden="1" x14ac:dyDescent="0.2">
      <c r="A276" s="3" t="s">
        <v>528</v>
      </c>
      <c r="B276" s="4" t="s">
        <v>529</v>
      </c>
      <c r="C276" s="13">
        <v>0</v>
      </c>
      <c r="D276" s="13">
        <v>0</v>
      </c>
      <c r="E276" s="13"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idden="1" x14ac:dyDescent="0.2">
      <c r="A277" s="3" t="s">
        <v>530</v>
      </c>
      <c r="B277" s="4" t="s">
        <v>531</v>
      </c>
      <c r="C277" s="13">
        <v>0</v>
      </c>
      <c r="D277" s="13">
        <v>0</v>
      </c>
      <c r="E277" s="13"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idden="1" x14ac:dyDescent="0.2">
      <c r="A278" s="3" t="s">
        <v>532</v>
      </c>
      <c r="B278" s="4" t="s">
        <v>533</v>
      </c>
      <c r="C278" s="13">
        <v>0</v>
      </c>
      <c r="D278" s="13">
        <v>0</v>
      </c>
      <c r="E278" s="13"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t="25.5" hidden="1" x14ac:dyDescent="0.2">
      <c r="A279" s="3" t="s">
        <v>534</v>
      </c>
      <c r="B279" s="4" t="s">
        <v>535</v>
      </c>
      <c r="C279" s="13">
        <v>0</v>
      </c>
      <c r="D279" s="13">
        <v>0</v>
      </c>
      <c r="E279" s="13"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idden="1" x14ac:dyDescent="0.2">
      <c r="A280" s="3" t="s">
        <v>536</v>
      </c>
      <c r="B280" s="4" t="s">
        <v>537</v>
      </c>
      <c r="C280" s="13">
        <v>0</v>
      </c>
      <c r="D280" s="13">
        <v>0</v>
      </c>
      <c r="E280" s="13"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2" customFormat="1" hidden="1" x14ac:dyDescent="0.2">
      <c r="A281" s="3" t="s">
        <v>538</v>
      </c>
      <c r="B281" s="4" t="s">
        <v>539</v>
      </c>
      <c r="C281" s="13">
        <v>0</v>
      </c>
      <c r="D281" s="13">
        <v>0</v>
      </c>
      <c r="E281" s="13">
        <v>0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2" customFormat="1" hidden="1" x14ac:dyDescent="0.2">
      <c r="A282" s="3" t="s">
        <v>540</v>
      </c>
      <c r="B282" s="4" t="s">
        <v>541</v>
      </c>
      <c r="C282" s="13">
        <v>0</v>
      </c>
      <c r="D282" s="13">
        <v>0</v>
      </c>
      <c r="E282" s="13">
        <v>0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2" customFormat="1" hidden="1" x14ac:dyDescent="0.2">
      <c r="A283" s="3" t="s">
        <v>542</v>
      </c>
      <c r="B283" s="4" t="s">
        <v>543</v>
      </c>
      <c r="C283" s="13">
        <v>0</v>
      </c>
      <c r="D283" s="13">
        <v>0</v>
      </c>
      <c r="E283" s="13">
        <v>0</v>
      </c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6" customFormat="1" ht="13.5" x14ac:dyDescent="0.2">
      <c r="A284" s="15" t="s">
        <v>544</v>
      </c>
      <c r="B284" s="16" t="s">
        <v>545</v>
      </c>
      <c r="C284" s="17">
        <f>C259+C260+C261+C262+C272</f>
        <v>0</v>
      </c>
      <c r="D284" s="17">
        <f>D259+D260+D261+D262+D272</f>
        <v>304198</v>
      </c>
      <c r="E284" s="17">
        <f t="shared" ref="E284" si="37">E259+E260+E261+E262+E272</f>
        <v>304198</v>
      </c>
      <c r="F284" s="5"/>
      <c r="G284" s="5"/>
      <c r="H284" s="5"/>
      <c r="I284" s="5"/>
      <c r="J284" s="5"/>
      <c r="K284" s="5"/>
      <c r="L284" s="5"/>
      <c r="M284" s="5"/>
      <c r="N284" s="5"/>
      <c r="O284" s="5"/>
    </row>
    <row r="285" spans="1:15" s="11" customFormat="1" ht="24.75" customHeight="1" x14ac:dyDescent="0.25">
      <c r="A285" s="15" t="s">
        <v>546</v>
      </c>
      <c r="B285" s="16" t="s">
        <v>547</v>
      </c>
      <c r="C285" s="17">
        <f>C48+C86+C193+C223+C232+C258+C284</f>
        <v>60239072</v>
      </c>
      <c r="D285" s="17">
        <f>D48+D86+D193+D223+D232+D258+D284</f>
        <v>89334068</v>
      </c>
      <c r="E285" s="17">
        <f>E48+E86+E193+E223+E232+E258+E284</f>
        <v>29094996</v>
      </c>
      <c r="F285" s="10"/>
      <c r="G285" s="10"/>
      <c r="H285" s="10"/>
      <c r="I285" s="10"/>
      <c r="J285" s="10"/>
      <c r="K285" s="10"/>
      <c r="L285" s="10"/>
      <c r="M285" s="10"/>
      <c r="N285" s="10"/>
      <c r="O285" s="10"/>
    </row>
    <row r="286" spans="1:15" s="2" customFormat="1" x14ac:dyDescent="0.2">
      <c r="A286" s="12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x14ac:dyDescent="0.2">
      <c r="A287" s="12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">
      <c r="A288" s="12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2" customFormat="1" x14ac:dyDescent="0.2">
      <c r="A293" s="12"/>
      <c r="C293" s="1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2" customFormat="1" x14ac:dyDescent="0.2">
      <c r="A294" s="12"/>
      <c r="C294" s="1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2" customFormat="1" x14ac:dyDescent="0.2">
      <c r="A295" s="12"/>
      <c r="C295" s="1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</sheetData>
  <mergeCells count="5">
    <mergeCell ref="A1:E1"/>
    <mergeCell ref="A2:E2"/>
    <mergeCell ref="A3:E3"/>
    <mergeCell ref="A84:E84"/>
    <mergeCell ref="A85:E85"/>
  </mergeCells>
  <pageMargins left="0.74803149606299213" right="0.74803149606299213" top="0.98425196850393704" bottom="0.78740157480314965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2018-10-01T11:25:34Z</cp:lastPrinted>
  <dcterms:created xsi:type="dcterms:W3CDTF">2016-02-08T12:37:04Z</dcterms:created>
  <dcterms:modified xsi:type="dcterms:W3CDTF">2018-10-01T11:25:34Z</dcterms:modified>
</cp:coreProperties>
</file>