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35" windowWidth="23955" windowHeight="9795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G51" i="1"/>
  <c r="F51"/>
  <c r="E51"/>
  <c r="D51"/>
  <c r="H50"/>
  <c r="I50" s="1"/>
  <c r="H49"/>
  <c r="I49" s="1"/>
  <c r="H48"/>
  <c r="I48" s="1"/>
  <c r="H47"/>
  <c r="I47" s="1"/>
  <c r="H46"/>
  <c r="I46" s="1"/>
  <c r="G45"/>
  <c r="F45"/>
  <c r="E45"/>
  <c r="D45"/>
  <c r="I45" s="1"/>
  <c r="H44"/>
  <c r="I44" s="1"/>
  <c r="H43"/>
  <c r="H45" s="1"/>
  <c r="G42"/>
  <c r="F42"/>
  <c r="E42"/>
  <c r="D42"/>
  <c r="H41"/>
  <c r="I41" s="1"/>
  <c r="H40"/>
  <c r="I40" s="1"/>
  <c r="H39"/>
  <c r="I39" s="1"/>
  <c r="H38"/>
  <c r="I38" s="1"/>
  <c r="H37"/>
  <c r="I37" s="1"/>
  <c r="H36"/>
  <c r="H42" s="1"/>
  <c r="H35"/>
  <c r="I35" s="1"/>
  <c r="G34"/>
  <c r="F34"/>
  <c r="E34"/>
  <c r="E52" s="1"/>
  <c r="D34"/>
  <c r="D52" s="1"/>
  <c r="H33"/>
  <c r="I33" s="1"/>
  <c r="H32"/>
  <c r="H34" s="1"/>
  <c r="G31"/>
  <c r="G52" s="1"/>
  <c r="F31"/>
  <c r="F52" s="1"/>
  <c r="E31"/>
  <c r="D31"/>
  <c r="H30"/>
  <c r="I30" s="1"/>
  <c r="H29"/>
  <c r="I29" s="1"/>
  <c r="H28"/>
  <c r="I28" s="1"/>
  <c r="H27"/>
  <c r="I27" s="1"/>
  <c r="E26"/>
  <c r="E53" s="1"/>
  <c r="D26"/>
  <c r="G25"/>
  <c r="F25"/>
  <c r="E25"/>
  <c r="D25"/>
  <c r="H24"/>
  <c r="I24" s="1"/>
  <c r="H23"/>
  <c r="I23" s="1"/>
  <c r="H22"/>
  <c r="I22" s="1"/>
  <c r="G21"/>
  <c r="G26" s="1"/>
  <c r="F21"/>
  <c r="F26" s="1"/>
  <c r="F53" s="1"/>
  <c r="E21"/>
  <c r="D21"/>
  <c r="H20"/>
  <c r="I20" s="1"/>
  <c r="H19"/>
  <c r="I19" s="1"/>
  <c r="H18"/>
  <c r="I18" s="1"/>
  <c r="H17"/>
  <c r="I17" s="1"/>
  <c r="H16"/>
  <c r="I16" s="1"/>
  <c r="H15"/>
  <c r="I15" s="1"/>
  <c r="H14"/>
  <c r="I14" s="1"/>
  <c r="H13"/>
  <c r="I13" s="1"/>
  <c r="H12"/>
  <c r="I12" s="1"/>
  <c r="H11"/>
  <c r="I11" s="1"/>
  <c r="H10"/>
  <c r="I10" s="1"/>
  <c r="H9"/>
  <c r="I9" s="1"/>
  <c r="H8"/>
  <c r="I8" s="1"/>
  <c r="G53" l="1"/>
  <c r="I21"/>
  <c r="I42"/>
  <c r="I31"/>
  <c r="I51"/>
  <c r="I43"/>
  <c r="H21"/>
  <c r="H25"/>
  <c r="I25" s="1"/>
  <c r="H31"/>
  <c r="H52" s="1"/>
  <c r="I52" s="1"/>
  <c r="H51"/>
  <c r="D53"/>
  <c r="I32"/>
  <c r="I34"/>
  <c r="I36"/>
  <c r="H26" l="1"/>
  <c r="H53" l="1"/>
  <c r="I53" s="1"/>
  <c r="I26"/>
</calcChain>
</file>

<file path=xl/sharedStrings.xml><?xml version="1.0" encoding="utf-8"?>
<sst xmlns="http://schemas.openxmlformats.org/spreadsheetml/2006/main" count="115" uniqueCount="110">
  <si>
    <t>6.melléklet a 3/2019. (II.15.) önkormányzati rendelethez</t>
  </si>
  <si>
    <t>Ady Endre Művelődési Központés és Könyvtár, Nyergesújfalui Bóbita Óvoda és Bölcsöde, Nyergesújfalui Napsugár Óvoda és Nyergesújfalui Benedek Elek Óvoda személyi juttatásainak, munkaadót terhelő járulékainak,dologi kiadásainak 2019. évi előirányzatai (forint)</t>
  </si>
  <si>
    <t>Sor-
szám</t>
  </si>
  <si>
    <t>Rovat megnevezése</t>
  </si>
  <si>
    <t>A.</t>
  </si>
  <si>
    <t>B.</t>
  </si>
  <si>
    <t>C.</t>
  </si>
  <si>
    <t>D.</t>
  </si>
  <si>
    <t>E.</t>
  </si>
  <si>
    <t>F.</t>
  </si>
  <si>
    <t>Ady Endre Müvelődési központ és Könyvtár</t>
  </si>
  <si>
    <t>Nyergesújfalui Bóbita óvoda és bölcsőde</t>
  </si>
  <si>
    <t xml:space="preserve">Nyergesújfalui Napsugár  Óvoda </t>
  </si>
  <si>
    <t xml:space="preserve">Nyergesújfalui Benedek Elek Óvoda </t>
  </si>
  <si>
    <t>Óvodák és bölcsőde összsen</t>
  </si>
  <si>
    <t>Művelődési Központ, óvodák és bölcsőde összesen</t>
  </si>
  <si>
    <t>Eredeti előirányzat</t>
  </si>
  <si>
    <t>1.</t>
  </si>
  <si>
    <t>Törvény szerinti illetmények, munkabérek</t>
  </si>
  <si>
    <t>2.</t>
  </si>
  <si>
    <t>Normatív jutalmak</t>
  </si>
  <si>
    <t>3.</t>
  </si>
  <si>
    <t>Céljuttatás, projektprémium</t>
  </si>
  <si>
    <t>4.</t>
  </si>
  <si>
    <t>Készenléti, ügyeleti, helyettesítési díj, túlóra, túlszolgálat</t>
  </si>
  <si>
    <t>5.</t>
  </si>
  <si>
    <t>Végkielégítés</t>
  </si>
  <si>
    <t>6.</t>
  </si>
  <si>
    <t>Jubileumi jutalom</t>
  </si>
  <si>
    <t>7.</t>
  </si>
  <si>
    <t>Béren kívüli juttatások</t>
  </si>
  <si>
    <t>8.</t>
  </si>
  <si>
    <t>Ruházati költségtérítés</t>
  </si>
  <si>
    <t>9.</t>
  </si>
  <si>
    <t>Közlekedési költségtérítés</t>
  </si>
  <si>
    <t>10.</t>
  </si>
  <si>
    <t>Egyéb költségtérítések</t>
  </si>
  <si>
    <t>11.</t>
  </si>
  <si>
    <t>Lakhatási támogatások</t>
  </si>
  <si>
    <t>12.</t>
  </si>
  <si>
    <t>Szociális támogatások</t>
  </si>
  <si>
    <t>13.</t>
  </si>
  <si>
    <t>Foglalkoztatottak egyéb személyi juttatásai</t>
  </si>
  <si>
    <t>14.</t>
  </si>
  <si>
    <t xml:space="preserve">Foglalkoztatottak személyi juttatásai </t>
  </si>
  <si>
    <t>15.</t>
  </si>
  <si>
    <t>Választott tisztségviselők juttatásai</t>
  </si>
  <si>
    <t>16.</t>
  </si>
  <si>
    <t>Munkavégzésre irányuló egyéb jogviszonyban nem saját foglalkoztatottnak fizetett juttatások</t>
  </si>
  <si>
    <t>17.</t>
  </si>
  <si>
    <t>Egyéb külső személyi juttatások</t>
  </si>
  <si>
    <t>18.</t>
  </si>
  <si>
    <t xml:space="preserve">Külső személyi juttatások </t>
  </si>
  <si>
    <t>19.</t>
  </si>
  <si>
    <t xml:space="preserve">Személyi juttatások </t>
  </si>
  <si>
    <t>20.</t>
  </si>
  <si>
    <t xml:space="preserve">Munkaadókat terhelő járulékok és szociális hozzájárulási adó                                                                            </t>
  </si>
  <si>
    <t>21.</t>
  </si>
  <si>
    <t>Szakmai anyagok beszerzése</t>
  </si>
  <si>
    <t>22.</t>
  </si>
  <si>
    <t>Üzemeltetési anyagok beszerzése</t>
  </si>
  <si>
    <t>23.</t>
  </si>
  <si>
    <t>Árubeszerzés</t>
  </si>
  <si>
    <t>,</t>
  </si>
  <si>
    <t>24.</t>
  </si>
  <si>
    <t xml:space="preserve">Készletbeszerzés </t>
  </si>
  <si>
    <t>25.</t>
  </si>
  <si>
    <t>Informatikai szolgáltatások igénybevétele</t>
  </si>
  <si>
    <t>26.</t>
  </si>
  <si>
    <t>Egyéb kommunikációs szolgáltatások</t>
  </si>
  <si>
    <t>27.</t>
  </si>
  <si>
    <t xml:space="preserve">Kommunikációs szolgáltatások </t>
  </si>
  <si>
    <t>28.</t>
  </si>
  <si>
    <t>Közüzemi díjak</t>
  </si>
  <si>
    <t>29.</t>
  </si>
  <si>
    <t>Vásárolt élelmezés</t>
  </si>
  <si>
    <t>30.</t>
  </si>
  <si>
    <t>Bérleti és lízing díjak</t>
  </si>
  <si>
    <t>31.</t>
  </si>
  <si>
    <t>Karbantartási, kisjavítási szolgáltatások</t>
  </si>
  <si>
    <t>32.</t>
  </si>
  <si>
    <t>Közvetített szolgáltatások</t>
  </si>
  <si>
    <t>33.</t>
  </si>
  <si>
    <t xml:space="preserve">Szakmai tevékenységet segítő szolgáltatások </t>
  </si>
  <si>
    <t>34.</t>
  </si>
  <si>
    <t>Egyéb szolgáltatások</t>
  </si>
  <si>
    <t>35.</t>
  </si>
  <si>
    <t xml:space="preserve">Szolgáltatási kiadások </t>
  </si>
  <si>
    <t>36.</t>
  </si>
  <si>
    <t>Kiküldetések kiadásai</t>
  </si>
  <si>
    <t>37.</t>
  </si>
  <si>
    <t>Repreuzentáció</t>
  </si>
  <si>
    <t>38.</t>
  </si>
  <si>
    <t xml:space="preserve">Kiküldetések, reklám- és propagandakiadások </t>
  </si>
  <si>
    <t>39.</t>
  </si>
  <si>
    <t>Működési célú előzetesen felszámított általános forgalmi adó</t>
  </si>
  <si>
    <t>40.</t>
  </si>
  <si>
    <t xml:space="preserve">Fizetendő általános forgalmi adó </t>
  </si>
  <si>
    <t>41.</t>
  </si>
  <si>
    <t xml:space="preserve">Kamatkiadások </t>
  </si>
  <si>
    <t>42.</t>
  </si>
  <si>
    <t>Egyéb pénzügyi műveletek kiadásai</t>
  </si>
  <si>
    <t>43.</t>
  </si>
  <si>
    <t>Egyéb dologi kiadások</t>
  </si>
  <si>
    <t>44.</t>
  </si>
  <si>
    <t xml:space="preserve">Különféle befizetések és egyéb dologi kiadások </t>
  </si>
  <si>
    <t>45.</t>
  </si>
  <si>
    <t xml:space="preserve">Dologi kiadások </t>
  </si>
  <si>
    <t>46.</t>
  </si>
  <si>
    <t>Kiadások összesen:</t>
  </si>
</sst>
</file>

<file path=xl/styles.xml><?xml version="1.0" encoding="utf-8"?>
<styleSheet xmlns="http://schemas.openxmlformats.org/spreadsheetml/2006/main">
  <numFmts count="2">
    <numFmt numFmtId="164" formatCode="00"/>
    <numFmt numFmtId="165" formatCode="\ ##########"/>
  </numFmts>
  <fonts count="4">
    <font>
      <sz val="11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3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right"/>
    </xf>
    <xf numFmtId="0" fontId="1" fillId="0" borderId="0" xfId="0" applyFont="1" applyAlignment="1"/>
    <xf numFmtId="0" fontId="2" fillId="0" borderId="0" xfId="0" applyFont="1" applyAlignment="1">
      <alignment horizontal="right"/>
    </xf>
    <xf numFmtId="0" fontId="1" fillId="0" borderId="0" xfId="0" applyFont="1" applyAlignment="1"/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2" fillId="0" borderId="0" xfId="0" applyFont="1" applyFill="1" applyBorder="1" applyAlignment="1">
      <alignment horizontal="right"/>
    </xf>
    <xf numFmtId="164" fontId="2" fillId="0" borderId="1" xfId="1" applyNumberFormat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" fontId="1" fillId="0" borderId="1" xfId="1" applyNumberFormat="1" applyFont="1" applyFill="1" applyBorder="1" applyAlignment="1">
      <alignment horizontal="center" vertical="center"/>
    </xf>
    <xf numFmtId="0" fontId="1" fillId="0" borderId="1" xfId="1" applyFont="1" applyFill="1" applyBorder="1" applyAlignment="1">
      <alignment vertical="center"/>
    </xf>
    <xf numFmtId="0" fontId="1" fillId="0" borderId="1" xfId="1" applyNumberFormat="1" applyFont="1" applyFill="1" applyBorder="1" applyAlignment="1">
      <alignment vertical="center"/>
    </xf>
    <xf numFmtId="3" fontId="1" fillId="0" borderId="1" xfId="0" applyNumberFormat="1" applyFont="1" applyBorder="1"/>
    <xf numFmtId="3" fontId="1" fillId="0" borderId="1" xfId="0" applyNumberFormat="1" applyFont="1" applyFill="1" applyBorder="1"/>
    <xf numFmtId="165" fontId="1" fillId="0" borderId="1" xfId="1" applyNumberFormat="1" applyFont="1" applyFill="1" applyBorder="1" applyAlignment="1">
      <alignment vertical="center"/>
    </xf>
    <xf numFmtId="0" fontId="1" fillId="0" borderId="1" xfId="1" applyFont="1" applyFill="1" applyBorder="1" applyAlignment="1">
      <alignment vertical="center" wrapText="1"/>
    </xf>
    <xf numFmtId="0" fontId="1" fillId="0" borderId="1" xfId="1" applyFont="1" applyFill="1" applyBorder="1" applyAlignment="1">
      <alignment horizontal="left" vertical="center" wrapText="1"/>
    </xf>
    <xf numFmtId="1" fontId="2" fillId="0" borderId="1" xfId="1" applyNumberFormat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vertical="center" wrapText="1"/>
    </xf>
    <xf numFmtId="165" fontId="2" fillId="0" borderId="1" xfId="1" applyNumberFormat="1" applyFont="1" applyFill="1" applyBorder="1" applyAlignment="1">
      <alignment vertical="center"/>
    </xf>
    <xf numFmtId="3" fontId="2" fillId="0" borderId="1" xfId="0" applyNumberFormat="1" applyFont="1" applyBorder="1"/>
    <xf numFmtId="3" fontId="2" fillId="0" borderId="1" xfId="0" applyNumberFormat="1" applyFont="1" applyFill="1" applyBorder="1"/>
    <xf numFmtId="0" fontId="1" fillId="0" borderId="1" xfId="1" applyFont="1" applyFill="1" applyBorder="1" applyAlignment="1">
      <alignment horizontal="left" vertical="center"/>
    </xf>
    <xf numFmtId="0" fontId="2" fillId="0" borderId="1" xfId="1" applyFont="1" applyFill="1" applyBorder="1" applyAlignment="1">
      <alignment horizontal="left" vertical="center" wrapText="1"/>
    </xf>
    <xf numFmtId="0" fontId="1" fillId="2" borderId="1" xfId="1" applyFont="1" applyFill="1" applyBorder="1" applyAlignment="1">
      <alignment horizontal="left" vertical="center" wrapText="1"/>
    </xf>
  </cellXfs>
  <cellStyles count="2">
    <cellStyle name="Normál" xfId="0" builtinId="0"/>
    <cellStyle name="Normál_Munka1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53"/>
  <sheetViews>
    <sheetView tabSelected="1" topLeftCell="A32" workbookViewId="0">
      <selection activeCell="D14" sqref="D14"/>
    </sheetView>
  </sheetViews>
  <sheetFormatPr defaultRowHeight="15"/>
  <cols>
    <col min="2" max="2" width="78.28515625" customWidth="1"/>
    <col min="3" max="3" width="9.140625" hidden="1" customWidth="1"/>
    <col min="4" max="4" width="22.42578125" customWidth="1"/>
    <col min="5" max="5" width="22.28515625" customWidth="1"/>
    <col min="6" max="6" width="18.5703125" customWidth="1"/>
    <col min="7" max="7" width="23" customWidth="1"/>
    <col min="8" max="8" width="18.7109375" customWidth="1"/>
    <col min="9" max="9" width="23" customWidth="1"/>
  </cols>
  <sheetData>
    <row r="1" spans="1:9">
      <c r="A1" s="1"/>
      <c r="B1" s="1"/>
      <c r="C1" s="1"/>
      <c r="D1" s="1"/>
      <c r="E1" s="2" t="s">
        <v>0</v>
      </c>
      <c r="F1" s="3"/>
      <c r="G1" s="3"/>
      <c r="H1" s="3"/>
      <c r="I1" s="3"/>
    </row>
    <row r="2" spans="1:9">
      <c r="A2" s="1"/>
      <c r="B2" s="1"/>
      <c r="C2" s="1"/>
      <c r="D2" s="1"/>
      <c r="E2" s="4"/>
      <c r="F2" s="5"/>
      <c r="G2" s="5"/>
      <c r="H2" s="5"/>
      <c r="I2" s="5"/>
    </row>
    <row r="3" spans="1:9">
      <c r="A3" s="6" t="s">
        <v>1</v>
      </c>
      <c r="B3" s="7"/>
      <c r="C3" s="7"/>
      <c r="D3" s="7"/>
      <c r="E3" s="7"/>
      <c r="F3" s="7"/>
      <c r="G3" s="7"/>
      <c r="H3" s="7"/>
      <c r="I3" s="8"/>
    </row>
    <row r="4" spans="1:9">
      <c r="A4" s="1"/>
      <c r="B4" s="1"/>
      <c r="C4" s="1"/>
      <c r="D4" s="9"/>
      <c r="E4" s="9"/>
      <c r="F4" s="1"/>
      <c r="G4" s="1"/>
      <c r="H4" s="9"/>
      <c r="I4" s="9"/>
    </row>
    <row r="5" spans="1:9">
      <c r="A5" s="10" t="s">
        <v>2</v>
      </c>
      <c r="B5" s="11" t="s">
        <v>3</v>
      </c>
      <c r="C5" s="12"/>
      <c r="D5" s="13" t="s">
        <v>4</v>
      </c>
      <c r="E5" s="13" t="s">
        <v>5</v>
      </c>
      <c r="F5" s="12" t="s">
        <v>6</v>
      </c>
      <c r="G5" s="12" t="s">
        <v>7</v>
      </c>
      <c r="H5" s="13" t="s">
        <v>8</v>
      </c>
      <c r="I5" s="13" t="s">
        <v>9</v>
      </c>
    </row>
    <row r="6" spans="1:9" ht="128.25">
      <c r="A6" s="14"/>
      <c r="B6" s="15"/>
      <c r="C6" s="12"/>
      <c r="D6" s="16" t="s">
        <v>10</v>
      </c>
      <c r="E6" s="16" t="s">
        <v>11</v>
      </c>
      <c r="F6" s="16" t="s">
        <v>12</v>
      </c>
      <c r="G6" s="16" t="s">
        <v>13</v>
      </c>
      <c r="H6" s="16" t="s">
        <v>14</v>
      </c>
      <c r="I6" s="16" t="s">
        <v>15</v>
      </c>
    </row>
    <row r="7" spans="1:9" ht="42.75">
      <c r="A7" s="14"/>
      <c r="B7" s="15"/>
      <c r="C7" s="12"/>
      <c r="D7" s="16" t="s">
        <v>16</v>
      </c>
      <c r="E7" s="16" t="s">
        <v>16</v>
      </c>
      <c r="F7" s="16" t="s">
        <v>16</v>
      </c>
      <c r="G7" s="16" t="s">
        <v>16</v>
      </c>
      <c r="H7" s="16" t="s">
        <v>16</v>
      </c>
      <c r="I7" s="16" t="s">
        <v>16</v>
      </c>
    </row>
    <row r="8" spans="1:9">
      <c r="A8" s="17" t="s">
        <v>17</v>
      </c>
      <c r="B8" s="18" t="s">
        <v>18</v>
      </c>
      <c r="C8" s="19"/>
      <c r="D8" s="20">
        <v>27998365</v>
      </c>
      <c r="E8" s="20">
        <v>94797000</v>
      </c>
      <c r="F8" s="20">
        <v>53622000</v>
      </c>
      <c r="G8" s="20">
        <v>66759000</v>
      </c>
      <c r="H8" s="20">
        <f>SUM(E8:G8)</f>
        <v>215178000</v>
      </c>
      <c r="I8" s="21">
        <f>D8+H8</f>
        <v>243176365</v>
      </c>
    </row>
    <row r="9" spans="1:9">
      <c r="A9" s="17" t="s">
        <v>19</v>
      </c>
      <c r="B9" s="18" t="s">
        <v>20</v>
      </c>
      <c r="C9" s="22"/>
      <c r="D9" s="20"/>
      <c r="E9" s="20"/>
      <c r="F9" s="20"/>
      <c r="G9" s="20"/>
      <c r="H9" s="20">
        <f t="shared" ref="H9:H24" si="0">SUM(E9:G9)</f>
        <v>0</v>
      </c>
      <c r="I9" s="21">
        <f t="shared" ref="I9:I53" si="1">D9+H9</f>
        <v>0</v>
      </c>
    </row>
    <row r="10" spans="1:9">
      <c r="A10" s="17" t="s">
        <v>21</v>
      </c>
      <c r="B10" s="18" t="s">
        <v>22</v>
      </c>
      <c r="C10" s="22"/>
      <c r="D10" s="20"/>
      <c r="E10" s="20"/>
      <c r="F10" s="20"/>
      <c r="G10" s="20"/>
      <c r="H10" s="20">
        <f t="shared" si="0"/>
        <v>0</v>
      </c>
      <c r="I10" s="21">
        <f t="shared" si="1"/>
        <v>0</v>
      </c>
    </row>
    <row r="11" spans="1:9" ht="15" customHeight="1">
      <c r="A11" s="17" t="s">
        <v>23</v>
      </c>
      <c r="B11" s="23" t="s">
        <v>24</v>
      </c>
      <c r="C11" s="22"/>
      <c r="D11" s="20">
        <v>120000</v>
      </c>
      <c r="E11" s="20">
        <v>1641000</v>
      </c>
      <c r="F11" s="20">
        <v>521000</v>
      </c>
      <c r="G11" s="20">
        <v>120000</v>
      </c>
      <c r="H11" s="20">
        <f t="shared" si="0"/>
        <v>2282000</v>
      </c>
      <c r="I11" s="21">
        <f t="shared" si="1"/>
        <v>2402000</v>
      </c>
    </row>
    <row r="12" spans="1:9" ht="15" customHeight="1">
      <c r="A12" s="17" t="s">
        <v>25</v>
      </c>
      <c r="B12" s="23" t="s">
        <v>26</v>
      </c>
      <c r="C12" s="22"/>
      <c r="D12" s="20"/>
      <c r="E12" s="20"/>
      <c r="F12" s="20"/>
      <c r="G12" s="20"/>
      <c r="H12" s="20">
        <f t="shared" si="0"/>
        <v>0</v>
      </c>
      <c r="I12" s="21">
        <f t="shared" si="1"/>
        <v>0</v>
      </c>
    </row>
    <row r="13" spans="1:9" ht="15" customHeight="1">
      <c r="A13" s="17" t="s">
        <v>27</v>
      </c>
      <c r="B13" s="23" t="s">
        <v>28</v>
      </c>
      <c r="C13" s="22"/>
      <c r="D13" s="20"/>
      <c r="E13" s="20">
        <v>1362000</v>
      </c>
      <c r="F13" s="20"/>
      <c r="G13" s="20">
        <v>3315660</v>
      </c>
      <c r="H13" s="20">
        <f t="shared" si="0"/>
        <v>4677660</v>
      </c>
      <c r="I13" s="21">
        <f t="shared" si="1"/>
        <v>4677660</v>
      </c>
    </row>
    <row r="14" spans="1:9" ht="15" customHeight="1">
      <c r="A14" s="17" t="s">
        <v>29</v>
      </c>
      <c r="B14" s="23" t="s">
        <v>30</v>
      </c>
      <c r="C14" s="22"/>
      <c r="D14" s="20">
        <v>1044000</v>
      </c>
      <c r="E14" s="20">
        <v>4770000</v>
      </c>
      <c r="F14" s="20">
        <v>2534000</v>
      </c>
      <c r="G14" s="20">
        <v>2981000</v>
      </c>
      <c r="H14" s="20">
        <f t="shared" si="0"/>
        <v>10285000</v>
      </c>
      <c r="I14" s="21">
        <f t="shared" si="1"/>
        <v>11329000</v>
      </c>
    </row>
    <row r="15" spans="1:9" ht="15" customHeight="1">
      <c r="A15" s="17" t="s">
        <v>31</v>
      </c>
      <c r="B15" s="23" t="s">
        <v>32</v>
      </c>
      <c r="C15" s="22"/>
      <c r="D15" s="20"/>
      <c r="E15" s="20"/>
      <c r="F15" s="20"/>
      <c r="G15" s="20"/>
      <c r="H15" s="20">
        <f t="shared" si="0"/>
        <v>0</v>
      </c>
      <c r="I15" s="21">
        <f t="shared" si="1"/>
        <v>0</v>
      </c>
    </row>
    <row r="16" spans="1:9" ht="15" customHeight="1">
      <c r="A16" s="17" t="s">
        <v>33</v>
      </c>
      <c r="B16" s="24" t="s">
        <v>34</v>
      </c>
      <c r="C16" s="22"/>
      <c r="D16" s="20">
        <v>550000</v>
      </c>
      <c r="E16" s="20">
        <v>950000</v>
      </c>
      <c r="F16" s="20">
        <v>150000</v>
      </c>
      <c r="G16" s="20"/>
      <c r="H16" s="20">
        <f t="shared" si="0"/>
        <v>1100000</v>
      </c>
      <c r="I16" s="21">
        <f t="shared" si="1"/>
        <v>1650000</v>
      </c>
    </row>
    <row r="17" spans="1:9" ht="15" customHeight="1">
      <c r="A17" s="17" t="s">
        <v>35</v>
      </c>
      <c r="B17" s="24" t="s">
        <v>36</v>
      </c>
      <c r="C17" s="22"/>
      <c r="D17" s="20">
        <v>64000</v>
      </c>
      <c r="E17" s="20">
        <v>290000</v>
      </c>
      <c r="F17" s="20">
        <v>156000</v>
      </c>
      <c r="G17" s="20">
        <v>250000</v>
      </c>
      <c r="H17" s="20">
        <f t="shared" si="0"/>
        <v>696000</v>
      </c>
      <c r="I17" s="21">
        <f t="shared" si="1"/>
        <v>760000</v>
      </c>
    </row>
    <row r="18" spans="1:9" ht="15" customHeight="1">
      <c r="A18" s="17" t="s">
        <v>37</v>
      </c>
      <c r="B18" s="24" t="s">
        <v>38</v>
      </c>
      <c r="C18" s="22"/>
      <c r="D18" s="20"/>
      <c r="E18" s="20"/>
      <c r="F18" s="20"/>
      <c r="G18" s="20"/>
      <c r="H18" s="20">
        <f t="shared" si="0"/>
        <v>0</v>
      </c>
      <c r="I18" s="21">
        <f t="shared" si="1"/>
        <v>0</v>
      </c>
    </row>
    <row r="19" spans="1:9" ht="15" customHeight="1">
      <c r="A19" s="17" t="s">
        <v>39</v>
      </c>
      <c r="B19" s="24" t="s">
        <v>40</v>
      </c>
      <c r="C19" s="22"/>
      <c r="D19" s="20">
        <v>77000</v>
      </c>
      <c r="E19" s="20">
        <v>155000</v>
      </c>
      <c r="F19" s="20">
        <v>150000</v>
      </c>
      <c r="G19" s="20">
        <v>150000</v>
      </c>
      <c r="H19" s="20">
        <f t="shared" si="0"/>
        <v>455000</v>
      </c>
      <c r="I19" s="21">
        <f t="shared" si="1"/>
        <v>532000</v>
      </c>
    </row>
    <row r="20" spans="1:9" ht="15" customHeight="1">
      <c r="A20" s="17" t="s">
        <v>41</v>
      </c>
      <c r="B20" s="24" t="s">
        <v>42</v>
      </c>
      <c r="C20" s="22"/>
      <c r="D20" s="20">
        <v>120000</v>
      </c>
      <c r="E20" s="20">
        <v>1500000</v>
      </c>
      <c r="F20" s="20">
        <v>620000</v>
      </c>
      <c r="G20" s="20">
        <v>250000</v>
      </c>
      <c r="H20" s="20">
        <f t="shared" si="0"/>
        <v>2370000</v>
      </c>
      <c r="I20" s="21">
        <f t="shared" si="1"/>
        <v>2490000</v>
      </c>
    </row>
    <row r="21" spans="1:9" ht="15" customHeight="1">
      <c r="A21" s="25" t="s">
        <v>43</v>
      </c>
      <c r="B21" s="26" t="s">
        <v>44</v>
      </c>
      <c r="C21" s="27"/>
      <c r="D21" s="28">
        <f>SUM(D8:D20)</f>
        <v>29973365</v>
      </c>
      <c r="E21" s="28">
        <f>SUM(E8:E20)</f>
        <v>105465000</v>
      </c>
      <c r="F21" s="28">
        <f>SUM(F8:F20)</f>
        <v>57753000</v>
      </c>
      <c r="G21" s="28">
        <f>SUM(G8:G20)</f>
        <v>73825660</v>
      </c>
      <c r="H21" s="28">
        <f>SUM(E21:G21)</f>
        <v>237043660</v>
      </c>
      <c r="I21" s="29">
        <f t="shared" si="1"/>
        <v>267017025</v>
      </c>
    </row>
    <row r="22" spans="1:9" ht="15" customHeight="1">
      <c r="A22" s="17" t="s">
        <v>45</v>
      </c>
      <c r="B22" s="24" t="s">
        <v>46</v>
      </c>
      <c r="C22" s="22"/>
      <c r="D22" s="20"/>
      <c r="E22" s="20"/>
      <c r="F22" s="20"/>
      <c r="G22" s="20"/>
      <c r="H22" s="20">
        <f t="shared" si="0"/>
        <v>0</v>
      </c>
      <c r="I22" s="21">
        <f t="shared" si="1"/>
        <v>0</v>
      </c>
    </row>
    <row r="23" spans="1:9" ht="15" customHeight="1">
      <c r="A23" s="17" t="s">
        <v>47</v>
      </c>
      <c r="B23" s="24" t="s">
        <v>48</v>
      </c>
      <c r="C23" s="22"/>
      <c r="D23" s="20">
        <v>3276000</v>
      </c>
      <c r="E23" s="20">
        <v>400000</v>
      </c>
      <c r="F23" s="20">
        <v>748000</v>
      </c>
      <c r="G23" s="20">
        <v>1472640</v>
      </c>
      <c r="H23" s="20">
        <f t="shared" si="0"/>
        <v>2620640</v>
      </c>
      <c r="I23" s="21">
        <f t="shared" si="1"/>
        <v>5896640</v>
      </c>
    </row>
    <row r="24" spans="1:9" ht="15" customHeight="1">
      <c r="A24" s="17" t="s">
        <v>49</v>
      </c>
      <c r="B24" s="30" t="s">
        <v>50</v>
      </c>
      <c r="C24" s="22"/>
      <c r="D24" s="20">
        <v>650000</v>
      </c>
      <c r="E24" s="20">
        <v>400000</v>
      </c>
      <c r="F24" s="20">
        <v>1075000</v>
      </c>
      <c r="G24" s="20"/>
      <c r="H24" s="20">
        <f t="shared" si="0"/>
        <v>1475000</v>
      </c>
      <c r="I24" s="21">
        <f t="shared" si="1"/>
        <v>2125000</v>
      </c>
    </row>
    <row r="25" spans="1:9" ht="15" customHeight="1">
      <c r="A25" s="25" t="s">
        <v>51</v>
      </c>
      <c r="B25" s="31" t="s">
        <v>52</v>
      </c>
      <c r="C25" s="27"/>
      <c r="D25" s="28">
        <f>SUM(D22:D24)</f>
        <v>3926000</v>
      </c>
      <c r="E25" s="28">
        <f>SUM(E22:E24)</f>
        <v>800000</v>
      </c>
      <c r="F25" s="28">
        <f>SUM(F22:F24)</f>
        <v>1823000</v>
      </c>
      <c r="G25" s="28">
        <f>SUM(G22:G24)</f>
        <v>1472640</v>
      </c>
      <c r="H25" s="28">
        <f>SUM(H22:H24)</f>
        <v>4095640</v>
      </c>
      <c r="I25" s="29">
        <f t="shared" si="1"/>
        <v>8021640</v>
      </c>
    </row>
    <row r="26" spans="1:9" ht="15" customHeight="1">
      <c r="A26" s="25" t="s">
        <v>53</v>
      </c>
      <c r="B26" s="26" t="s">
        <v>54</v>
      </c>
      <c r="C26" s="27"/>
      <c r="D26" s="28">
        <f>D21+D25</f>
        <v>33899365</v>
      </c>
      <c r="E26" s="28">
        <f>E21+E25</f>
        <v>106265000</v>
      </c>
      <c r="F26" s="28">
        <f>F21+F25</f>
        <v>59576000</v>
      </c>
      <c r="G26" s="28">
        <f>G21+G25</f>
        <v>75298300</v>
      </c>
      <c r="H26" s="28">
        <f>H21+H25</f>
        <v>241139300</v>
      </c>
      <c r="I26" s="29">
        <f t="shared" si="1"/>
        <v>275038665</v>
      </c>
    </row>
    <row r="27" spans="1:9" ht="15" customHeight="1">
      <c r="A27" s="25" t="s">
        <v>55</v>
      </c>
      <c r="B27" s="31" t="s">
        <v>56</v>
      </c>
      <c r="C27" s="27"/>
      <c r="D27" s="28">
        <v>6820000</v>
      </c>
      <c r="E27" s="28">
        <v>23618000</v>
      </c>
      <c r="F27" s="28">
        <v>12220000</v>
      </c>
      <c r="G27" s="28">
        <v>15725000</v>
      </c>
      <c r="H27" s="28">
        <f>SUM(E27:G27)</f>
        <v>51563000</v>
      </c>
      <c r="I27" s="29">
        <f t="shared" si="1"/>
        <v>58383000</v>
      </c>
    </row>
    <row r="28" spans="1:9" ht="15" customHeight="1">
      <c r="A28" s="17" t="s">
        <v>57</v>
      </c>
      <c r="B28" s="24" t="s">
        <v>58</v>
      </c>
      <c r="C28" s="22"/>
      <c r="D28" s="20">
        <v>2800000</v>
      </c>
      <c r="E28" s="20">
        <v>1577000</v>
      </c>
      <c r="F28" s="20">
        <v>922000</v>
      </c>
      <c r="G28" s="20">
        <v>1070000</v>
      </c>
      <c r="H28" s="20">
        <f>SUM(E28:G28)</f>
        <v>3569000</v>
      </c>
      <c r="I28" s="21">
        <f t="shared" si="1"/>
        <v>6369000</v>
      </c>
    </row>
    <row r="29" spans="1:9" ht="15" customHeight="1">
      <c r="A29" s="17" t="s">
        <v>59</v>
      </c>
      <c r="B29" s="24" t="s">
        <v>60</v>
      </c>
      <c r="C29" s="22"/>
      <c r="D29" s="20">
        <v>2085000</v>
      </c>
      <c r="E29" s="20">
        <v>2978000</v>
      </c>
      <c r="F29" s="20">
        <v>1950570</v>
      </c>
      <c r="G29" s="20">
        <v>2595000</v>
      </c>
      <c r="H29" s="20">
        <f>SUM(E29:G29)</f>
        <v>7523570</v>
      </c>
      <c r="I29" s="21">
        <f t="shared" si="1"/>
        <v>9608570</v>
      </c>
    </row>
    <row r="30" spans="1:9" ht="15" customHeight="1">
      <c r="A30" s="17" t="s">
        <v>61</v>
      </c>
      <c r="B30" s="24" t="s">
        <v>62</v>
      </c>
      <c r="C30" s="22"/>
      <c r="D30" s="20"/>
      <c r="E30" s="20"/>
      <c r="F30" s="20" t="s">
        <v>63</v>
      </c>
      <c r="G30" s="20"/>
      <c r="H30" s="20">
        <f>SUM(E30:G30)</f>
        <v>0</v>
      </c>
      <c r="I30" s="21">
        <f t="shared" si="1"/>
        <v>0</v>
      </c>
    </row>
    <row r="31" spans="1:9" ht="15" customHeight="1">
      <c r="A31" s="25" t="s">
        <v>64</v>
      </c>
      <c r="B31" s="31" t="s">
        <v>65</v>
      </c>
      <c r="C31" s="27"/>
      <c r="D31" s="28">
        <f>SUM(D28:D30)</f>
        <v>4885000</v>
      </c>
      <c r="E31" s="28">
        <f>SUM(E28:E30)</f>
        <v>4555000</v>
      </c>
      <c r="F31" s="28">
        <f>SUM(F28:F30)</f>
        <v>2872570</v>
      </c>
      <c r="G31" s="28">
        <f>SUM(G28:G30)</f>
        <v>3665000</v>
      </c>
      <c r="H31" s="28">
        <f>SUM(H28:H30)</f>
        <v>11092570</v>
      </c>
      <c r="I31" s="29">
        <f t="shared" si="1"/>
        <v>15977570</v>
      </c>
    </row>
    <row r="32" spans="1:9" ht="15" customHeight="1">
      <c r="A32" s="17" t="s">
        <v>66</v>
      </c>
      <c r="B32" s="24" t="s">
        <v>67</v>
      </c>
      <c r="C32" s="22"/>
      <c r="D32" s="20">
        <v>750000</v>
      </c>
      <c r="E32" s="20">
        <v>170000</v>
      </c>
      <c r="F32" s="20">
        <v>230000</v>
      </c>
      <c r="G32" s="20">
        <v>230000</v>
      </c>
      <c r="H32" s="20">
        <f>SUM(E32:G32)</f>
        <v>630000</v>
      </c>
      <c r="I32" s="21">
        <f t="shared" si="1"/>
        <v>1380000</v>
      </c>
    </row>
    <row r="33" spans="1:9" ht="15" customHeight="1">
      <c r="A33" s="17" t="s">
        <v>68</v>
      </c>
      <c r="B33" s="24" t="s">
        <v>69</v>
      </c>
      <c r="C33" s="22"/>
      <c r="D33" s="20">
        <v>250000</v>
      </c>
      <c r="E33" s="20">
        <v>534000</v>
      </c>
      <c r="F33" s="20">
        <v>40000</v>
      </c>
      <c r="G33" s="20">
        <v>40000</v>
      </c>
      <c r="H33" s="20">
        <f>SUM(E33:G33)</f>
        <v>614000</v>
      </c>
      <c r="I33" s="21">
        <f t="shared" si="1"/>
        <v>864000</v>
      </c>
    </row>
    <row r="34" spans="1:9" ht="15" customHeight="1">
      <c r="A34" s="25" t="s">
        <v>70</v>
      </c>
      <c r="B34" s="31" t="s">
        <v>71</v>
      </c>
      <c r="C34" s="27"/>
      <c r="D34" s="28">
        <f>SUM(D32:D33)</f>
        <v>1000000</v>
      </c>
      <c r="E34" s="28">
        <f>SUM(E32:E33)</f>
        <v>704000</v>
      </c>
      <c r="F34" s="28">
        <f>SUM(F32:F33)</f>
        <v>270000</v>
      </c>
      <c r="G34" s="28">
        <f>SUM(G32:G33)</f>
        <v>270000</v>
      </c>
      <c r="H34" s="28">
        <f>SUM(H32:H33)</f>
        <v>1244000</v>
      </c>
      <c r="I34" s="29">
        <f t="shared" si="1"/>
        <v>2244000</v>
      </c>
    </row>
    <row r="35" spans="1:9" ht="15" customHeight="1">
      <c r="A35" s="17" t="s">
        <v>72</v>
      </c>
      <c r="B35" s="24" t="s">
        <v>73</v>
      </c>
      <c r="C35" s="22"/>
      <c r="D35" s="20">
        <v>6380000</v>
      </c>
      <c r="E35" s="20">
        <v>6020000</v>
      </c>
      <c r="F35" s="20">
        <v>1580000</v>
      </c>
      <c r="G35" s="20">
        <v>3200000</v>
      </c>
      <c r="H35" s="20">
        <f t="shared" ref="H35:H41" si="2">SUM(E35:G35)</f>
        <v>10800000</v>
      </c>
      <c r="I35" s="21">
        <f t="shared" si="1"/>
        <v>17180000</v>
      </c>
    </row>
    <row r="36" spans="1:9" ht="15" customHeight="1">
      <c r="A36" s="17" t="s">
        <v>74</v>
      </c>
      <c r="B36" s="24" t="s">
        <v>75</v>
      </c>
      <c r="C36" s="22"/>
      <c r="D36" s="20"/>
      <c r="E36" s="20">
        <v>12760000</v>
      </c>
      <c r="F36" s="20">
        <v>6800000</v>
      </c>
      <c r="G36" s="20">
        <v>9400000</v>
      </c>
      <c r="H36" s="20">
        <f t="shared" si="2"/>
        <v>28960000</v>
      </c>
      <c r="I36" s="21">
        <f t="shared" si="1"/>
        <v>28960000</v>
      </c>
    </row>
    <row r="37" spans="1:9" ht="15" customHeight="1">
      <c r="A37" s="17" t="s">
        <v>76</v>
      </c>
      <c r="B37" s="24" t="s">
        <v>77</v>
      </c>
      <c r="C37" s="22"/>
      <c r="D37" s="20"/>
      <c r="E37" s="20"/>
      <c r="F37" s="20"/>
      <c r="G37" s="20"/>
      <c r="H37" s="20">
        <f t="shared" si="2"/>
        <v>0</v>
      </c>
      <c r="I37" s="21">
        <f t="shared" si="1"/>
        <v>0</v>
      </c>
    </row>
    <row r="38" spans="1:9" ht="15" customHeight="1">
      <c r="A38" s="17" t="s">
        <v>78</v>
      </c>
      <c r="B38" s="24" t="s">
        <v>79</v>
      </c>
      <c r="C38" s="22"/>
      <c r="D38" s="20">
        <v>2600000</v>
      </c>
      <c r="E38" s="21">
        <v>2000000</v>
      </c>
      <c r="F38" s="20">
        <v>1200000</v>
      </c>
      <c r="G38" s="20">
        <v>3000000</v>
      </c>
      <c r="H38" s="20">
        <f t="shared" si="2"/>
        <v>6200000</v>
      </c>
      <c r="I38" s="21">
        <f t="shared" si="1"/>
        <v>8800000</v>
      </c>
    </row>
    <row r="39" spans="1:9" ht="15" customHeight="1">
      <c r="A39" s="17" t="s">
        <v>80</v>
      </c>
      <c r="B39" s="32" t="s">
        <v>81</v>
      </c>
      <c r="C39" s="22"/>
      <c r="D39" s="20"/>
      <c r="E39" s="21"/>
      <c r="F39" s="20"/>
      <c r="G39" s="20"/>
      <c r="H39" s="20">
        <f t="shared" si="2"/>
        <v>0</v>
      </c>
      <c r="I39" s="21">
        <f t="shared" si="1"/>
        <v>0</v>
      </c>
    </row>
    <row r="40" spans="1:9" ht="15" customHeight="1">
      <c r="A40" s="17" t="s">
        <v>82</v>
      </c>
      <c r="B40" s="30" t="s">
        <v>83</v>
      </c>
      <c r="C40" s="22"/>
      <c r="D40" s="20"/>
      <c r="E40" s="21">
        <v>210000</v>
      </c>
      <c r="F40" s="20">
        <v>130000</v>
      </c>
      <c r="G40" s="20">
        <v>120000</v>
      </c>
      <c r="H40" s="20">
        <f t="shared" si="2"/>
        <v>460000</v>
      </c>
      <c r="I40" s="21">
        <f t="shared" si="1"/>
        <v>460000</v>
      </c>
    </row>
    <row r="41" spans="1:9" ht="15" customHeight="1">
      <c r="A41" s="17" t="s">
        <v>84</v>
      </c>
      <c r="B41" s="24" t="s">
        <v>85</v>
      </c>
      <c r="C41" s="22"/>
      <c r="D41" s="20">
        <v>12312000</v>
      </c>
      <c r="E41" s="21">
        <v>3408000</v>
      </c>
      <c r="F41" s="20">
        <v>1173100</v>
      </c>
      <c r="G41" s="20">
        <v>1125000</v>
      </c>
      <c r="H41" s="20">
        <f t="shared" si="2"/>
        <v>5706100</v>
      </c>
      <c r="I41" s="21">
        <f t="shared" si="1"/>
        <v>18018100</v>
      </c>
    </row>
    <row r="42" spans="1:9" ht="15" customHeight="1">
      <c r="A42" s="25" t="s">
        <v>86</v>
      </c>
      <c r="B42" s="31" t="s">
        <v>87</v>
      </c>
      <c r="C42" s="27"/>
      <c r="D42" s="28">
        <f>SUM(D35:D41)</f>
        <v>21292000</v>
      </c>
      <c r="E42" s="29">
        <f>SUM(E35:E41)</f>
        <v>24398000</v>
      </c>
      <c r="F42" s="28">
        <f>SUM(F35:F41)</f>
        <v>10883100</v>
      </c>
      <c r="G42" s="28">
        <f>SUM(G35:G41)</f>
        <v>16845000</v>
      </c>
      <c r="H42" s="28">
        <f>SUM(H35:H41)</f>
        <v>52126100</v>
      </c>
      <c r="I42" s="29">
        <f t="shared" si="1"/>
        <v>73418100</v>
      </c>
    </row>
    <row r="43" spans="1:9" ht="15" customHeight="1">
      <c r="A43" s="17" t="s">
        <v>88</v>
      </c>
      <c r="B43" s="24" t="s">
        <v>89</v>
      </c>
      <c r="C43" s="22"/>
      <c r="D43" s="20">
        <v>130000</v>
      </c>
      <c r="E43" s="21">
        <v>180000</v>
      </c>
      <c r="F43" s="20">
        <v>80000</v>
      </c>
      <c r="G43" s="20">
        <v>70000</v>
      </c>
      <c r="H43" s="20">
        <f>SUM(E43:G43)</f>
        <v>330000</v>
      </c>
      <c r="I43" s="21">
        <f t="shared" si="1"/>
        <v>460000</v>
      </c>
    </row>
    <row r="44" spans="1:9" ht="15" customHeight="1">
      <c r="A44" s="17" t="s">
        <v>90</v>
      </c>
      <c r="B44" s="24" t="s">
        <v>91</v>
      </c>
      <c r="C44" s="22"/>
      <c r="D44" s="20">
        <v>150000</v>
      </c>
      <c r="E44" s="21">
        <v>210000</v>
      </c>
      <c r="F44" s="20"/>
      <c r="G44" s="20"/>
      <c r="H44" s="20">
        <f>SUM(E44:G44)</f>
        <v>210000</v>
      </c>
      <c r="I44" s="21">
        <f t="shared" si="1"/>
        <v>360000</v>
      </c>
    </row>
    <row r="45" spans="1:9" ht="15" customHeight="1">
      <c r="A45" s="25" t="s">
        <v>92</v>
      </c>
      <c r="B45" s="31" t="s">
        <v>93</v>
      </c>
      <c r="C45" s="27"/>
      <c r="D45" s="28">
        <f>SUM(D43:D44)</f>
        <v>280000</v>
      </c>
      <c r="E45" s="29">
        <f>SUM(E43:E44)</f>
        <v>390000</v>
      </c>
      <c r="F45" s="28">
        <f>SUM(F43:F44)</f>
        <v>80000</v>
      </c>
      <c r="G45" s="28">
        <f>SUM(G43:G44)</f>
        <v>70000</v>
      </c>
      <c r="H45" s="28">
        <f>SUM(H43:H44)</f>
        <v>540000</v>
      </c>
      <c r="I45" s="29">
        <f t="shared" si="1"/>
        <v>820000</v>
      </c>
    </row>
    <row r="46" spans="1:9" ht="15" customHeight="1">
      <c r="A46" s="17" t="s">
        <v>94</v>
      </c>
      <c r="B46" s="24" t="s">
        <v>95</v>
      </c>
      <c r="C46" s="22"/>
      <c r="D46" s="20">
        <v>7337790</v>
      </c>
      <c r="E46" s="21">
        <v>7357460</v>
      </c>
      <c r="F46" s="20">
        <v>3786931</v>
      </c>
      <c r="G46" s="20">
        <v>5115600</v>
      </c>
      <c r="H46" s="20">
        <f>SUM(E46:G46)</f>
        <v>16259991</v>
      </c>
      <c r="I46" s="21">
        <f t="shared" si="1"/>
        <v>23597781</v>
      </c>
    </row>
    <row r="47" spans="1:9" ht="15" customHeight="1">
      <c r="A47" s="17" t="s">
        <v>96</v>
      </c>
      <c r="B47" s="24" t="s">
        <v>97</v>
      </c>
      <c r="C47" s="22"/>
      <c r="D47" s="20">
        <v>2700000</v>
      </c>
      <c r="E47" s="20"/>
      <c r="F47" s="20"/>
      <c r="G47" s="20"/>
      <c r="H47" s="20">
        <f>SUM(E47:G47)</f>
        <v>0</v>
      </c>
      <c r="I47" s="21">
        <f t="shared" si="1"/>
        <v>2700000</v>
      </c>
    </row>
    <row r="48" spans="1:9" ht="15" customHeight="1">
      <c r="A48" s="17" t="s">
        <v>98</v>
      </c>
      <c r="B48" s="24" t="s">
        <v>99</v>
      </c>
      <c r="C48" s="22"/>
      <c r="D48" s="20"/>
      <c r="E48" s="20"/>
      <c r="F48" s="20"/>
      <c r="G48" s="20"/>
      <c r="H48" s="20">
        <f>SUM(E48:G48)</f>
        <v>0</v>
      </c>
      <c r="I48" s="21">
        <f t="shared" si="1"/>
        <v>0</v>
      </c>
    </row>
    <row r="49" spans="1:9" ht="15" customHeight="1">
      <c r="A49" s="17" t="s">
        <v>100</v>
      </c>
      <c r="B49" s="24" t="s">
        <v>101</v>
      </c>
      <c r="C49" s="22"/>
      <c r="D49" s="20"/>
      <c r="E49" s="20">
        <v>200000</v>
      </c>
      <c r="F49" s="20"/>
      <c r="G49" s="20"/>
      <c r="H49" s="20">
        <f>SUM(E49:G49)</f>
        <v>200000</v>
      </c>
      <c r="I49" s="21">
        <f t="shared" si="1"/>
        <v>200000</v>
      </c>
    </row>
    <row r="50" spans="1:9" ht="15" customHeight="1">
      <c r="A50" s="17" t="s">
        <v>102</v>
      </c>
      <c r="B50" s="24" t="s">
        <v>103</v>
      </c>
      <c r="C50" s="22"/>
      <c r="D50" s="20">
        <v>3000</v>
      </c>
      <c r="E50" s="20">
        <v>15000</v>
      </c>
      <c r="F50" s="20">
        <v>1200</v>
      </c>
      <c r="G50" s="20"/>
      <c r="H50" s="20">
        <f>SUM(E50:G50)</f>
        <v>16200</v>
      </c>
      <c r="I50" s="21">
        <f t="shared" si="1"/>
        <v>19200</v>
      </c>
    </row>
    <row r="51" spans="1:9" ht="15" customHeight="1">
      <c r="A51" s="25" t="s">
        <v>104</v>
      </c>
      <c r="B51" s="31" t="s">
        <v>105</v>
      </c>
      <c r="C51" s="27"/>
      <c r="D51" s="28">
        <f>SUM(D46:D50)</f>
        <v>10040790</v>
      </c>
      <c r="E51" s="28">
        <f>SUM(E46:E50)</f>
        <v>7572460</v>
      </c>
      <c r="F51" s="28">
        <f>SUM(F46:F50)</f>
        <v>3788131</v>
      </c>
      <c r="G51" s="28">
        <f>SUM(G46:G50)</f>
        <v>5115600</v>
      </c>
      <c r="H51" s="28">
        <f>SUM(H46:H50)</f>
        <v>16476191</v>
      </c>
      <c r="I51" s="29">
        <f t="shared" si="1"/>
        <v>26516981</v>
      </c>
    </row>
    <row r="52" spans="1:9" ht="15" customHeight="1">
      <c r="A52" s="25" t="s">
        <v>106</v>
      </c>
      <c r="B52" s="31" t="s">
        <v>107</v>
      </c>
      <c r="C52" s="27"/>
      <c r="D52" s="28">
        <f>D31+D34+D42+D45+D51</f>
        <v>37497790</v>
      </c>
      <c r="E52" s="28">
        <f>E31+E34+E42+E45+E51</f>
        <v>37619460</v>
      </c>
      <c r="F52" s="28">
        <f>F31+F34+F42+F45+F51</f>
        <v>17893801</v>
      </c>
      <c r="G52" s="28">
        <f>G31+G34+G42+G45+G51</f>
        <v>25965600</v>
      </c>
      <c r="H52" s="28">
        <f>H31+H34+H42+H45+H51</f>
        <v>81478861</v>
      </c>
      <c r="I52" s="29">
        <f t="shared" si="1"/>
        <v>118976651</v>
      </c>
    </row>
    <row r="53" spans="1:9" ht="15" customHeight="1">
      <c r="A53" s="25" t="s">
        <v>108</v>
      </c>
      <c r="B53" s="31" t="s">
        <v>109</v>
      </c>
      <c r="C53" s="27"/>
      <c r="D53" s="28">
        <f>D26+D27+D52</f>
        <v>78217155</v>
      </c>
      <c r="E53" s="28">
        <f>E26+E27+E52</f>
        <v>167502460</v>
      </c>
      <c r="F53" s="28">
        <f>F26+F27+F52</f>
        <v>89689801</v>
      </c>
      <c r="G53" s="28">
        <f>G26+G27+G52</f>
        <v>116988900</v>
      </c>
      <c r="H53" s="28">
        <f>H26+H27+H52</f>
        <v>374181161</v>
      </c>
      <c r="I53" s="29">
        <f t="shared" si="1"/>
        <v>452398316</v>
      </c>
    </row>
  </sheetData>
  <mergeCells count="4">
    <mergeCell ref="E1:I1"/>
    <mergeCell ref="A3:I3"/>
    <mergeCell ref="A5:A7"/>
    <mergeCell ref="B5:B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kissné erzsi</dc:creator>
  <cp:lastModifiedBy>kissné erzsi</cp:lastModifiedBy>
  <dcterms:created xsi:type="dcterms:W3CDTF">2019-02-19T13:29:00Z</dcterms:created>
  <dcterms:modified xsi:type="dcterms:W3CDTF">2019-02-19T13:33:39Z</dcterms:modified>
</cp:coreProperties>
</file>