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4" i="1" l="1"/>
  <c r="C53" i="1" s="1"/>
  <c r="C50" i="1"/>
  <c r="C49" i="1"/>
  <c r="C48" i="1"/>
  <c r="C47" i="1" s="1"/>
  <c r="C42" i="1"/>
  <c r="C39" i="1"/>
  <c r="C32" i="1"/>
  <c r="C27" i="1"/>
  <c r="C24" i="1"/>
  <c r="C21" i="1" s="1"/>
  <c r="C15" i="1"/>
  <c r="C11" i="1"/>
  <c r="C9" i="1"/>
  <c r="A1" i="1"/>
  <c r="C38" i="1" l="1"/>
  <c r="C43" i="1" s="1"/>
  <c r="C59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<sst xmlns="http://schemas.openxmlformats.org/spreadsheetml/2006/main" count="113" uniqueCount="99">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</sst>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activeCell="C16" sqref="C16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CONCATENATE("17. melléklet"," ",[1]ALAPADATOK!A7," ",[1]ALAPADATOK!B7," ",[1]ALAPADATOK!C7," ",[1]ALAPADATOK!D7," ",[1]ALAPADATOK!E7," ",[1]ALAPADATOK!F7," ",[1]ALAPADATOK!G7," ",[1]ALAPADATOK!H7)</f>
        <v>17. melléklet a 3 / 2021. ( 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3657850</v>
      </c>
    </row>
    <row r="10" spans="1:3" s="29" customFormat="1" ht="12" customHeight="1" x14ac:dyDescent="0.2">
      <c r="A10" s="30" t="s">
        <v>16</v>
      </c>
      <c r="B10" s="31" t="s">
        <v>17</v>
      </c>
      <c r="C10" s="32">
        <v>20000</v>
      </c>
    </row>
    <row r="11" spans="1:3" s="29" customFormat="1" ht="12" customHeight="1" x14ac:dyDescent="0.2">
      <c r="A11" s="33" t="s">
        <v>18</v>
      </c>
      <c r="B11" s="34" t="s">
        <v>19</v>
      </c>
      <c r="C11" s="35">
        <f>10387400-7500000</f>
        <v>2887400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f>1280450-1215000</f>
        <v>65450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11386785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>
        <f>11259187+127598</f>
        <v>11386785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11259187</v>
      </c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249830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35">
        <v>249830</v>
      </c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15294465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85938828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490516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f>93181485+727000+272786+249830-249830+335000-9425959+358000</f>
        <v>85448312</v>
      </c>
    </row>
    <row r="43" spans="1:3" s="38" customFormat="1" ht="15" customHeight="1" thickBot="1" x14ac:dyDescent="0.25">
      <c r="A43" s="53" t="s">
        <v>81</v>
      </c>
      <c r="B43" s="54" t="s">
        <v>82</v>
      </c>
      <c r="C43" s="55">
        <f>+C38+C39</f>
        <v>101233293</v>
      </c>
    </row>
    <row r="44" spans="1:3" x14ac:dyDescent="0.2">
      <c r="A44" s="56"/>
      <c r="B44" s="57"/>
      <c r="C44" s="58"/>
    </row>
    <row r="45" spans="1:3" s="23" customFormat="1" ht="16.5" customHeight="1" thickBot="1" x14ac:dyDescent="0.25">
      <c r="A45" s="59"/>
      <c r="B45" s="60"/>
      <c r="C45" s="61"/>
    </row>
    <row r="46" spans="1:3" s="64" customFormat="1" ht="12" customHeight="1" thickBot="1" x14ac:dyDescent="0.25">
      <c r="A46" s="62"/>
      <c r="B46" s="63" t="s">
        <v>83</v>
      </c>
      <c r="C46" s="5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97137160</v>
      </c>
    </row>
    <row r="48" spans="1:3" ht="12" customHeight="1" x14ac:dyDescent="0.2">
      <c r="A48" s="33" t="s">
        <v>16</v>
      </c>
      <c r="B48" s="40" t="s">
        <v>85</v>
      </c>
      <c r="C48" s="47">
        <f>55350452-294482+294482-4494337</f>
        <v>50856115</v>
      </c>
    </row>
    <row r="49" spans="1:6" ht="12" customHeight="1" x14ac:dyDescent="0.2">
      <c r="A49" s="33" t="s">
        <v>18</v>
      </c>
      <c r="B49" s="34" t="s">
        <v>86</v>
      </c>
      <c r="C49" s="35">
        <f>9898597-1021622</f>
        <v>8876975</v>
      </c>
    </row>
    <row r="50" spans="1:6" ht="12" customHeight="1" x14ac:dyDescent="0.2">
      <c r="A50" s="33" t="s">
        <v>20</v>
      </c>
      <c r="B50" s="34" t="s">
        <v>87</v>
      </c>
      <c r="C50" s="65">
        <f>49753784+272786-8715000-3910000</f>
        <v>37401570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>
        <v>2500</v>
      </c>
    </row>
    <row r="53" spans="1:6" s="64" customFormat="1" ht="12" customHeight="1" thickBot="1" x14ac:dyDescent="0.25">
      <c r="A53" s="42" t="s">
        <v>38</v>
      </c>
      <c r="B53" s="43" t="s">
        <v>90</v>
      </c>
      <c r="C53" s="28">
        <f>SUM(C54:C56)</f>
        <v>4324583</v>
      </c>
    </row>
    <row r="54" spans="1:6" ht="12" customHeight="1" x14ac:dyDescent="0.2">
      <c r="A54" s="33" t="s">
        <v>40</v>
      </c>
      <c r="B54" s="40" t="s">
        <v>91</v>
      </c>
      <c r="C54" s="66">
        <f>2527155+727000+127598+249830+335000+358000</f>
        <v>4324583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2" t="s">
        <v>48</v>
      </c>
      <c r="B58" s="43" t="s">
        <v>95</v>
      </c>
      <c r="C58" s="44"/>
    </row>
    <row r="59" spans="1:6" ht="15" customHeight="1" thickBot="1" x14ac:dyDescent="0.25">
      <c r="A59" s="42" t="s">
        <v>50</v>
      </c>
      <c r="B59" s="67" t="s">
        <v>96</v>
      </c>
      <c r="C59" s="68">
        <f>+C47+C53+C58</f>
        <v>101461743</v>
      </c>
    </row>
    <row r="60" spans="1:6" ht="14.25" customHeight="1" thickBot="1" x14ac:dyDescent="0.25">
      <c r="C60" s="70"/>
    </row>
    <row r="61" spans="1:6" x14ac:dyDescent="0.2">
      <c r="A61" s="71" t="s">
        <v>97</v>
      </c>
      <c r="B61" s="72"/>
      <c r="C61" s="73">
        <v>18.75</v>
      </c>
      <c r="E61" s="74"/>
      <c r="F61" s="74"/>
    </row>
    <row r="62" spans="1:6" ht="13.5" thickBot="1" x14ac:dyDescent="0.25">
      <c r="A62" s="75" t="s">
        <v>98</v>
      </c>
      <c r="B62" s="76"/>
      <c r="C62" s="77">
        <v>0.38</v>
      </c>
      <c r="E62" s="78"/>
      <c r="F62" s="78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2021-03-03T12:22:45Z</dcterms:created>
  <dcterms:modified xsi:type="dcterms:W3CDTF">2021-03-03T12:22:45Z</dcterms:modified>
</cp:coreProperties>
</file>