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költségvetés 2017\"/>
    </mc:Choice>
  </mc:AlternateContent>
  <bookViews>
    <workbookView xWindow="0" yWindow="0" windowWidth="20490" windowHeight="6930" xr2:uid="{00000000-000D-0000-FFFF-FFFF00000000}"/>
  </bookViews>
  <sheets>
    <sheet name="Munka1" sheetId="1" r:id="rId1"/>
    <sheet name="Munka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 l="1"/>
  <c r="C50" i="1"/>
  <c r="D55" i="1"/>
  <c r="D38" i="1"/>
  <c r="D33" i="1"/>
  <c r="D31" i="1"/>
  <c r="D29" i="1"/>
  <c r="D24" i="1"/>
  <c r="D21" i="1"/>
  <c r="D13" i="1"/>
  <c r="D10" i="1"/>
  <c r="D8" i="1"/>
  <c r="D34" i="1" l="1"/>
  <c r="D11" i="1"/>
  <c r="D56" i="1"/>
  <c r="E8" i="1"/>
  <c r="E55" i="1"/>
  <c r="E56" i="1" s="1"/>
  <c r="E38" i="1"/>
  <c r="E33" i="1"/>
  <c r="E31" i="1"/>
  <c r="E29" i="1"/>
  <c r="E24" i="1"/>
  <c r="E21" i="1"/>
  <c r="E13" i="1"/>
  <c r="E10" i="1"/>
  <c r="D35" i="1" l="1"/>
  <c r="D40" i="1" s="1"/>
  <c r="E34" i="1"/>
  <c r="E11" i="1"/>
  <c r="C53" i="2"/>
  <c r="C47" i="2"/>
  <c r="C38" i="2"/>
  <c r="C33" i="2"/>
  <c r="C34" i="2" s="1"/>
  <c r="C31" i="2"/>
  <c r="C29" i="2"/>
  <c r="C24" i="2"/>
  <c r="C21" i="2"/>
  <c r="C14" i="2"/>
  <c r="C11" i="2"/>
  <c r="C9" i="2"/>
  <c r="E35" i="1" l="1"/>
  <c r="E40" i="1" s="1"/>
  <c r="C54" i="2"/>
  <c r="C12" i="2"/>
  <c r="C35" i="2"/>
  <c r="C40" i="2" s="1"/>
  <c r="C55" i="1" l="1"/>
  <c r="C56" i="1"/>
  <c r="C38" i="1"/>
  <c r="C33" i="1"/>
  <c r="C31" i="1"/>
  <c r="C29" i="1"/>
  <c r="C24" i="1"/>
  <c r="C21" i="1"/>
  <c r="C13" i="1"/>
  <c r="C10" i="1"/>
  <c r="C8" i="1"/>
  <c r="C34" i="1" l="1"/>
  <c r="C11" i="1"/>
  <c r="C35" i="1" l="1"/>
  <c r="C40" i="1" s="1"/>
</calcChain>
</file>

<file path=xl/sharedStrings.xml><?xml version="1.0" encoding="utf-8"?>
<sst xmlns="http://schemas.openxmlformats.org/spreadsheetml/2006/main" count="205" uniqueCount="100">
  <si>
    <t>Rovatkód</t>
  </si>
  <si>
    <t>Kiadások</t>
  </si>
  <si>
    <t>Törvény szerinti illetmények, munkabérek</t>
  </si>
  <si>
    <t>K1101</t>
  </si>
  <si>
    <t>Jubileumi jutalom</t>
  </si>
  <si>
    <t>K1106</t>
  </si>
  <si>
    <t>Béren kívüli juttatások</t>
  </si>
  <si>
    <t>K1107</t>
  </si>
  <si>
    <t>Egyéb költségtérítések</t>
  </si>
  <si>
    <t>K1110</t>
  </si>
  <si>
    <t>Foglalkoztatottak személyi juttatásai</t>
  </si>
  <si>
    <t>K11</t>
  </si>
  <si>
    <t>Egyéb külső személyi juttatások</t>
  </si>
  <si>
    <t>K123</t>
  </si>
  <si>
    <t>Külső személyi juttatások</t>
  </si>
  <si>
    <t>K12</t>
  </si>
  <si>
    <t xml:space="preserve">Személyi juttatások összesen 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</si>
  <si>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</si>
  <si>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</si>
  <si>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</si>
  <si>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</si>
  <si>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ebből: egészségügyi hozzájárulás</t>
  </si>
  <si>
    <t>ebből: munkáltatót terhelő személyi jövedelemadó</t>
  </si>
  <si>
    <t xml:space="preserve">Dologi kiadások </t>
  </si>
  <si>
    <t>Szakmai anyagok beszerzése</t>
  </si>
  <si>
    <t>K311</t>
  </si>
  <si>
    <t>Üzemeltetési anyagok beszerzése</t>
  </si>
  <si>
    <t>K312</t>
  </si>
  <si>
    <t>Készletbeszerzés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</si>
  <si>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</si>
  <si>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</si>
  <si>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</si>
  <si>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</si>
  <si>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</si>
  <si>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</si>
  <si>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</si>
  <si>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</si>
  <si>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</si>
  <si>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Karbantartási, kisjavítási szolgáltatások</t>
  </si>
  <si>
    <t>K334</t>
  </si>
  <si>
    <t xml:space="preserve">Szakmai tevékenységet segítő szolgáltatások </t>
  </si>
  <si>
    <t>K336</t>
  </si>
  <si>
    <t xml:space="preserve">Egyéb szolgáltatások </t>
  </si>
  <si>
    <t>K337</t>
  </si>
  <si>
    <t xml:space="preserve">Szolgáltatási kiadások </t>
  </si>
  <si>
    <t>K33</t>
  </si>
  <si>
    <t>Kiküldetések kiadásai</t>
  </si>
  <si>
    <t>K341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</si>
  <si>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</si>
  <si>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</si>
  <si>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</si>
  <si>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</si>
  <si>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>Különféle befizetések és egyéb dologi kiadások (=49+50+51+54+58)</t>
  </si>
  <si>
    <t>K35</t>
  </si>
  <si>
    <t>K3</t>
  </si>
  <si>
    <t>Működési kiadások összesen</t>
  </si>
  <si>
    <t xml:space="preserve">Fejlesztési kiadások </t>
  </si>
  <si>
    <t>Informatikai eszközök beszerzése</t>
  </si>
  <si>
    <t>K63</t>
  </si>
  <si>
    <t>Beruházások</t>
  </si>
  <si>
    <t>K6</t>
  </si>
  <si>
    <t>Fejlesztési kiadások összesen</t>
  </si>
  <si>
    <t>Kiadások összesen</t>
  </si>
  <si>
    <t>Bevételek</t>
  </si>
  <si>
    <t>Hivatal működési támogatása</t>
  </si>
  <si>
    <t>B816</t>
  </si>
  <si>
    <t>Uszód működési hozzájárulása</t>
  </si>
  <si>
    <t>D.benedek működési hozzájárulása</t>
  </si>
  <si>
    <t>Géderlak működési hozzájárulása</t>
  </si>
  <si>
    <t>Ordas működési hozzájárulása</t>
  </si>
  <si>
    <t>Működési bevételek összesen</t>
  </si>
  <si>
    <t>Uszód fejlesztési támogatása</t>
  </si>
  <si>
    <t>D.benedek fejlesztési támogatása</t>
  </si>
  <si>
    <t>Géderlak fejlesztési támogatása</t>
  </si>
  <si>
    <t>Ordas fejlesztési támogatása</t>
  </si>
  <si>
    <t>Fejlesztési bevételek összesen</t>
  </si>
  <si>
    <t>Bevételek összesen</t>
  </si>
  <si>
    <t>Géderlaki Közös Önkormányzati Hivatal 2017. évi költségvetése</t>
  </si>
  <si>
    <t>Jutalom - helyettesítés</t>
  </si>
  <si>
    <t>K1102</t>
  </si>
  <si>
    <t>II. verzió</t>
  </si>
  <si>
    <t xml:space="preserve">Munkaadókat terhelő járulékok és szociális hozzájárulási adó (=22+…+28)                                                        </t>
  </si>
  <si>
    <t>Jutalom</t>
  </si>
  <si>
    <t>Egyéb juttatás (betegszabadság, bérkompenzáció)</t>
  </si>
  <si>
    <t>K1113</t>
  </si>
  <si>
    <t>Maradvány</t>
  </si>
  <si>
    <t>B813</t>
  </si>
  <si>
    <t>Kamatbevétel</t>
  </si>
  <si>
    <t>B406</t>
  </si>
  <si>
    <t>Bérkompenzáció</t>
  </si>
  <si>
    <t>Mód.ei</t>
  </si>
  <si>
    <t>Teljesítés</t>
  </si>
  <si>
    <t>ebből: táppénz hozzájárulás</t>
  </si>
  <si>
    <t>Uszód Önkormányzat tényleges hozzájárulás</t>
  </si>
  <si>
    <t>Műdödési elszámolás</t>
  </si>
  <si>
    <t>D.benedek Önkormányzat tényleges hozzájárulás</t>
  </si>
  <si>
    <t>Ordas Önkormányzat tényleges hozzájárulás</t>
  </si>
  <si>
    <t>Átutalás 12.31-ig</t>
  </si>
  <si>
    <t>Elfogadás után teljesítendő</t>
  </si>
  <si>
    <t>Fejlesztési hozzájárulás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</si>
</sst>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#,##0\ &quot;Ft&quot;"/>
  </numFmts>
  <fonts count="19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/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 wrapText="1"/>
    </xf>
    <xf numFmtId="0" fontId="0" fillId="0" borderId="2" xfId="0" applyFont="1" applyBorder="1"/>
    <xf numFmtId="0" fontId="2" fillId="0" borderId="2" xfId="0" applyFont="1" applyBorder="1"/>
    <xf numFmtId="0" fontId="7" fillId="0" borderId="2" xfId="0" applyFont="1" applyBorder="1"/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/>
    <xf numFmtId="165" fontId="2" fillId="0" borderId="1" xfId="0" applyNumberFormat="1" applyFont="1" applyBorder="1" applyAlignment="1">
      <alignment horizontal="right"/>
    </xf>
    <xf numFmtId="165" fontId="4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2" fillId="0" borderId="2" xfId="0" applyNumberFormat="1" applyFont="1" applyBorder="1"/>
    <xf numFmtId="165" fontId="7" fillId="0" borderId="2" xfId="0" applyNumberFormat="1" applyFont="1" applyBorder="1"/>
    <xf numFmtId="165" fontId="9" fillId="2" borderId="2" xfId="0" applyNumberFormat="1" applyFont="1" applyFill="1" applyBorder="1"/>
    <xf numFmtId="165" fontId="0" fillId="0" borderId="0" xfId="0" applyNumberFormat="1"/>
    <xf numFmtId="0" fontId="12" fillId="0" borderId="0" xfId="0" applyNumberFormat="1" applyFont="1"/>
    <xf numFmtId="0" fontId="12" fillId="0" borderId="0" xfId="0" applyFont="1"/>
    <xf numFmtId="0" fontId="11" fillId="0" borderId="2" xfId="0" applyFont="1" applyBorder="1" applyAlignment="1">
      <alignment horizontal="right"/>
    </xf>
    <xf numFmtId="0" fontId="13" fillId="0" borderId="2" xfId="0" applyFont="1" applyBorder="1" applyAlignment="1"/>
    <xf numFmtId="14" fontId="11" fillId="0" borderId="2" xfId="0" applyNumberFormat="1" applyFont="1" applyBorder="1" applyAlignme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vertical="center" wrapText="1"/>
    </xf>
    <xf numFmtId="0" fontId="12" fillId="0" borderId="2" xfId="0" applyFont="1" applyBorder="1"/>
    <xf numFmtId="0" fontId="13" fillId="0" borderId="2" xfId="0" applyNumberFormat="1" applyFont="1" applyBorder="1"/>
    <xf numFmtId="0" fontId="13" fillId="0" borderId="2" xfId="0" applyFont="1" applyBorder="1"/>
    <xf numFmtId="0" fontId="11" fillId="0" borderId="2" xfId="0" applyFont="1" applyBorder="1"/>
    <xf numFmtId="0" fontId="11" fillId="0" borderId="2" xfId="0" applyNumberFormat="1" applyFont="1" applyBorder="1"/>
    <xf numFmtId="0" fontId="17" fillId="2" borderId="2" xfId="0" applyFont="1" applyFill="1" applyBorder="1" applyAlignment="1">
      <alignment vertical="center" wrapText="1"/>
    </xf>
    <xf numFmtId="0" fontId="18" fillId="2" borderId="2" xfId="0" applyFont="1" applyFill="1" applyBorder="1"/>
    <xf numFmtId="0" fontId="18" fillId="2" borderId="2" xfId="0" applyNumberFormat="1" applyFont="1" applyFill="1" applyBorder="1"/>
    <xf numFmtId="0" fontId="1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view="pageLayout" zoomScaleNormal="100" workbookViewId="0">
      <selection activeCell="D18" sqref="D18"/>
    </sheetView>
  </sheetViews>
  <sheetFormatPr defaultRowHeight="12.75" x14ac:dyDescent="0.2"/>
  <cols>
    <col min="1" max="1" width="49.28515625" style="20" customWidth="1"/>
    <col min="2" max="2" width="9" style="20" customWidth="1"/>
    <col min="3" max="3" width="12.28515625" style="19" customWidth="1"/>
    <col min="4" max="5" width="12.7109375" style="19" customWidth="1"/>
    <col min="6" max="16384" width="9.140625" style="20"/>
  </cols>
  <sheetData>
    <row r="1" spans="1:5" x14ac:dyDescent="0.2">
      <c r="A1" s="39" t="s">
        <v>77</v>
      </c>
      <c r="B1" s="39"/>
      <c r="C1" s="39"/>
      <c r="D1" s="19" t="s">
        <v>90</v>
      </c>
      <c r="E1" s="19" t="s">
        <v>91</v>
      </c>
    </row>
    <row r="2" spans="1:5" x14ac:dyDescent="0.2">
      <c r="A2" s="21" t="s">
        <v>1</v>
      </c>
      <c r="B2" s="22" t="s">
        <v>0</v>
      </c>
      <c r="C2" s="23">
        <v>42736</v>
      </c>
      <c r="D2" s="23">
        <v>43100</v>
      </c>
      <c r="E2" s="23">
        <v>43100</v>
      </c>
    </row>
    <row r="3" spans="1:5" ht="14.25" customHeight="1" x14ac:dyDescent="0.2">
      <c r="A3" s="24" t="s">
        <v>2</v>
      </c>
      <c r="B3" s="25" t="s">
        <v>3</v>
      </c>
      <c r="C3" s="26">
        <v>32400000</v>
      </c>
      <c r="D3" s="26">
        <v>36604000</v>
      </c>
      <c r="E3" s="26">
        <v>36603967</v>
      </c>
    </row>
    <row r="4" spans="1:5" ht="14.25" customHeight="1" x14ac:dyDescent="0.2">
      <c r="A4" s="24" t="s">
        <v>82</v>
      </c>
      <c r="B4" s="25" t="s">
        <v>79</v>
      </c>
      <c r="C4" s="26">
        <v>3087000</v>
      </c>
      <c r="D4" s="26">
        <v>3661000</v>
      </c>
      <c r="E4" s="26">
        <v>3338388</v>
      </c>
    </row>
    <row r="5" spans="1:5" ht="15" customHeight="1" x14ac:dyDescent="0.2">
      <c r="A5" s="24" t="s">
        <v>6</v>
      </c>
      <c r="B5" s="25" t="s">
        <v>7</v>
      </c>
      <c r="C5" s="26">
        <v>1933000</v>
      </c>
      <c r="D5" s="26">
        <v>1958000</v>
      </c>
      <c r="E5" s="26">
        <v>1957077</v>
      </c>
    </row>
    <row r="6" spans="1:5" ht="15" customHeight="1" x14ac:dyDescent="0.2">
      <c r="A6" s="24" t="s">
        <v>8</v>
      </c>
      <c r="B6" s="25" t="s">
        <v>9</v>
      </c>
      <c r="C6" s="26">
        <v>156000</v>
      </c>
      <c r="D6" s="26">
        <v>156000</v>
      </c>
      <c r="E6" s="26">
        <v>0</v>
      </c>
    </row>
    <row r="7" spans="1:5" ht="15" customHeight="1" x14ac:dyDescent="0.2">
      <c r="A7" s="24" t="s">
        <v>83</v>
      </c>
      <c r="B7" s="25" t="s">
        <v>84</v>
      </c>
      <c r="C7" s="26">
        <v>0</v>
      </c>
      <c r="D7" s="26">
        <v>810000</v>
      </c>
      <c r="E7" s="26">
        <v>809609</v>
      </c>
    </row>
    <row r="8" spans="1:5" ht="15" customHeight="1" x14ac:dyDescent="0.2">
      <c r="A8" s="27" t="s">
        <v>10</v>
      </c>
      <c r="B8" s="28" t="s">
        <v>11</v>
      </c>
      <c r="C8" s="29">
        <f>SUM(C3:C6)</f>
        <v>37576000</v>
      </c>
      <c r="D8" s="29">
        <f>SUM(D3:D7)</f>
        <v>43189000</v>
      </c>
      <c r="E8" s="29">
        <f>SUM(E3:E7)</f>
        <v>42709041</v>
      </c>
    </row>
    <row r="9" spans="1:5" ht="15" customHeight="1" x14ac:dyDescent="0.2">
      <c r="A9" s="24" t="s">
        <v>12</v>
      </c>
      <c r="B9" s="25" t="s">
        <v>13</v>
      </c>
      <c r="C9" s="26">
        <v>0</v>
      </c>
      <c r="D9" s="26">
        <v>0</v>
      </c>
      <c r="E9" s="26">
        <v>0</v>
      </c>
    </row>
    <row r="10" spans="1:5" ht="15" customHeight="1" x14ac:dyDescent="0.2">
      <c r="A10" s="27" t="s">
        <v>14</v>
      </c>
      <c r="B10" s="28" t="s">
        <v>15</v>
      </c>
      <c r="C10" s="29">
        <f>SUM(C9:C9)</f>
        <v>0</v>
      </c>
      <c r="D10" s="29">
        <f>SUM(D9:D9)</f>
        <v>0</v>
      </c>
      <c r="E10" s="29">
        <f>SUM(E9:E9)</f>
        <v>0</v>
      </c>
    </row>
    <row r="11" spans="1:5" ht="15" customHeight="1" x14ac:dyDescent="0.2">
      <c r="A11" s="27" t="s">
        <v>16</v>
      </c>
      <c r="B11" s="28" t="s">
        <v>17</v>
      </c>
      <c r="C11" s="29">
        <f>SUM(C10,C8)</f>
        <v>37576000</v>
      </c>
      <c r="D11" s="29">
        <f>SUM(D10,D8)</f>
        <v>43189000</v>
      </c>
      <c r="E11" s="29">
        <f>SUM(E10,E8)</f>
        <v>42709041</v>
      </c>
    </row>
    <row r="12" spans="1:5" ht="9" customHeight="1" x14ac:dyDescent="0.2">
      <c r="A12" s="40"/>
      <c r="B12" s="41"/>
      <c r="C12" s="42"/>
    </row>
    <row r="13" spans="1:5" ht="30" customHeight="1" x14ac:dyDescent="0.2">
      <c r="A13" s="27" t="s">
        <v>81</v>
      </c>
      <c r="B13" s="28" t="s">
        <v>19</v>
      </c>
      <c r="C13" s="29">
        <f>SUM(C14:C17)</f>
        <v>8500000</v>
      </c>
      <c r="D13" s="29">
        <f>SUM(D14:D17)</f>
        <v>10026000</v>
      </c>
      <c r="E13" s="29">
        <f>SUM(E14:E17)</f>
        <v>9930907</v>
      </c>
    </row>
    <row r="14" spans="1:5" ht="15" customHeight="1" x14ac:dyDescent="0.2">
      <c r="A14" s="30" t="s">
        <v>20</v>
      </c>
      <c r="B14" s="25" t="s">
        <v>19</v>
      </c>
      <c r="C14" s="26">
        <v>7807000</v>
      </c>
      <c r="D14" s="26">
        <v>9333000</v>
      </c>
      <c r="E14" s="26">
        <v>9391752</v>
      </c>
    </row>
    <row r="15" spans="1:5" ht="15" customHeight="1" x14ac:dyDescent="0.2">
      <c r="A15" s="30" t="s">
        <v>92</v>
      </c>
      <c r="B15" s="25" t="s">
        <v>19</v>
      </c>
      <c r="C15" s="26"/>
      <c r="D15" s="26"/>
      <c r="E15" s="26">
        <v>70058</v>
      </c>
    </row>
    <row r="16" spans="1:5" ht="15" customHeight="1" x14ac:dyDescent="0.2">
      <c r="A16" s="30" t="s">
        <v>21</v>
      </c>
      <c r="B16" s="25" t="s">
        <v>19</v>
      </c>
      <c r="C16" s="26">
        <v>334000</v>
      </c>
      <c r="D16" s="26">
        <v>334000</v>
      </c>
      <c r="E16" s="26">
        <v>226452</v>
      </c>
    </row>
    <row r="17" spans="1:5" ht="15" customHeight="1" x14ac:dyDescent="0.2">
      <c r="A17" s="30" t="s">
        <v>22</v>
      </c>
      <c r="B17" s="25" t="s">
        <v>19</v>
      </c>
      <c r="C17" s="26">
        <v>359000</v>
      </c>
      <c r="D17" s="26">
        <v>359000</v>
      </c>
      <c r="E17" s="26">
        <v>242645</v>
      </c>
    </row>
    <row r="18" spans="1:5" ht="15" customHeight="1" x14ac:dyDescent="0.2">
      <c r="A18" s="43" t="s">
        <v>23</v>
      </c>
      <c r="B18" s="44"/>
      <c r="C18" s="45"/>
    </row>
    <row r="19" spans="1:5" ht="15" customHeight="1" x14ac:dyDescent="0.2">
      <c r="A19" s="24" t="s">
        <v>24</v>
      </c>
      <c r="B19" s="25" t="s">
        <v>25</v>
      </c>
      <c r="C19" s="26">
        <v>314000</v>
      </c>
      <c r="D19" s="26">
        <v>144000</v>
      </c>
      <c r="E19" s="26">
        <v>84597</v>
      </c>
    </row>
    <row r="20" spans="1:5" ht="15" customHeight="1" x14ac:dyDescent="0.2">
      <c r="A20" s="24" t="s">
        <v>26</v>
      </c>
      <c r="B20" s="25" t="s">
        <v>27</v>
      </c>
      <c r="C20" s="26">
        <v>1495000</v>
      </c>
      <c r="D20" s="26">
        <v>1219000</v>
      </c>
      <c r="E20" s="26">
        <v>1180388</v>
      </c>
    </row>
    <row r="21" spans="1:5" ht="15" customHeight="1" x14ac:dyDescent="0.2">
      <c r="A21" s="27" t="s">
        <v>28</v>
      </c>
      <c r="B21" s="28" t="s">
        <v>29</v>
      </c>
      <c r="C21" s="29">
        <f>SUM(C19:C20)</f>
        <v>1809000</v>
      </c>
      <c r="D21" s="29">
        <f>SUM(D19:D20)</f>
        <v>1363000</v>
      </c>
      <c r="E21" s="29">
        <f>SUM(E19:E20)</f>
        <v>1264985</v>
      </c>
    </row>
    <row r="22" spans="1:5" ht="15" customHeight="1" x14ac:dyDescent="0.2">
      <c r="A22" s="24" t="s">
        <v>30</v>
      </c>
      <c r="B22" s="25" t="s">
        <v>31</v>
      </c>
      <c r="C22" s="26">
        <v>342000</v>
      </c>
      <c r="D22" s="26">
        <v>485000</v>
      </c>
      <c r="E22" s="26">
        <v>484267</v>
      </c>
    </row>
    <row r="23" spans="1:5" ht="15" customHeight="1" x14ac:dyDescent="0.2">
      <c r="A23" s="24" t="s">
        <v>32</v>
      </c>
      <c r="B23" s="25" t="s">
        <v>33</v>
      </c>
      <c r="C23" s="26">
        <v>385000</v>
      </c>
      <c r="D23" s="26">
        <v>385000</v>
      </c>
      <c r="E23" s="26">
        <v>163243</v>
      </c>
    </row>
    <row r="24" spans="1:5" ht="15" customHeight="1" x14ac:dyDescent="0.2">
      <c r="A24" s="27" t="s">
        <v>34</v>
      </c>
      <c r="B24" s="28" t="s">
        <v>35</v>
      </c>
      <c r="C24" s="29">
        <f>SUM(C22:C23)</f>
        <v>727000</v>
      </c>
      <c r="D24" s="29">
        <f>SUM(D22:D23)</f>
        <v>870000</v>
      </c>
      <c r="E24" s="29">
        <f>SUM(E22:E23)</f>
        <v>647510</v>
      </c>
    </row>
    <row r="25" spans="1:5" ht="15" customHeight="1" x14ac:dyDescent="0.2">
      <c r="A25" s="24" t="s">
        <v>36</v>
      </c>
      <c r="B25" s="25" t="s">
        <v>37</v>
      </c>
      <c r="C25" s="26">
        <v>1601000</v>
      </c>
      <c r="D25" s="26">
        <v>1965000</v>
      </c>
      <c r="E25" s="26">
        <v>1964702</v>
      </c>
    </row>
    <row r="26" spans="1:5" ht="15" customHeight="1" x14ac:dyDescent="0.2">
      <c r="A26" s="24" t="s">
        <v>38</v>
      </c>
      <c r="B26" s="25" t="s">
        <v>39</v>
      </c>
      <c r="C26" s="26">
        <v>753000</v>
      </c>
      <c r="D26" s="26">
        <v>753000</v>
      </c>
      <c r="E26" s="26">
        <v>357843</v>
      </c>
    </row>
    <row r="27" spans="1:5" ht="15" customHeight="1" x14ac:dyDescent="0.2">
      <c r="A27" s="24" t="s">
        <v>40</v>
      </c>
      <c r="B27" s="25" t="s">
        <v>41</v>
      </c>
      <c r="C27" s="26">
        <v>1922000</v>
      </c>
      <c r="D27" s="26">
        <v>1810000</v>
      </c>
      <c r="E27" s="26">
        <v>1809382</v>
      </c>
    </row>
    <row r="28" spans="1:5" ht="15" customHeight="1" x14ac:dyDescent="0.2">
      <c r="A28" s="24" t="s">
        <v>42</v>
      </c>
      <c r="B28" s="25" t="s">
        <v>43</v>
      </c>
      <c r="C28" s="26">
        <v>1961000</v>
      </c>
      <c r="D28" s="26">
        <v>2194000</v>
      </c>
      <c r="E28" s="26">
        <v>2138383</v>
      </c>
    </row>
    <row r="29" spans="1:5" ht="15" customHeight="1" x14ac:dyDescent="0.2">
      <c r="A29" s="27" t="s">
        <v>44</v>
      </c>
      <c r="B29" s="28" t="s">
        <v>45</v>
      </c>
      <c r="C29" s="29">
        <f>SUM(C25:C28)</f>
        <v>6237000</v>
      </c>
      <c r="D29" s="29">
        <f>SUM(D25:D28)</f>
        <v>6722000</v>
      </c>
      <c r="E29" s="29">
        <f>SUM(E25:E28)</f>
        <v>6270310</v>
      </c>
    </row>
    <row r="30" spans="1:5" ht="15" customHeight="1" x14ac:dyDescent="0.2">
      <c r="A30" s="24" t="s">
        <v>46</v>
      </c>
      <c r="B30" s="25" t="s">
        <v>47</v>
      </c>
      <c r="C30" s="26">
        <v>1208000</v>
      </c>
      <c r="D30" s="26">
        <v>1514000</v>
      </c>
      <c r="E30" s="26">
        <v>1513344</v>
      </c>
    </row>
    <row r="31" spans="1:5" ht="15" customHeight="1" x14ac:dyDescent="0.2">
      <c r="A31" s="27" t="s">
        <v>48</v>
      </c>
      <c r="B31" s="28" t="s">
        <v>49</v>
      </c>
      <c r="C31" s="29">
        <f>SUM(C30:C30)</f>
        <v>1208000</v>
      </c>
      <c r="D31" s="29">
        <f>SUM(D30:D30)</f>
        <v>1514000</v>
      </c>
      <c r="E31" s="29">
        <f>SUM(E30:E30)</f>
        <v>1513344</v>
      </c>
    </row>
    <row r="32" spans="1:5" ht="30" customHeight="1" x14ac:dyDescent="0.2">
      <c r="A32" s="24" t="s">
        <v>50</v>
      </c>
      <c r="B32" s="25" t="s">
        <v>51</v>
      </c>
      <c r="C32" s="26">
        <v>1728000</v>
      </c>
      <c r="D32" s="26">
        <v>1508100</v>
      </c>
      <c r="E32" s="26">
        <v>1433965</v>
      </c>
    </row>
    <row r="33" spans="1:5" ht="30" customHeight="1" x14ac:dyDescent="0.2">
      <c r="A33" s="27" t="s">
        <v>52</v>
      </c>
      <c r="B33" s="28" t="s">
        <v>53</v>
      </c>
      <c r="C33" s="29">
        <f>SUM(C32:C32)</f>
        <v>1728000</v>
      </c>
      <c r="D33" s="29">
        <f>SUM(D32:D32)</f>
        <v>1508100</v>
      </c>
      <c r="E33" s="29">
        <f>SUM(E32:E32)</f>
        <v>1433965</v>
      </c>
    </row>
    <row r="34" spans="1:5" ht="15" customHeight="1" x14ac:dyDescent="0.2">
      <c r="A34" s="27" t="s">
        <v>23</v>
      </c>
      <c r="B34" s="28" t="s">
        <v>54</v>
      </c>
      <c r="C34" s="29">
        <f>SUM(C33,C31,C29,C24,C21,)</f>
        <v>11709000</v>
      </c>
      <c r="D34" s="29">
        <f>SUM(D33,D31,D29,D24,D21,)</f>
        <v>11977100</v>
      </c>
      <c r="E34" s="29">
        <f>SUM(E33,E31,E29,E24,E21,)</f>
        <v>11130114</v>
      </c>
    </row>
    <row r="35" spans="1:5" x14ac:dyDescent="0.2">
      <c r="A35" s="24" t="s">
        <v>55</v>
      </c>
      <c r="B35" s="31"/>
      <c r="C35" s="32">
        <f>SUM(C34,C11,C13)</f>
        <v>57785000</v>
      </c>
      <c r="D35" s="32">
        <f>SUM(D34,D11,D13)</f>
        <v>65192100</v>
      </c>
      <c r="E35" s="32">
        <f>SUM(E34,E11,E13)</f>
        <v>63770062</v>
      </c>
    </row>
    <row r="36" spans="1:5" x14ac:dyDescent="0.2">
      <c r="A36" s="46" t="s">
        <v>56</v>
      </c>
      <c r="B36" s="47"/>
      <c r="C36" s="48"/>
    </row>
    <row r="37" spans="1:5" x14ac:dyDescent="0.2">
      <c r="A37" s="24" t="s">
        <v>57</v>
      </c>
      <c r="B37" s="33" t="s">
        <v>58</v>
      </c>
      <c r="C37" s="32">
        <v>500000</v>
      </c>
      <c r="D37" s="32">
        <v>405000</v>
      </c>
      <c r="E37" s="32">
        <v>396900</v>
      </c>
    </row>
    <row r="38" spans="1:5" x14ac:dyDescent="0.2">
      <c r="A38" s="27" t="s">
        <v>59</v>
      </c>
      <c r="B38" s="34" t="s">
        <v>60</v>
      </c>
      <c r="C38" s="35">
        <f>SUM(C37)</f>
        <v>500000</v>
      </c>
      <c r="D38" s="35">
        <f>SUM(D37)</f>
        <v>405000</v>
      </c>
      <c r="E38" s="35">
        <f>SUM(E37)</f>
        <v>396900</v>
      </c>
    </row>
    <row r="39" spans="1:5" x14ac:dyDescent="0.2">
      <c r="A39" s="27" t="s">
        <v>61</v>
      </c>
      <c r="B39" s="34"/>
      <c r="C39" s="35">
        <v>500000</v>
      </c>
      <c r="D39" s="35">
        <v>405000</v>
      </c>
      <c r="E39" s="35">
        <v>396900</v>
      </c>
    </row>
    <row r="40" spans="1:5" x14ac:dyDescent="0.2">
      <c r="A40" s="36" t="s">
        <v>62</v>
      </c>
      <c r="B40" s="37"/>
      <c r="C40" s="38">
        <f>SUM(C39,C35)</f>
        <v>58285000</v>
      </c>
      <c r="D40" s="38">
        <f>SUM(D39,D35)</f>
        <v>65597100</v>
      </c>
      <c r="E40" s="38">
        <f>SUM(E39,E35)</f>
        <v>64166962</v>
      </c>
    </row>
    <row r="41" spans="1:5" x14ac:dyDescent="0.2">
      <c r="A41" s="40" t="s">
        <v>63</v>
      </c>
      <c r="B41" s="41"/>
      <c r="C41" s="42"/>
    </row>
    <row r="42" spans="1:5" x14ac:dyDescent="0.2">
      <c r="A42" s="24" t="s">
        <v>64</v>
      </c>
      <c r="B42" s="33" t="s">
        <v>65</v>
      </c>
      <c r="C42" s="32">
        <v>47128200</v>
      </c>
      <c r="D42" s="32">
        <v>47128200</v>
      </c>
      <c r="E42" s="32">
        <v>47128200</v>
      </c>
    </row>
    <row r="43" spans="1:5" x14ac:dyDescent="0.2">
      <c r="A43" s="24" t="s">
        <v>66</v>
      </c>
      <c r="B43" s="33" t="s">
        <v>65</v>
      </c>
      <c r="C43" s="32">
        <v>1573951</v>
      </c>
      <c r="D43" s="32">
        <v>2985254</v>
      </c>
      <c r="E43" s="32">
        <v>2620420</v>
      </c>
    </row>
    <row r="44" spans="1:5" x14ac:dyDescent="0.2">
      <c r="A44" s="24" t="s">
        <v>67</v>
      </c>
      <c r="B44" s="33" t="s">
        <v>65</v>
      </c>
      <c r="C44" s="32">
        <v>3872501</v>
      </c>
      <c r="D44" s="32">
        <v>6422593</v>
      </c>
      <c r="E44" s="32">
        <v>6116729</v>
      </c>
    </row>
    <row r="45" spans="1:5" x14ac:dyDescent="0.2">
      <c r="A45" s="24" t="s">
        <v>68</v>
      </c>
      <c r="B45" s="33" t="s">
        <v>65</v>
      </c>
      <c r="C45" s="32">
        <v>3719907</v>
      </c>
      <c r="D45" s="32">
        <v>5833985</v>
      </c>
      <c r="E45" s="32">
        <v>5621173</v>
      </c>
    </row>
    <row r="46" spans="1:5" x14ac:dyDescent="0.2">
      <c r="A46" s="24" t="s">
        <v>69</v>
      </c>
      <c r="B46" s="33" t="s">
        <v>65</v>
      </c>
      <c r="C46" s="32">
        <v>1490441</v>
      </c>
      <c r="D46" s="32">
        <v>1852968</v>
      </c>
      <c r="E46" s="32">
        <v>1682580</v>
      </c>
    </row>
    <row r="47" spans="1:5" x14ac:dyDescent="0.2">
      <c r="A47" s="24" t="s">
        <v>85</v>
      </c>
      <c r="B47" s="33" t="s">
        <v>86</v>
      </c>
      <c r="C47" s="32">
        <v>0</v>
      </c>
      <c r="D47" s="32">
        <v>64000</v>
      </c>
      <c r="E47" s="32">
        <v>63591</v>
      </c>
    </row>
    <row r="48" spans="1:5" x14ac:dyDescent="0.2">
      <c r="A48" s="24" t="s">
        <v>87</v>
      </c>
      <c r="B48" s="33" t="s">
        <v>88</v>
      </c>
      <c r="C48" s="32">
        <v>0</v>
      </c>
      <c r="D48" s="32">
        <v>100</v>
      </c>
      <c r="E48" s="32">
        <v>590</v>
      </c>
    </row>
    <row r="49" spans="1:5" x14ac:dyDescent="0.2">
      <c r="A49" s="24" t="s">
        <v>89</v>
      </c>
      <c r="B49" s="33" t="s">
        <v>65</v>
      </c>
      <c r="C49" s="32">
        <v>0</v>
      </c>
      <c r="D49" s="32">
        <v>810000</v>
      </c>
      <c r="E49" s="32">
        <v>536779</v>
      </c>
    </row>
    <row r="50" spans="1:5" x14ac:dyDescent="0.2">
      <c r="A50" s="27" t="s">
        <v>70</v>
      </c>
      <c r="B50" s="34"/>
      <c r="C50" s="35">
        <f>SUM(C42:C49)</f>
        <v>57785000</v>
      </c>
      <c r="D50" s="35">
        <f>SUM(D42:D49)</f>
        <v>65097100</v>
      </c>
      <c r="E50" s="35">
        <f>SUM(E42:E49)</f>
        <v>63770062</v>
      </c>
    </row>
    <row r="51" spans="1:5" x14ac:dyDescent="0.2">
      <c r="A51" s="24" t="s">
        <v>71</v>
      </c>
      <c r="B51" s="33" t="s">
        <v>65</v>
      </c>
      <c r="C51" s="32">
        <v>150516</v>
      </c>
      <c r="D51" s="32">
        <v>150516</v>
      </c>
      <c r="E51" s="32">
        <v>119480</v>
      </c>
    </row>
    <row r="52" spans="1:5" x14ac:dyDescent="0.2">
      <c r="A52" s="24" t="s">
        <v>72</v>
      </c>
      <c r="B52" s="33" t="s">
        <v>65</v>
      </c>
      <c r="C52" s="32">
        <v>129557</v>
      </c>
      <c r="D52" s="32">
        <v>129557</v>
      </c>
      <c r="E52" s="32">
        <v>102840</v>
      </c>
    </row>
    <row r="53" spans="1:5" x14ac:dyDescent="0.2">
      <c r="A53" s="24" t="s">
        <v>73</v>
      </c>
      <c r="B53" s="33" t="s">
        <v>65</v>
      </c>
      <c r="C53" s="32">
        <v>152035</v>
      </c>
      <c r="D53" s="32">
        <v>152035</v>
      </c>
      <c r="E53" s="32">
        <v>120690</v>
      </c>
    </row>
    <row r="54" spans="1:5" x14ac:dyDescent="0.2">
      <c r="A54" s="24" t="s">
        <v>74</v>
      </c>
      <c r="B54" s="33" t="s">
        <v>65</v>
      </c>
      <c r="C54" s="32">
        <v>67892</v>
      </c>
      <c r="D54" s="32">
        <v>67892</v>
      </c>
      <c r="E54" s="32">
        <v>53890</v>
      </c>
    </row>
    <row r="55" spans="1:5" x14ac:dyDescent="0.2">
      <c r="A55" s="27" t="s">
        <v>75</v>
      </c>
      <c r="B55" s="34"/>
      <c r="C55" s="35">
        <f>SUM(C51:C54)</f>
        <v>500000</v>
      </c>
      <c r="D55" s="35">
        <f>SUM(D51:D54)</f>
        <v>500000</v>
      </c>
      <c r="E55" s="35">
        <f>SUM(E51:E54)</f>
        <v>396900</v>
      </c>
    </row>
    <row r="56" spans="1:5" x14ac:dyDescent="0.2">
      <c r="A56" s="36" t="s">
        <v>76</v>
      </c>
      <c r="B56" s="37"/>
      <c r="C56" s="38">
        <f>SUM(C55,C50)</f>
        <v>58285000</v>
      </c>
      <c r="D56" s="38">
        <f>SUM(D55,D50)</f>
        <v>65597100</v>
      </c>
      <c r="E56" s="38">
        <f>SUM(E55,E50)</f>
        <v>64166962</v>
      </c>
    </row>
    <row r="58" spans="1:5" x14ac:dyDescent="0.2">
      <c r="A58" s="20" t="s">
        <v>94</v>
      </c>
      <c r="B58" s="20" t="s">
        <v>97</v>
      </c>
      <c r="D58" s="19" t="s">
        <v>98</v>
      </c>
    </row>
    <row r="59" spans="1:5" x14ac:dyDescent="0.2">
      <c r="A59" s="20" t="s">
        <v>93</v>
      </c>
      <c r="B59" s="20">
        <v>3124052</v>
      </c>
      <c r="D59" s="19">
        <v>-503632</v>
      </c>
    </row>
    <row r="60" spans="1:5" x14ac:dyDescent="0.2">
      <c r="A60" s="20" t="s">
        <v>95</v>
      </c>
      <c r="B60" s="20">
        <v>4722389</v>
      </c>
      <c r="D60" s="19">
        <v>1394340</v>
      </c>
    </row>
    <row r="61" spans="1:5" x14ac:dyDescent="0.2">
      <c r="A61" s="20" t="s">
        <v>96</v>
      </c>
      <c r="B61" s="20">
        <v>1430441</v>
      </c>
      <c r="D61" s="19">
        <v>252139</v>
      </c>
    </row>
    <row r="63" spans="1:5" x14ac:dyDescent="0.2">
      <c r="A63" s="20" t="s">
        <v>99</v>
      </c>
    </row>
    <row r="64" spans="1:5" x14ac:dyDescent="0.2">
      <c r="A64" s="20" t="s">
        <v>93</v>
      </c>
      <c r="B64" s="20">
        <v>110148</v>
      </c>
      <c r="D64" s="19">
        <v>9332</v>
      </c>
    </row>
    <row r="65" spans="1:4" x14ac:dyDescent="0.2">
      <c r="A65" s="20" t="s">
        <v>95</v>
      </c>
      <c r="B65" s="20">
        <v>94810</v>
      </c>
      <c r="D65" s="19">
        <v>8030</v>
      </c>
    </row>
    <row r="66" spans="1:4" x14ac:dyDescent="0.2">
      <c r="A66" s="20" t="s">
        <v>96</v>
      </c>
      <c r="B66" s="20">
        <v>49683</v>
      </c>
      <c r="D66" s="19">
        <v>4207</v>
      </c>
    </row>
  </sheetData>
  <mergeCells count="5">
    <mergeCell ref="A1:C1"/>
    <mergeCell ref="A12:C12"/>
    <mergeCell ref="A18:C18"/>
    <mergeCell ref="A36:C36"/>
    <mergeCell ref="A41:C41"/>
  </mergeCells>
  <pageMargins left="0.32291666666666669" right="0.25" top="0.23958333333333334" bottom="0.1458333333333333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topLeftCell="A28" workbookViewId="0">
      <selection activeCell="C46" sqref="C46"/>
    </sheetView>
  </sheetViews>
  <sheetFormatPr defaultRowHeight="15" x14ac:dyDescent="0.25"/>
  <cols>
    <col min="1" max="1" width="60.5703125" customWidth="1"/>
    <col min="2" max="2" width="10.42578125" customWidth="1"/>
    <col min="3" max="3" width="16.7109375" style="18" customWidth="1"/>
  </cols>
  <sheetData>
    <row r="1" spans="1:3" ht="16.5" x14ac:dyDescent="0.25">
      <c r="A1" s="52" t="s">
        <v>77</v>
      </c>
      <c r="B1" s="52"/>
      <c r="C1" s="52"/>
    </row>
    <row r="2" spans="1:3" x14ac:dyDescent="0.25">
      <c r="A2" s="1"/>
      <c r="B2" s="1" t="s">
        <v>0</v>
      </c>
      <c r="C2" s="12" t="s">
        <v>80</v>
      </c>
    </row>
    <row r="3" spans="1:3" ht="15.75" x14ac:dyDescent="0.25">
      <c r="A3" s="53" t="s">
        <v>1</v>
      </c>
      <c r="B3" s="53"/>
      <c r="C3" s="53"/>
    </row>
    <row r="4" spans="1:3" ht="14.25" customHeight="1" x14ac:dyDescent="0.25">
      <c r="A4" s="2" t="s">
        <v>2</v>
      </c>
      <c r="B4" s="3" t="s">
        <v>3</v>
      </c>
      <c r="C4" s="13">
        <v>35426000</v>
      </c>
    </row>
    <row r="5" spans="1:3" ht="14.25" customHeight="1" x14ac:dyDescent="0.25">
      <c r="A5" s="2" t="s">
        <v>78</v>
      </c>
      <c r="B5" s="3" t="s">
        <v>79</v>
      </c>
      <c r="C5" s="13">
        <v>1350000</v>
      </c>
    </row>
    <row r="6" spans="1:3" ht="15" customHeight="1" x14ac:dyDescent="0.25">
      <c r="A6" s="2" t="s">
        <v>4</v>
      </c>
      <c r="B6" s="3" t="s">
        <v>5</v>
      </c>
      <c r="C6" s="13">
        <v>2043000</v>
      </c>
    </row>
    <row r="7" spans="1:3" ht="15" customHeight="1" x14ac:dyDescent="0.25">
      <c r="A7" s="2" t="s">
        <v>6</v>
      </c>
      <c r="B7" s="3" t="s">
        <v>7</v>
      </c>
      <c r="C7" s="13">
        <v>1933000</v>
      </c>
    </row>
    <row r="8" spans="1:3" ht="15" customHeight="1" x14ac:dyDescent="0.25">
      <c r="A8" s="2" t="s">
        <v>8</v>
      </c>
      <c r="B8" s="3" t="s">
        <v>9</v>
      </c>
      <c r="C8" s="13">
        <v>156000</v>
      </c>
    </row>
    <row r="9" spans="1:3" ht="15" customHeight="1" x14ac:dyDescent="0.25">
      <c r="A9" s="4" t="s">
        <v>10</v>
      </c>
      <c r="B9" s="5" t="s">
        <v>11</v>
      </c>
      <c r="C9" s="14">
        <f>SUM(C4:C8)</f>
        <v>40908000</v>
      </c>
    </row>
    <row r="10" spans="1:3" ht="15" customHeight="1" x14ac:dyDescent="0.25">
      <c r="A10" s="2" t="s">
        <v>12</v>
      </c>
      <c r="B10" s="3" t="s">
        <v>13</v>
      </c>
      <c r="C10" s="13">
        <v>0</v>
      </c>
    </row>
    <row r="11" spans="1:3" ht="15" customHeight="1" x14ac:dyDescent="0.25">
      <c r="A11" s="4" t="s">
        <v>14</v>
      </c>
      <c r="B11" s="5" t="s">
        <v>15</v>
      </c>
      <c r="C11" s="14">
        <f>SUM(C10:C10)</f>
        <v>0</v>
      </c>
    </row>
    <row r="12" spans="1:3" ht="15" customHeight="1" x14ac:dyDescent="0.25">
      <c r="A12" s="4" t="s">
        <v>16</v>
      </c>
      <c r="B12" s="5" t="s">
        <v>17</v>
      </c>
      <c r="C12" s="14">
        <f>SUM(C11,C9)</f>
        <v>40908000</v>
      </c>
    </row>
    <row r="13" spans="1:3" ht="15" customHeight="1" x14ac:dyDescent="0.25">
      <c r="A13" s="54"/>
      <c r="B13" s="55"/>
      <c r="C13" s="56"/>
    </row>
    <row r="14" spans="1:3" ht="15" customHeight="1" x14ac:dyDescent="0.25">
      <c r="A14" s="4" t="s">
        <v>18</v>
      </c>
      <c r="B14" s="5" t="s">
        <v>19</v>
      </c>
      <c r="C14" s="14">
        <f>SUM(C15:C17)</f>
        <v>9233000</v>
      </c>
    </row>
    <row r="15" spans="1:3" ht="15" customHeight="1" x14ac:dyDescent="0.25">
      <c r="A15" s="6" t="s">
        <v>20</v>
      </c>
      <c r="B15" s="3" t="s">
        <v>19</v>
      </c>
      <c r="C15" s="13">
        <v>8540000</v>
      </c>
    </row>
    <row r="16" spans="1:3" ht="15" customHeight="1" x14ac:dyDescent="0.25">
      <c r="A16" s="6" t="s">
        <v>21</v>
      </c>
      <c r="B16" s="3" t="s">
        <v>19</v>
      </c>
      <c r="C16" s="13">
        <v>334000</v>
      </c>
    </row>
    <row r="17" spans="1:3" ht="15" customHeight="1" x14ac:dyDescent="0.25">
      <c r="A17" s="6" t="s">
        <v>22</v>
      </c>
      <c r="B17" s="3" t="s">
        <v>19</v>
      </c>
      <c r="C17" s="13">
        <v>359000</v>
      </c>
    </row>
    <row r="18" spans="1:3" ht="15" customHeight="1" x14ac:dyDescent="0.25">
      <c r="A18" s="57" t="s">
        <v>23</v>
      </c>
      <c r="B18" s="58"/>
      <c r="C18" s="59"/>
    </row>
    <row r="19" spans="1:3" ht="15" customHeight="1" x14ac:dyDescent="0.25">
      <c r="A19" s="2" t="s">
        <v>24</v>
      </c>
      <c r="B19" s="3" t="s">
        <v>25</v>
      </c>
      <c r="C19" s="13">
        <v>314000</v>
      </c>
    </row>
    <row r="20" spans="1:3" ht="15" customHeight="1" x14ac:dyDescent="0.25">
      <c r="A20" s="2" t="s">
        <v>26</v>
      </c>
      <c r="B20" s="3" t="s">
        <v>27</v>
      </c>
      <c r="C20" s="13">
        <v>1495000</v>
      </c>
    </row>
    <row r="21" spans="1:3" ht="15" customHeight="1" x14ac:dyDescent="0.25">
      <c r="A21" s="4" t="s">
        <v>28</v>
      </c>
      <c r="B21" s="5" t="s">
        <v>29</v>
      </c>
      <c r="C21" s="14">
        <f>SUM(C19:C20)</f>
        <v>1809000</v>
      </c>
    </row>
    <row r="22" spans="1:3" ht="15" customHeight="1" x14ac:dyDescent="0.25">
      <c r="A22" s="2" t="s">
        <v>30</v>
      </c>
      <c r="B22" s="3" t="s">
        <v>31</v>
      </c>
      <c r="C22" s="13">
        <v>289000</v>
      </c>
    </row>
    <row r="23" spans="1:3" ht="15" customHeight="1" x14ac:dyDescent="0.25">
      <c r="A23" s="2" t="s">
        <v>32</v>
      </c>
      <c r="B23" s="3" t="s">
        <v>33</v>
      </c>
      <c r="C23" s="13">
        <v>419000</v>
      </c>
    </row>
    <row r="24" spans="1:3" ht="15" customHeight="1" x14ac:dyDescent="0.25">
      <c r="A24" s="4" t="s">
        <v>34</v>
      </c>
      <c r="B24" s="5" t="s">
        <v>35</v>
      </c>
      <c r="C24" s="14">
        <f>SUM(C22:C23)</f>
        <v>708000</v>
      </c>
    </row>
    <row r="25" spans="1:3" ht="15" customHeight="1" x14ac:dyDescent="0.25">
      <c r="A25" s="2" t="s">
        <v>36</v>
      </c>
      <c r="B25" s="3" t="s">
        <v>37</v>
      </c>
      <c r="C25" s="13">
        <v>1657000</v>
      </c>
    </row>
    <row r="26" spans="1:3" ht="15" customHeight="1" x14ac:dyDescent="0.25">
      <c r="A26" s="2" t="s">
        <v>38</v>
      </c>
      <c r="B26" s="3" t="s">
        <v>39</v>
      </c>
      <c r="C26" s="13">
        <v>1010000</v>
      </c>
    </row>
    <row r="27" spans="1:3" ht="15" customHeight="1" x14ac:dyDescent="0.25">
      <c r="A27" s="2" t="s">
        <v>40</v>
      </c>
      <c r="B27" s="3" t="s">
        <v>41</v>
      </c>
      <c r="C27" s="13">
        <v>1890000</v>
      </c>
    </row>
    <row r="28" spans="1:3" ht="15" customHeight="1" x14ac:dyDescent="0.25">
      <c r="A28" s="2" t="s">
        <v>42</v>
      </c>
      <c r="B28" s="3" t="s">
        <v>43</v>
      </c>
      <c r="C28" s="13">
        <v>2425000</v>
      </c>
    </row>
    <row r="29" spans="1:3" ht="15" customHeight="1" x14ac:dyDescent="0.25">
      <c r="A29" s="4" t="s">
        <v>44</v>
      </c>
      <c r="B29" s="5" t="s">
        <v>45</v>
      </c>
      <c r="C29" s="14">
        <f>SUM(C25:C28)</f>
        <v>6982000</v>
      </c>
    </row>
    <row r="30" spans="1:3" ht="15" customHeight="1" x14ac:dyDescent="0.25">
      <c r="A30" s="2" t="s">
        <v>46</v>
      </c>
      <c r="B30" s="3" t="s">
        <v>47</v>
      </c>
      <c r="C30" s="13">
        <v>1360000</v>
      </c>
    </row>
    <row r="31" spans="1:3" ht="15" customHeight="1" x14ac:dyDescent="0.25">
      <c r="A31" s="4" t="s">
        <v>48</v>
      </c>
      <c r="B31" s="5" t="s">
        <v>49</v>
      </c>
      <c r="C31" s="14">
        <f>SUM(C30:C30)</f>
        <v>1360000</v>
      </c>
    </row>
    <row r="32" spans="1:3" ht="15" customHeight="1" x14ac:dyDescent="0.25">
      <c r="A32" s="2" t="s">
        <v>50</v>
      </c>
      <c r="B32" s="3" t="s">
        <v>51</v>
      </c>
      <c r="C32" s="13">
        <v>1850000</v>
      </c>
    </row>
    <row r="33" spans="1:3" ht="15" customHeight="1" x14ac:dyDescent="0.25">
      <c r="A33" s="4" t="s">
        <v>52</v>
      </c>
      <c r="B33" s="5" t="s">
        <v>53</v>
      </c>
      <c r="C33" s="14">
        <f>SUM(C32:C32)</f>
        <v>1850000</v>
      </c>
    </row>
    <row r="34" spans="1:3" ht="15" customHeight="1" x14ac:dyDescent="0.25">
      <c r="A34" s="4" t="s">
        <v>23</v>
      </c>
      <c r="B34" s="5" t="s">
        <v>54</v>
      </c>
      <c r="C34" s="14">
        <f>SUM(C33,C31,C29,C24,C21,)</f>
        <v>12709000</v>
      </c>
    </row>
    <row r="35" spans="1:3" x14ac:dyDescent="0.25">
      <c r="A35" s="2" t="s">
        <v>55</v>
      </c>
      <c r="B35" s="7"/>
      <c r="C35" s="15">
        <f>SUM(C34,C12,C14)</f>
        <v>62850000</v>
      </c>
    </row>
    <row r="36" spans="1:3" x14ac:dyDescent="0.25">
      <c r="A36" s="60" t="s">
        <v>56</v>
      </c>
      <c r="B36" s="61"/>
      <c r="C36" s="62"/>
    </row>
    <row r="37" spans="1:3" x14ac:dyDescent="0.25">
      <c r="A37" s="2" t="s">
        <v>57</v>
      </c>
      <c r="B37" s="8" t="s">
        <v>58</v>
      </c>
      <c r="C37" s="15">
        <v>500000</v>
      </c>
    </row>
    <row r="38" spans="1:3" x14ac:dyDescent="0.25">
      <c r="A38" s="4" t="s">
        <v>59</v>
      </c>
      <c r="B38" s="9" t="s">
        <v>60</v>
      </c>
      <c r="C38" s="16">
        <f>SUM(C37)</f>
        <v>500000</v>
      </c>
    </row>
    <row r="39" spans="1:3" x14ac:dyDescent="0.25">
      <c r="A39" s="4" t="s">
        <v>61</v>
      </c>
      <c r="B39" s="9"/>
      <c r="C39" s="16">
        <v>500000</v>
      </c>
    </row>
    <row r="40" spans="1:3" x14ac:dyDescent="0.25">
      <c r="A40" s="10" t="s">
        <v>62</v>
      </c>
      <c r="B40" s="11"/>
      <c r="C40" s="17">
        <f>SUM(C39,C35)</f>
        <v>63350000</v>
      </c>
    </row>
    <row r="41" spans="1:3" ht="15.75" x14ac:dyDescent="0.25">
      <c r="A41" s="63" t="s">
        <v>63</v>
      </c>
      <c r="B41" s="64"/>
      <c r="C41" s="65"/>
    </row>
    <row r="42" spans="1:3" x14ac:dyDescent="0.25">
      <c r="A42" s="2" t="s">
        <v>64</v>
      </c>
      <c r="B42" s="8" t="s">
        <v>65</v>
      </c>
      <c r="C42" s="15">
        <v>47128200</v>
      </c>
    </row>
    <row r="43" spans="1:3" x14ac:dyDescent="0.25">
      <c r="A43" s="2" t="s">
        <v>66</v>
      </c>
      <c r="B43" s="8" t="s">
        <v>65</v>
      </c>
      <c r="C43" s="15">
        <v>2690268</v>
      </c>
    </row>
    <row r="44" spans="1:3" x14ac:dyDescent="0.25">
      <c r="A44" s="2" t="s">
        <v>67</v>
      </c>
      <c r="B44" s="8" t="s">
        <v>65</v>
      </c>
      <c r="C44" s="15">
        <v>5458263</v>
      </c>
    </row>
    <row r="45" spans="1:3" x14ac:dyDescent="0.25">
      <c r="A45" s="2" t="s">
        <v>68</v>
      </c>
      <c r="B45" s="8" t="s">
        <v>65</v>
      </c>
      <c r="C45" s="15">
        <v>6676890</v>
      </c>
    </row>
    <row r="46" spans="1:3" x14ac:dyDescent="0.25">
      <c r="A46" s="2" t="s">
        <v>69</v>
      </c>
      <c r="B46" s="8" t="s">
        <v>65</v>
      </c>
      <c r="C46" s="15">
        <v>896379</v>
      </c>
    </row>
    <row r="47" spans="1:3" x14ac:dyDescent="0.25">
      <c r="A47" s="4" t="s">
        <v>70</v>
      </c>
      <c r="B47" s="9"/>
      <c r="C47" s="16">
        <f>SUM(C42:C46)</f>
        <v>62850000</v>
      </c>
    </row>
    <row r="48" spans="1:3" x14ac:dyDescent="0.25">
      <c r="A48" s="49"/>
      <c r="B48" s="50"/>
      <c r="C48" s="51"/>
    </row>
    <row r="49" spans="1:3" x14ac:dyDescent="0.25">
      <c r="A49" s="2" t="s">
        <v>71</v>
      </c>
      <c r="B49" s="8" t="s">
        <v>65</v>
      </c>
      <c r="C49" s="15">
        <v>150516</v>
      </c>
    </row>
    <row r="50" spans="1:3" x14ac:dyDescent="0.25">
      <c r="A50" s="2" t="s">
        <v>72</v>
      </c>
      <c r="B50" s="8" t="s">
        <v>65</v>
      </c>
      <c r="C50" s="15">
        <v>129557</v>
      </c>
    </row>
    <row r="51" spans="1:3" x14ac:dyDescent="0.25">
      <c r="A51" s="2" t="s">
        <v>73</v>
      </c>
      <c r="B51" s="8" t="s">
        <v>65</v>
      </c>
      <c r="C51" s="15">
        <v>152035</v>
      </c>
    </row>
    <row r="52" spans="1:3" x14ac:dyDescent="0.25">
      <c r="A52" s="2" t="s">
        <v>74</v>
      </c>
      <c r="B52" s="8" t="s">
        <v>65</v>
      </c>
      <c r="C52" s="15">
        <v>67892</v>
      </c>
    </row>
    <row r="53" spans="1:3" x14ac:dyDescent="0.25">
      <c r="A53" s="4" t="s">
        <v>75</v>
      </c>
      <c r="B53" s="9"/>
      <c r="C53" s="16">
        <f>SUM(C49:C52)</f>
        <v>500000</v>
      </c>
    </row>
    <row r="54" spans="1:3" x14ac:dyDescent="0.25">
      <c r="A54" s="10" t="s">
        <v>76</v>
      </c>
      <c r="B54" s="11"/>
      <c r="C54" s="17">
        <f>SUM(C53,C47)</f>
        <v>63350000</v>
      </c>
    </row>
  </sheetData>
  <mergeCells count="7">
    <mergeCell ref="A48:C48"/>
    <mergeCell ref="A1:C1"/>
    <mergeCell ref="A3:C3"/>
    <mergeCell ref="A13:C13"/>
    <mergeCell ref="A18:C18"/>
    <mergeCell ref="A36:C36"/>
    <mergeCell ref="A41:C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2018-01-22T10:51:51Z</cp:lastPrinted>
  <dcterms:created xsi:type="dcterms:W3CDTF">2017-01-18T09:54:13Z</dcterms:created>
  <dcterms:modified xsi:type="dcterms:W3CDTF">2018-01-22T10:52:08Z</dcterms:modified>
</cp:coreProperties>
</file>