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activeTab="0"/>
  </bookViews>
  <sheets>
    <sheet name="1.1.sz.mell." sheetId="1" r:id="rId1"/>
    <sheet name="1.2.sz.mell. 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sz.mell." sheetId="8" r:id="rId8"/>
    <sheet name="1. sz tájékoztató t." sheetId="9" r:id="rId9"/>
    <sheet name="2.sz tájékoztató t." sheetId="10" r:id="rId10"/>
  </sheets>
  <definedNames>
    <definedName name="_xlnm.Print_Area" localSheetId="0">'1.1.sz.mell.'!$A$1:$C$127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<sst xmlns="http://schemas.openxmlformats.org/spreadsheetml/2006/main" count="1058" uniqueCount="383">
  <si>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</si>
  <si>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</si>
  <si>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</si>
  <si>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Kölcsön nyújtása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</si>
  <si>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</si>
  <si>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</si>
  <si>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</si>
  <si>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</si>
  <si>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</si>
  <si>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</si>
  <si>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</si>
  <si>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</si>
  <si>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</si>
  <si>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</si>
  <si>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</si>
  <si>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</si>
  <si>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</si>
  <si>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</si>
  <si>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</si>
  <si>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</si>
  <si>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</si>
  <si>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</si>
  <si>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</si>
  <si>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</si>
  <si>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</si>
  <si>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</si>
  <si>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</si>
  <si>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</si>
  <si>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</si>
  <si>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</si>
  <si>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</si>
  <si>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</si>
  <si>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</si>
  <si>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</si>
  <si>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</si>
  <si>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</si>
  <si>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</si>
  <si>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</si>
  <si>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</si>
  <si>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</si>
  <si>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</si>
  <si>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</si>
  <si>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</si>
  <si>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Bevételek</t>
  </si>
  <si>
    <t>Intézményi működési bevételek</t>
  </si>
  <si>
    <t>Helyi adók</t>
  </si>
  <si>
    <t>Átengedett központi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</si>
  <si>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</si>
  <si>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</si>
  <si>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</si>
  <si>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</si>
  <si>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</si>
  <si>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</si>
  <si>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</si>
  <si>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</si>
  <si>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</si>
  <si>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Sor-
szám</t>
  </si>
  <si>
    <t>Kedvezmény nélkül elérhető bevétel</t>
  </si>
  <si>
    <t>Kedvezmények összege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</si>
  <si>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</si>
  <si>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</si>
  <si>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</si>
  <si>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</si>
  <si>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</si>
  <si>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</si>
  <si>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</si>
  <si>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</si>
  <si>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</si>
  <si>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</si>
  <si>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</si>
  <si>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</si>
  <si>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</si>
  <si>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</si>
  <si>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</si>
  <si>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</si>
  <si>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</si>
  <si>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</si>
  <si>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</si>
  <si>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</si>
  <si>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</si>
  <si>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</si>
  <si>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</si>
  <si>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</si>
  <si>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</si>
  <si>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</si>
  <si>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</si>
  <si>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</si>
  <si>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</si>
  <si>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</si>
  <si>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</si>
  <si>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</si>
  <si>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</si>
  <si>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</si>
  <si>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</si>
  <si>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</si>
  <si>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</si>
  <si>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</si>
  <si>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</si>
  <si>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</si>
  <si>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</si>
  <si>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</si>
  <si>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</si>
  <si>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</si>
  <si>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</si>
  <si>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</si>
  <si>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</si>
  <si>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</si>
  <si>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</si>
  <si>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</si>
  <si>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</si>
  <si>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</si>
  <si>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</si>
  <si>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</si>
  <si>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</si>
  <si>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</si>
  <si>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</si>
  <si>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</si>
  <si>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</si>
  <si>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</si>
  <si>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</si>
  <si>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</si>
  <si>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</si>
  <si>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</si>
  <si>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</si>
  <si>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</si>
  <si>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</si>
  <si>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</si>
  <si>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</si>
  <si>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</si>
  <si>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</si>
  <si>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</si>
  <si>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</si>
  <si>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</si>
  <si>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</si>
  <si>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</si>
  <si>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</si>
  <si>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</si>
  <si>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</si>
  <si>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</si>
  <si>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</si>
  <si>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</si>
  <si>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</si>
  <si>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</si>
  <si>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</si>
  <si>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</si>
  <si>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</si>
  <si>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</si>
  <si>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</si>
  <si>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</si>
  <si>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</si>
  <si>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</si>
  <si>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</si>
  <si>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</si>
  <si>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</si>
  <si>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</si>
  <si>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</si>
  <si>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</si>
  <si>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</si>
  <si>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</si>
  <si>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</si>
  <si>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</si>
  <si>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</si>
  <si>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</si>
  <si>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</si>
  <si>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</si>
  <si>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</si>
  <si>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</si>
  <si>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</si>
  <si>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</si>
  <si>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</si>
  <si>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</si>
  <si>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</si>
  <si>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</si>
  <si>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</si>
  <si>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</si>
  <si>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</si>
  <si>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</si>
  <si>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</si>
  <si>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</si>
  <si>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</si>
  <si>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</si>
  <si>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</si>
  <si>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</si>
  <si>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</si>
  <si>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</si>
  <si>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</si>
  <si>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</si>
  <si>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</si>
  <si>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</si>
  <si>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</si>
  <si>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</si>
  <si>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</si>
  <si>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</si>
  <si>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</si>
  <si>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</si>
  <si>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</si>
  <si>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Bevételi jogcímek</t>
  </si>
  <si>
    <t>Kezességvállalással kapcsolatos megtérülés</t>
  </si>
  <si>
    <t>Díjak, pótlékok bírságok</t>
  </si>
  <si>
    <t>SAJÁT BEVÉTELEK ÖSSZESEN*</t>
  </si>
  <si>
    <t>Fejlesztési cél leírása</t>
  </si>
  <si>
    <t>ADÓSSÁGOT KELETKEZTETŐ ÜGYLETEK VÁRHATÓ EGYÜTTES ÖSSZEGE</t>
  </si>
  <si>
    <t>Nem kötelező!</t>
  </si>
  <si>
    <t>Fejlesztés várható kiadása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</si>
  <si>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</si>
  <si>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</si>
  <si>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</si>
  <si>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</si>
  <si>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</si>
  <si>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</si>
  <si>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</si>
  <si>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</si>
  <si>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</si>
  <si>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</si>
  <si>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</si>
  <si>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</si>
  <si>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</si>
  <si>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</si>
  <si>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</si>
  <si>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</si>
  <si>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</si>
  <si>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</si>
  <si>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</si>
  <si>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</si>
  <si>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</si>
  <si>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</si>
  <si>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</si>
  <si>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</si>
  <si>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</si>
  <si>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</si>
  <si>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</si>
  <si>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</si>
  <si>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</si>
  <si>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</si>
  <si>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</si>
  <si>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</si>
  <si>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</si>
  <si>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</si>
  <si>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</si>
  <si>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</si>
  <si>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</si>
  <si>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</si>
  <si>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</si>
  <si>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</si>
  <si>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</si>
  <si>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</si>
  <si>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</si>
  <si>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</si>
  <si>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</si>
  <si>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</si>
  <si>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</si>
  <si>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</si>
  <si>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</si>
  <si>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</si>
  <si>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</si>
  <si>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</si>
  <si>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</si>
  <si>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</si>
  <si>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</si>
  <si>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</si>
  <si>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</si>
  <si>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</si>
  <si>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</si>
  <si>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</si>
  <si>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</si>
  <si>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</si>
  <si>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</si>
  <si>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</si>
  <si>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</si>
  <si>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</si>
  <si>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</si>
  <si>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</si>
  <si>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</si>
  <si>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</si>
  <si>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</si>
  <si>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</si>
  <si>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</si>
  <si>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</si>
  <si>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</si>
  <si>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</si>
  <si>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</si>
  <si>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</si>
  <si>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</si>
  <si>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</si>
  <si>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</si>
  <si>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</si>
  <si>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</si>
  <si>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</si>
  <si>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</si>
  <si>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</si>
  <si>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</si>
  <si>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</si>
  <si>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</si>
  <si>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</si>
  <si>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</si>
  <si>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</si>
  <si>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</si>
  <si>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</si>
  <si>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</si>
  <si>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</si>
  <si>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</si>
  <si>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</si>
  <si>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</si>
  <si>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</si>
  <si>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</si>
  <si>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</si>
  <si>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</si>
  <si>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</si>
  <si>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</si>
  <si>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</si>
  <si>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</si>
  <si>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</si>
  <si>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</si>
  <si>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</si>
  <si>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</si>
  <si>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</si>
  <si>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</si>
  <si>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</si>
  <si>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</si>
  <si>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</si>
  <si>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</si>
  <si>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</si>
  <si>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</si>
  <si>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</si>
  <si>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</si>
  <si>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</si>
  <si>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</si>
  <si>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</si>
  <si>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</si>
  <si>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</si>
  <si>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</si>
  <si>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</si>
  <si>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</si>
  <si>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</si>
  <si>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</si>
  <si>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</si>
  <si>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</si>
  <si>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</si>
  <si>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>Működési célú finanszírozási kiadások 6.1.1.+….+6.1.7.)</t>
  </si>
  <si>
    <t>Felhalmozási célú finanszírozási bevételek (6.2.1.+…..6.2.8.)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</si>
  <si>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</si>
  <si>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</si>
  <si>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</si>
  <si>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</si>
  <si>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</si>
  <si>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</si>
  <si>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2014. évi előirányzat</t>
  </si>
  <si>
    <t>I. Működési célú bevételek és kiadások mérlege
Fenyőfő Önkormányzat</t>
  </si>
  <si>
    <t>II. Felhalmozási célú bevételek és kiadások mérlege
Fenyőfő Önkormányzat</t>
  </si>
  <si>
    <t>Fenyőfő Önkormányzat saját bevételeinek részletezése az adósságot keletkeztető ügyletből származó tárgyévi fizetési kötelezettség megállapításához</t>
  </si>
  <si>
    <t>Iskolaépület felújítása</t>
  </si>
  <si>
    <t>Boróka utca csatornázás</t>
  </si>
  <si>
    <t>Szent László Lövészklub</t>
  </si>
  <si>
    <t>általános támogatás</t>
  </si>
  <si>
    <t>Katolikus Egyház</t>
  </si>
  <si>
    <t>Cuha völgyi Bakonyvasút szövetség</t>
  </si>
  <si>
    <t>Veszprémvarsány Tűzoltóság</t>
  </si>
  <si>
    <t>Szent László Alapítvány</t>
  </si>
  <si>
    <t>Ciklámen Alapítvány</t>
  </si>
  <si>
    <t>Fenyőfő Lakosságáért Alapítvány</t>
  </si>
  <si>
    <t>2016. évi előirányzat</t>
  </si>
  <si>
    <t xml:space="preserve">   Kölcsön törlesztése  (2016. évi előleg visszafizetés)</t>
  </si>
  <si>
    <t>Kölcsön törlesztése  (2016. évi előleg visszafizetés)</t>
  </si>
  <si>
    <t xml:space="preserve">Felhalmozási kiadások előirányzata </t>
  </si>
  <si>
    <t>Beruházás - Felújítás  megnevezése</t>
  </si>
  <si>
    <t>Felhasználás
20... XII.31-ig</t>
  </si>
  <si>
    <t>2016. év utáni szükséglet
(6=2 - 4 - 5)</t>
  </si>
  <si>
    <t>Orvosi rendelő felújítás</t>
  </si>
  <si>
    <t>Kemence</t>
  </si>
  <si>
    <t>Beruházások összesen:</t>
  </si>
  <si>
    <t xml:space="preserve">   Beruházások</t>
  </si>
  <si>
    <t>Felújítások összesen:</t>
  </si>
  <si>
    <t>Fatároló</t>
  </si>
  <si>
    <t>Fenyőfő Önkormányzat 2016. évi adósságot keletkeztető fejlesztési céljai</t>
  </si>
  <si>
    <t>K I M U T A T Á S
a 2016. évben céljelleggel juttatott támogatásokról</t>
  </si>
  <si>
    <t>Fenyőfő Község Önkormányzata</t>
  </si>
  <si>
    <t>Leader Egyesület</t>
  </si>
  <si>
    <t>SZMK Óvoda</t>
  </si>
  <si>
    <t>SZMK Iskola</t>
  </si>
  <si>
    <t>Amatör Lovascsapat</t>
  </si>
  <si>
    <t>vendégház felújítás pályázati önrész</t>
  </si>
  <si>
    <t xml:space="preserve">2.2. melléklet a  1/2016 (II.22.) önkormányzati rendelethez     </t>
  </si>
  <si>
    <t xml:space="preserve">2.1. melléklet a 1/2016 (II.22.) önkormányzati rendelethez    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</si>
</sst>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45">
    <font>
      <sz val="10"/>
      <name val="Times New Roman CE"/>
      <family val="0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4" borderId="7" applyNumberFormat="0" applyFont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8" applyNumberForma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7" borderId="0" applyNumberFormat="0" applyBorder="0" applyAlignment="0" applyProtection="0"/>
    <xf numFmtId="0" fontId="43" fillId="7" borderId="0" applyNumberFormat="0" applyBorder="0" applyAlignment="0" applyProtection="0"/>
    <xf numFmtId="0" fontId="44" fillId="16" borderId="1" applyNumberFormat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58" applyFont="1" applyFill="1">
      <alignment/>
      <protection/>
    </xf>
    <xf numFmtId="0" fontId="0" fillId="0" borderId="0" xfId="0" applyFill="1" applyAlignment="1">
      <alignment vertical="center" wrapText="1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0" fontId="16" fillId="0" borderId="16" xfId="58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7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24" xfId="58" applyFont="1" applyFill="1" applyBorder="1" applyAlignment="1" applyProtection="1">
      <alignment horizontal="center" vertical="center" wrapText="1"/>
      <protection/>
    </xf>
    <xf numFmtId="0" fontId="6" fillId="0" borderId="25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6" fillId="0" borderId="14" xfId="0" applyFont="1" applyBorder="1" applyAlignment="1" applyProtection="1">
      <alignment horizontal="left" vertical="center" indent="1"/>
      <protection locked="0"/>
    </xf>
    <xf numFmtId="3" fontId="16" fillId="0" borderId="28" xfId="0" applyNumberFormat="1" applyFont="1" applyBorder="1" applyAlignment="1" applyProtection="1">
      <alignment horizontal="right" vertical="center" indent="1"/>
      <protection locked="0"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29" xfId="0" applyNumberFormat="1" applyFont="1" applyBorder="1" applyAlignment="1" applyProtection="1">
      <alignment horizontal="right" vertical="center" indent="1"/>
      <protection locked="0"/>
    </xf>
    <xf numFmtId="0" fontId="16" fillId="0" borderId="16" xfId="0" applyFont="1" applyBorder="1" applyAlignment="1" applyProtection="1">
      <alignment horizontal="left" vertical="center" indent="1"/>
      <protection locked="0"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9" fillId="0" borderId="0" xfId="58" applyFill="1">
      <alignment/>
      <protection/>
    </xf>
    <xf numFmtId="0" fontId="6" fillId="0" borderId="30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>
      <alignment/>
      <protection/>
    </xf>
    <xf numFmtId="0" fontId="18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6" fillId="0" borderId="30" xfId="0" applyNumberFormat="1" applyFont="1" applyFill="1" applyBorder="1" applyAlignment="1" applyProtection="1">
      <alignment vertical="center" wrapText="1"/>
      <protection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6" fillId="0" borderId="29" xfId="0" applyNumberFormat="1" applyFont="1" applyFill="1" applyBorder="1" applyAlignment="1" applyProtection="1">
      <alignment horizontal="right" vertical="center" indent="1"/>
      <protection locked="0"/>
    </xf>
    <xf numFmtId="3" fontId="16" fillId="0" borderId="35" xfId="0" applyNumberFormat="1" applyFont="1" applyFill="1" applyBorder="1" applyAlignment="1" applyProtection="1">
      <alignment horizontal="right" vertical="center" indent="1"/>
      <protection locked="0"/>
    </xf>
    <xf numFmtId="164" fontId="6" fillId="18" borderId="25" xfId="0" applyNumberFormat="1" applyFont="1" applyFill="1" applyBorder="1" applyAlignment="1" applyProtection="1">
      <alignment vertical="center" wrapTex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5" fillId="0" borderId="0" xfId="58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right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6" xfId="58" applyFont="1" applyFill="1" applyBorder="1" applyAlignment="1" applyProtection="1">
      <alignment horizontal="left" vertical="center" wrapText="1" indent="6"/>
      <protection/>
    </xf>
    <xf numFmtId="0" fontId="16" fillId="0" borderId="33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64" fontId="3" fillId="0" borderId="0" xfId="58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Fill="1" applyBorder="1" applyAlignment="1" applyProtection="1">
      <alignment horizontal="center" vertical="center"/>
      <protection/>
    </xf>
    <xf numFmtId="0" fontId="16" fillId="0" borderId="25" xfId="58" applyFont="1" applyFill="1" applyBorder="1" applyAlignment="1" applyProtection="1">
      <alignment horizontal="center" vertical="center"/>
      <protection/>
    </xf>
    <xf numFmtId="0" fontId="16" fillId="0" borderId="30" xfId="58" applyFont="1" applyFill="1" applyBorder="1" applyAlignment="1" applyProtection="1">
      <alignment horizontal="center" vertical="center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18" xfId="58" applyFont="1" applyFill="1" applyBorder="1" applyAlignment="1" applyProtection="1">
      <alignment horizontal="center" vertical="center"/>
      <protection/>
    </xf>
    <xf numFmtId="0" fontId="16" fillId="0" borderId="21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6" fillId="0" borderId="28" xfId="40" applyNumberFormat="1" applyFont="1" applyFill="1" applyBorder="1" applyAlignment="1" applyProtection="1">
      <alignment/>
      <protection locked="0"/>
    </xf>
    <xf numFmtId="166" fontId="16" fillId="0" borderId="29" xfId="40" applyNumberFormat="1" applyFont="1" applyFill="1" applyBorder="1" applyAlignment="1" applyProtection="1">
      <alignment/>
      <protection locked="0"/>
    </xf>
    <xf numFmtId="166" fontId="16" fillId="0" borderId="35" xfId="40" applyNumberFormat="1" applyFont="1" applyFill="1" applyBorder="1" applyAlignment="1" applyProtection="1">
      <alignment/>
      <protection locked="0"/>
    </xf>
    <xf numFmtId="166" fontId="16" fillId="0" borderId="30" xfId="40" applyNumberFormat="1" applyFont="1" applyFill="1" applyBorder="1" applyAlignment="1" applyProtection="1">
      <alignment/>
      <protection/>
    </xf>
    <xf numFmtId="0" fontId="16" fillId="0" borderId="14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6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left" vertical="center" wrapText="1"/>
      <protection/>
    </xf>
    <xf numFmtId="164" fontId="6" fillId="0" borderId="25" xfId="0" applyNumberFormat="1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8"/>
      <protection/>
    </xf>
    <xf numFmtId="0" fontId="6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6" fillId="0" borderId="22" xfId="0" applyFont="1" applyBorder="1" applyAlignment="1" applyProtection="1">
      <alignment horizontal="right" vertical="center" indent="1"/>
      <protection/>
    </xf>
    <xf numFmtId="0" fontId="16" fillId="0" borderId="18" xfId="0" applyFont="1" applyBorder="1" applyAlignment="1" applyProtection="1">
      <alignment horizontal="right" vertical="center" indent="1"/>
      <protection/>
    </xf>
    <xf numFmtId="0" fontId="16" fillId="0" borderId="21" xfId="0" applyFont="1" applyBorder="1" applyAlignment="1" applyProtection="1">
      <alignment horizontal="right" vertical="center" indent="1"/>
      <protection/>
    </xf>
    <xf numFmtId="164" fontId="0" fillId="19" borderId="38" xfId="0" applyNumberFormat="1" applyFont="1" applyFill="1" applyBorder="1" applyAlignment="1" applyProtection="1">
      <alignment horizontal="left" vertical="center" wrapText="1" indent="2"/>
      <protection/>
    </xf>
    <xf numFmtId="3" fontId="2" fillId="0" borderId="30" xfId="0" applyNumberFormat="1" applyFont="1" applyFill="1" applyBorder="1" applyAlignment="1" applyProtection="1">
      <alignment horizontal="right" vertical="center" indent="1"/>
      <protection/>
    </xf>
    <xf numFmtId="164" fontId="15" fillId="0" borderId="3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4" xfId="58" applyFont="1" applyFill="1" applyBorder="1" applyAlignment="1" applyProtection="1">
      <alignment horizontal="left" vertical="center" wrapText="1" indent="1"/>
      <protection/>
    </xf>
    <xf numFmtId="49" fontId="16" fillId="0" borderId="45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4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47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9" fillId="0" borderId="0" xfId="58" applyFill="1" applyAlignment="1">
      <alignment horizontal="left" vertical="center" inden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5" fillId="0" borderId="11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indent="1"/>
      <protection/>
    </xf>
    <xf numFmtId="0" fontId="20" fillId="0" borderId="33" xfId="0" applyFont="1" applyBorder="1" applyAlignment="1" applyProtection="1">
      <alignment horizontal="left" vertical="center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49" fontId="20" fillId="0" borderId="18" xfId="0" applyNumberFormat="1" applyFont="1" applyBorder="1" applyAlignment="1" applyProtection="1">
      <alignment horizontal="left" vertical="center" wrapText="1" indent="2"/>
      <protection/>
    </xf>
    <xf numFmtId="49" fontId="21" fillId="0" borderId="18" xfId="0" applyNumberFormat="1" applyFont="1" applyBorder="1" applyAlignment="1" applyProtection="1">
      <alignment horizontal="left" vertical="center" wrapText="1" indent="1"/>
      <protection/>
    </xf>
    <xf numFmtId="49" fontId="20" fillId="0" borderId="23" xfId="0" applyNumberFormat="1" applyFont="1" applyBorder="1" applyAlignment="1" applyProtection="1">
      <alignment horizontal="left" vertical="center" wrapText="1" indent="2"/>
      <protection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0" fontId="24" fillId="0" borderId="19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20" fillId="0" borderId="20" xfId="0" applyNumberFormat="1" applyFont="1" applyBorder="1" applyAlignment="1" applyProtection="1">
      <alignment horizontal="left" vertical="center" wrapText="1" indent="2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49" fontId="20" fillId="0" borderId="21" xfId="0" applyNumberFormat="1" applyFont="1" applyBorder="1" applyAlignment="1" applyProtection="1">
      <alignment horizontal="left" vertical="center" wrapText="1" indent="2"/>
      <protection/>
    </xf>
    <xf numFmtId="0" fontId="20" fillId="0" borderId="16" xfId="0" applyFont="1" applyBorder="1" applyAlignment="1" applyProtection="1">
      <alignment horizontal="left" vertical="center" wrapText="1" indent="1"/>
      <protection/>
    </xf>
    <xf numFmtId="0" fontId="21" fillId="0" borderId="19" xfId="0" applyFont="1" applyBorder="1" applyAlignment="1" applyProtection="1">
      <alignment horizontal="left" vertical="center" wrapText="1" indent="1"/>
      <protection/>
    </xf>
    <xf numFmtId="49" fontId="25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30" xfId="58" applyFont="1" applyFill="1" applyBorder="1" applyAlignment="1" applyProtection="1">
      <alignment horizontal="right" vertical="center" wrapText="1" indent="1"/>
      <protection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0" applyNumberFormat="1" applyFont="1" applyBorder="1" applyAlignment="1" applyProtection="1">
      <alignment horizontal="right" vertical="center" wrapText="1" indent="1"/>
      <protection/>
    </xf>
    <xf numFmtId="0" fontId="19" fillId="0" borderId="30" xfId="0" applyFont="1" applyBorder="1" applyAlignment="1" applyProtection="1" quotePrefix="1">
      <alignment horizontal="right" vertical="center" wrapText="1" indent="1"/>
      <protection locked="0"/>
    </xf>
    <xf numFmtId="0" fontId="4" fillId="0" borderId="37" xfId="0" applyFont="1" applyFill="1" applyBorder="1" applyAlignment="1" applyProtection="1">
      <alignment horizontal="right" vertical="center"/>
      <protection/>
    </xf>
    <xf numFmtId="164" fontId="15" fillId="0" borderId="31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30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2" xfId="0" applyFont="1" applyBorder="1" applyAlignment="1" applyProtection="1">
      <alignment horizontal="right" vertical="center" wrapText="1" indent="1"/>
      <protection locked="0"/>
    </xf>
    <xf numFmtId="0" fontId="20" fillId="0" borderId="29" xfId="0" applyFont="1" applyBorder="1" applyAlignment="1" applyProtection="1">
      <alignment horizontal="right" vertical="center" wrapText="1" indent="1"/>
      <protection locked="0"/>
    </xf>
    <xf numFmtId="0" fontId="20" fillId="0" borderId="35" xfId="0" applyFont="1" applyBorder="1" applyAlignment="1" applyProtection="1">
      <alignment horizontal="right" vertical="center" wrapText="1" indent="1"/>
      <protection locked="0"/>
    </xf>
    <xf numFmtId="0" fontId="9" fillId="0" borderId="0" xfId="58" applyFill="1" applyAlignment="1">
      <alignment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5" xfId="40" applyNumberFormat="1" applyFont="1" applyFill="1" applyBorder="1" applyAlignment="1" applyProtection="1">
      <alignment/>
      <protection locked="0"/>
    </xf>
    <xf numFmtId="166" fontId="16" fillId="0" borderId="40" xfId="40" applyNumberFormat="1" applyFont="1" applyFill="1" applyBorder="1" applyAlignment="1" applyProtection="1">
      <alignment/>
      <protection locked="0"/>
    </xf>
    <xf numFmtId="166" fontId="16" fillId="0" borderId="43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/>
    </xf>
    <xf numFmtId="164" fontId="1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5" fillId="0" borderId="13" xfId="0" applyFont="1" applyBorder="1" applyAlignment="1" applyProtection="1">
      <alignment horizontal="left" vertical="center" wrapText="1" indent="1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 quotePrefix="1">
      <alignment horizontal="left" vertical="center" wrapText="1" indent="6"/>
      <protection/>
    </xf>
    <xf numFmtId="0" fontId="20" fillId="0" borderId="33" xfId="0" applyFont="1" applyBorder="1" applyAlignment="1" applyProtection="1" quotePrefix="1">
      <alignment horizontal="left" vertical="center" wrapText="1" indent="6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0" fontId="9" fillId="0" borderId="0" xfId="58" applyFont="1" applyFill="1" applyProtection="1">
      <alignment/>
      <protection/>
    </xf>
    <xf numFmtId="0" fontId="9" fillId="0" borderId="0" xfId="58" applyFont="1" applyFill="1" applyAlignment="1" applyProtection="1">
      <alignment horizontal="right" vertical="center" indent="1"/>
      <protection/>
    </xf>
    <xf numFmtId="0" fontId="9" fillId="0" borderId="0" xfId="58" applyFont="1" applyFill="1">
      <alignment/>
      <protection/>
    </xf>
    <xf numFmtId="0" fontId="9" fillId="0" borderId="0" xfId="58" applyFont="1" applyFill="1" applyAlignment="1">
      <alignment horizontal="right" vertical="center" indent="1"/>
      <protection/>
    </xf>
    <xf numFmtId="164" fontId="15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3" xfId="0" applyFont="1" applyBorder="1" applyAlignment="1">
      <alignment wrapText="1"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0" xfId="0" applyNumberFormat="1" applyFont="1" applyFill="1" applyBorder="1" applyAlignment="1" applyProtection="1">
      <alignment horizontal="center" vertical="center" wrapText="1"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6" fillId="2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6" fillId="2" borderId="11" xfId="0" applyNumberFormat="1" applyFont="1" applyFill="1" applyBorder="1" applyAlignment="1" applyProtection="1">
      <alignment vertical="center" wrapText="1"/>
      <protection locked="0"/>
    </xf>
    <xf numFmtId="1" fontId="6" fillId="2" borderId="11" xfId="0" applyNumberFormat="1" applyFont="1" applyFill="1" applyBorder="1" applyAlignment="1" applyProtection="1">
      <alignment vertical="center" wrapText="1"/>
      <protection locked="0"/>
    </xf>
    <xf numFmtId="164" fontId="14" fillId="2" borderId="29" xfId="0" applyNumberFormat="1" applyFont="1" applyFill="1" applyBorder="1" applyAlignment="1" applyProtection="1">
      <alignment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9" fillId="0" borderId="0" xfId="58" applyFill="1" applyBorder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0" xfId="58" applyFont="1" applyFill="1" applyBorder="1" applyAlignment="1" applyProtection="1">
      <alignment vertical="center" wrapText="1"/>
      <protection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0" xfId="58" applyNumberFormat="1" applyFont="1" applyFill="1" applyBorder="1" applyAlignment="1" applyProtection="1">
      <alignment horizontal="left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23" fillId="0" borderId="37" xfId="58" applyNumberFormat="1" applyFont="1" applyFill="1" applyBorder="1" applyAlignment="1" applyProtection="1">
      <alignment horizontal="left" vertical="center"/>
      <protection/>
    </xf>
    <xf numFmtId="164" fontId="23" fillId="0" borderId="37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Border="1" applyAlignment="1" applyProtection="1">
      <alignment horizontal="center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24" xfId="58" applyFont="1" applyFill="1" applyBorder="1" applyAlignment="1" applyProtection="1">
      <alignment horizontal="left"/>
      <protection/>
    </xf>
    <xf numFmtId="0" fontId="6" fillId="0" borderId="25" xfId="58" applyFont="1" applyFill="1" applyBorder="1" applyAlignment="1" applyProtection="1">
      <alignment horizontal="left"/>
      <protection/>
    </xf>
    <xf numFmtId="0" fontId="16" fillId="0" borderId="61" xfId="58" applyFont="1" applyFill="1" applyBorder="1" applyAlignment="1">
      <alignment horizontal="justify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16" fillId="0" borderId="61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wrapText="1"/>
    </xf>
    <xf numFmtId="0" fontId="23" fillId="0" borderId="0" xfId="0" applyFont="1" applyAlignment="1" applyProtection="1">
      <alignment horizontal="right"/>
      <protection/>
    </xf>
    <xf numFmtId="0" fontId="6" fillId="0" borderId="44" xfId="0" applyFont="1" applyBorder="1" applyAlignment="1" applyProtection="1">
      <alignment horizontal="left" vertical="center" indent="2"/>
      <protection/>
    </xf>
    <xf numFmtId="0" fontId="6" fillId="0" borderId="62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120" zoomScaleNormal="120" zoomScaleSheetLayoutView="100" workbookViewId="0" topLeftCell="A1">
      <selection activeCell="B127" sqref="B127"/>
    </sheetView>
  </sheetViews>
  <sheetFormatPr defaultColWidth="9.00390625" defaultRowHeight="12.75"/>
  <cols>
    <col min="1" max="1" width="9.50390625" style="276" customWidth="1"/>
    <col min="2" max="2" width="91.625" style="276" customWidth="1"/>
    <col min="3" max="3" width="21.625" style="277" customWidth="1"/>
    <col min="4" max="4" width="9.00390625" style="38" customWidth="1"/>
    <col min="5" max="16384" width="9.375" style="38" customWidth="1"/>
  </cols>
  <sheetData>
    <row r="1" spans="1:3" ht="15.75" customHeight="1">
      <c r="A1" s="301" t="s">
        <v>5</v>
      </c>
      <c r="B1" s="301"/>
      <c r="C1" s="301"/>
    </row>
    <row r="2" spans="1:3" ht="15.75" customHeight="1" thickBot="1">
      <c r="A2" s="302" t="s">
        <v>115</v>
      </c>
      <c r="B2" s="302"/>
      <c r="C2" s="192" t="s">
        <v>262</v>
      </c>
    </row>
    <row r="3" spans="1:3" ht="37.5" customHeight="1" thickBot="1">
      <c r="A3" s="24" t="s">
        <v>56</v>
      </c>
      <c r="B3" s="25" t="s">
        <v>7</v>
      </c>
      <c r="C3" s="39" t="s">
        <v>360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2" t="s">
        <v>8</v>
      </c>
      <c r="B5" s="21" t="s">
        <v>133</v>
      </c>
      <c r="C5" s="172">
        <v>3231</v>
      </c>
    </row>
    <row r="6" spans="1:3" s="1" customFormat="1" ht="12" customHeight="1" thickBot="1">
      <c r="A6" s="20" t="s">
        <v>9</v>
      </c>
      <c r="B6" s="152" t="s">
        <v>327</v>
      </c>
      <c r="C6" s="134">
        <f>+C7+C8+C9+C10</f>
        <v>1510</v>
      </c>
    </row>
    <row r="7" spans="1:3" s="1" customFormat="1" ht="12" customHeight="1">
      <c r="A7" s="13" t="s">
        <v>86</v>
      </c>
      <c r="B7" s="263" t="s">
        <v>45</v>
      </c>
      <c r="C7" s="135">
        <v>1490</v>
      </c>
    </row>
    <row r="8" spans="1:3" s="1" customFormat="1" ht="12" customHeight="1">
      <c r="A8" s="13" t="s">
        <v>87</v>
      </c>
      <c r="B8" s="166" t="s">
        <v>59</v>
      </c>
      <c r="C8" s="135"/>
    </row>
    <row r="9" spans="1:3" s="1" customFormat="1" ht="12" customHeight="1">
      <c r="A9" s="13" t="s">
        <v>88</v>
      </c>
      <c r="B9" s="166" t="s">
        <v>134</v>
      </c>
      <c r="C9" s="135">
        <v>20</v>
      </c>
    </row>
    <row r="10" spans="1:3" s="1" customFormat="1" ht="12" customHeight="1" thickBot="1">
      <c r="A10" s="13" t="s">
        <v>89</v>
      </c>
      <c r="B10" s="264" t="s">
        <v>135</v>
      </c>
      <c r="C10" s="135"/>
    </row>
    <row r="11" spans="1:3" s="1" customFormat="1" ht="12" customHeight="1" thickBot="1">
      <c r="A11" s="20" t="s">
        <v>10</v>
      </c>
      <c r="B11" s="21" t="s">
        <v>136</v>
      </c>
      <c r="C11" s="173">
        <f>+C12+C13+C14+C15+C16+C17+C18+C19</f>
        <v>1581</v>
      </c>
    </row>
    <row r="12" spans="1:3" s="1" customFormat="1" ht="12" customHeight="1">
      <c r="A12" s="17" t="s">
        <v>60</v>
      </c>
      <c r="B12" s="9" t="s">
        <v>141</v>
      </c>
      <c r="C12" s="174"/>
    </row>
    <row r="13" spans="1:3" s="1" customFormat="1" ht="12" customHeight="1">
      <c r="A13" s="13" t="s">
        <v>61</v>
      </c>
      <c r="B13" s="6" t="s">
        <v>142</v>
      </c>
      <c r="C13" s="175"/>
    </row>
    <row r="14" spans="1:3" s="1" customFormat="1" ht="12" customHeight="1">
      <c r="A14" s="13" t="s">
        <v>62</v>
      </c>
      <c r="B14" s="6" t="s">
        <v>143</v>
      </c>
      <c r="C14" s="175">
        <v>1226</v>
      </c>
    </row>
    <row r="15" spans="1:3" s="1" customFormat="1" ht="12" customHeight="1">
      <c r="A15" s="13" t="s">
        <v>63</v>
      </c>
      <c r="B15" s="6" t="s">
        <v>144</v>
      </c>
      <c r="C15" s="175"/>
    </row>
    <row r="16" spans="1:3" s="1" customFormat="1" ht="12" customHeight="1">
      <c r="A16" s="12" t="s">
        <v>137</v>
      </c>
      <c r="B16" s="5" t="s">
        <v>145</v>
      </c>
      <c r="C16" s="176"/>
    </row>
    <row r="17" spans="1:3" s="1" customFormat="1" ht="12" customHeight="1">
      <c r="A17" s="13" t="s">
        <v>138</v>
      </c>
      <c r="B17" s="6" t="s">
        <v>204</v>
      </c>
      <c r="C17" s="175"/>
    </row>
    <row r="18" spans="1:3" s="1" customFormat="1" ht="12" customHeight="1">
      <c r="A18" s="13" t="s">
        <v>139</v>
      </c>
      <c r="B18" s="6" t="s">
        <v>146</v>
      </c>
      <c r="C18" s="175">
        <v>15</v>
      </c>
    </row>
    <row r="19" spans="1:3" s="1" customFormat="1" ht="12" customHeight="1" thickBot="1">
      <c r="A19" s="14" t="s">
        <v>140</v>
      </c>
      <c r="B19" s="7" t="s">
        <v>147</v>
      </c>
      <c r="C19" s="177">
        <v>340</v>
      </c>
    </row>
    <row r="20" spans="1:3" s="1" customFormat="1" ht="12" customHeight="1" thickBot="1">
      <c r="A20" s="20" t="s">
        <v>148</v>
      </c>
      <c r="B20" s="21" t="s">
        <v>205</v>
      </c>
      <c r="C20" s="178">
        <v>140</v>
      </c>
    </row>
    <row r="21" spans="1:3" s="1" customFormat="1" ht="12" customHeight="1" thickBot="1">
      <c r="A21" s="20" t="s">
        <v>12</v>
      </c>
      <c r="B21" s="21" t="s">
        <v>150</v>
      </c>
      <c r="C21" s="173">
        <f>+C22+C23+C24+C25+C26+C27+C28+C29</f>
        <v>11684</v>
      </c>
    </row>
    <row r="22" spans="1:3" s="1" customFormat="1" ht="12" customHeight="1">
      <c r="A22" s="15" t="s">
        <v>64</v>
      </c>
      <c r="B22" s="8" t="s">
        <v>156</v>
      </c>
      <c r="C22" s="179">
        <v>11684</v>
      </c>
    </row>
    <row r="23" spans="1:3" s="1" customFormat="1" ht="12" customHeight="1">
      <c r="A23" s="13" t="s">
        <v>65</v>
      </c>
      <c r="B23" s="6" t="s">
        <v>157</v>
      </c>
      <c r="C23" s="175"/>
    </row>
    <row r="24" spans="1:3" s="1" customFormat="1" ht="12" customHeight="1">
      <c r="A24" s="13" t="s">
        <v>66</v>
      </c>
      <c r="B24" s="6" t="s">
        <v>158</v>
      </c>
      <c r="C24" s="175"/>
    </row>
    <row r="25" spans="1:3" s="1" customFormat="1" ht="12" customHeight="1">
      <c r="A25" s="16" t="s">
        <v>151</v>
      </c>
      <c r="B25" s="6" t="s">
        <v>69</v>
      </c>
      <c r="C25" s="180"/>
    </row>
    <row r="26" spans="1:3" s="1" customFormat="1" ht="12" customHeight="1">
      <c r="A26" s="16" t="s">
        <v>152</v>
      </c>
      <c r="B26" s="6" t="s">
        <v>159</v>
      </c>
      <c r="C26" s="180"/>
    </row>
    <row r="27" spans="1:3" s="1" customFormat="1" ht="12" customHeight="1">
      <c r="A27" s="13" t="s">
        <v>153</v>
      </c>
      <c r="B27" s="6" t="s">
        <v>160</v>
      </c>
      <c r="C27" s="175"/>
    </row>
    <row r="28" spans="1:3" s="1" customFormat="1" ht="12" customHeight="1">
      <c r="A28" s="13" t="s">
        <v>154</v>
      </c>
      <c r="B28" s="6" t="s">
        <v>206</v>
      </c>
      <c r="C28" s="181"/>
    </row>
    <row r="29" spans="1:3" s="1" customFormat="1" ht="12" customHeight="1" thickBot="1">
      <c r="A29" s="13" t="s">
        <v>155</v>
      </c>
      <c r="B29" s="11" t="s">
        <v>161</v>
      </c>
      <c r="C29" s="181"/>
    </row>
    <row r="30" spans="1:3" s="1" customFormat="1" ht="12" customHeight="1" thickBot="1">
      <c r="A30" s="145" t="s">
        <v>13</v>
      </c>
      <c r="B30" s="21" t="s">
        <v>328</v>
      </c>
      <c r="C30" s="134">
        <f>+C31+C37</f>
        <v>0</v>
      </c>
    </row>
    <row r="31" spans="1:3" s="1" customFormat="1" ht="12" customHeight="1">
      <c r="A31" s="146" t="s">
        <v>67</v>
      </c>
      <c r="B31" s="265" t="s">
        <v>329</v>
      </c>
      <c r="C31" s="143">
        <f>+C32+C33+C34+C35+C36</f>
        <v>0</v>
      </c>
    </row>
    <row r="32" spans="1:3" s="1" customFormat="1" ht="12" customHeight="1">
      <c r="A32" s="147" t="s">
        <v>70</v>
      </c>
      <c r="B32" s="153" t="s">
        <v>207</v>
      </c>
      <c r="C32" s="139"/>
    </row>
    <row r="33" spans="1:3" s="1" customFormat="1" ht="12" customHeight="1">
      <c r="A33" s="147" t="s">
        <v>71</v>
      </c>
      <c r="B33" s="153" t="s">
        <v>208</v>
      </c>
      <c r="C33" s="139"/>
    </row>
    <row r="34" spans="1:3" s="1" customFormat="1" ht="12" customHeight="1">
      <c r="A34" s="147" t="s">
        <v>72</v>
      </c>
      <c r="B34" s="153" t="s">
        <v>209</v>
      </c>
      <c r="C34" s="139"/>
    </row>
    <row r="35" spans="1:3" s="1" customFormat="1" ht="12" customHeight="1">
      <c r="A35" s="147" t="s">
        <v>73</v>
      </c>
      <c r="B35" s="153" t="s">
        <v>210</v>
      </c>
      <c r="C35" s="139"/>
    </row>
    <row r="36" spans="1:3" s="1" customFormat="1" ht="12" customHeight="1">
      <c r="A36" s="147" t="s">
        <v>162</v>
      </c>
      <c r="B36" s="153" t="s">
        <v>330</v>
      </c>
      <c r="C36" s="139">
        <v>0</v>
      </c>
    </row>
    <row r="37" spans="1:3" s="1" customFormat="1" ht="12" customHeight="1">
      <c r="A37" s="147" t="s">
        <v>68</v>
      </c>
      <c r="B37" s="154" t="s">
        <v>331</v>
      </c>
      <c r="C37" s="142">
        <f>+C38+C39+C40+C41+C42</f>
        <v>0</v>
      </c>
    </row>
    <row r="38" spans="1:3" s="1" customFormat="1" ht="12" customHeight="1">
      <c r="A38" s="147" t="s">
        <v>76</v>
      </c>
      <c r="B38" s="153" t="s">
        <v>207</v>
      </c>
      <c r="C38" s="139"/>
    </row>
    <row r="39" spans="1:3" s="1" customFormat="1" ht="12" customHeight="1">
      <c r="A39" s="147" t="s">
        <v>77</v>
      </c>
      <c r="B39" s="153" t="s">
        <v>208</v>
      </c>
      <c r="C39" s="139"/>
    </row>
    <row r="40" spans="1:3" s="1" customFormat="1" ht="12" customHeight="1">
      <c r="A40" s="147" t="s">
        <v>78</v>
      </c>
      <c r="B40" s="153" t="s">
        <v>209</v>
      </c>
      <c r="C40" s="139"/>
    </row>
    <row r="41" spans="1:3" s="1" customFormat="1" ht="12" customHeight="1">
      <c r="A41" s="147" t="s">
        <v>79</v>
      </c>
      <c r="B41" s="155" t="s">
        <v>210</v>
      </c>
      <c r="C41" s="139"/>
    </row>
    <row r="42" spans="1:3" s="1" customFormat="1" ht="12" customHeight="1" thickBot="1">
      <c r="A42" s="148" t="s">
        <v>163</v>
      </c>
      <c r="B42" s="156" t="s">
        <v>332</v>
      </c>
      <c r="C42" s="140"/>
    </row>
    <row r="43" spans="1:3" s="1" customFormat="1" ht="12" customHeight="1" thickBot="1">
      <c r="A43" s="20" t="s">
        <v>164</v>
      </c>
      <c r="B43" s="266" t="s">
        <v>211</v>
      </c>
      <c r="C43" s="134">
        <f>+C44+C45</f>
        <v>204</v>
      </c>
    </row>
    <row r="44" spans="1:3" s="1" customFormat="1" ht="12" customHeight="1">
      <c r="A44" s="15" t="s">
        <v>74</v>
      </c>
      <c r="B44" s="166" t="s">
        <v>212</v>
      </c>
      <c r="C44" s="137">
        <v>204</v>
      </c>
    </row>
    <row r="45" spans="1:3" s="1" customFormat="1" ht="12" customHeight="1" thickBot="1">
      <c r="A45" s="12" t="s">
        <v>75</v>
      </c>
      <c r="B45" s="161" t="s">
        <v>216</v>
      </c>
      <c r="C45" s="136"/>
    </row>
    <row r="46" spans="1:3" s="1" customFormat="1" ht="12" customHeight="1" thickBot="1">
      <c r="A46" s="20" t="s">
        <v>15</v>
      </c>
      <c r="B46" s="266" t="s">
        <v>215</v>
      </c>
      <c r="C46" s="134">
        <f>+C47+C48+C49</f>
        <v>3000</v>
      </c>
    </row>
    <row r="47" spans="1:3" s="1" customFormat="1" ht="12" customHeight="1">
      <c r="A47" s="15" t="s">
        <v>167</v>
      </c>
      <c r="B47" s="166" t="s">
        <v>165</v>
      </c>
      <c r="C47" s="144">
        <v>3000</v>
      </c>
    </row>
    <row r="48" spans="1:3" s="1" customFormat="1" ht="12" customHeight="1">
      <c r="A48" s="13" t="s">
        <v>168</v>
      </c>
      <c r="B48" s="153" t="s">
        <v>166</v>
      </c>
      <c r="C48" s="181"/>
    </row>
    <row r="49" spans="1:3" s="1" customFormat="1" ht="12" customHeight="1" thickBot="1">
      <c r="A49" s="12" t="s">
        <v>263</v>
      </c>
      <c r="B49" s="161" t="s">
        <v>213</v>
      </c>
      <c r="C49" s="141"/>
    </row>
    <row r="50" spans="1:5" s="1" customFormat="1" ht="17.25" customHeight="1" thickBot="1">
      <c r="A50" s="20" t="s">
        <v>169</v>
      </c>
      <c r="B50" s="267" t="s">
        <v>214</v>
      </c>
      <c r="C50" s="182"/>
      <c r="E50" s="41"/>
    </row>
    <row r="51" spans="1:3" s="1" customFormat="1" ht="12" customHeight="1" thickBot="1">
      <c r="A51" s="20" t="s">
        <v>17</v>
      </c>
      <c r="B51" s="23" t="s">
        <v>170</v>
      </c>
      <c r="C51" s="183">
        <f>+C6+C11+C20+C21+C30+C43+C46+C50</f>
        <v>18119</v>
      </c>
    </row>
    <row r="52" spans="1:3" s="1" customFormat="1" ht="12" customHeight="1" thickBot="1">
      <c r="A52" s="157" t="s">
        <v>18</v>
      </c>
      <c r="B52" s="152" t="s">
        <v>217</v>
      </c>
      <c r="C52" s="184">
        <f>+C53+C59</f>
        <v>8079</v>
      </c>
    </row>
    <row r="53" spans="1:3" s="1" customFormat="1" ht="12" customHeight="1">
      <c r="A53" s="268" t="s">
        <v>111</v>
      </c>
      <c r="B53" s="265" t="s">
        <v>292</v>
      </c>
      <c r="C53" s="185">
        <f>+C54+C55+C56+C57+C58</f>
        <v>8079</v>
      </c>
    </row>
    <row r="54" spans="1:3" s="1" customFormat="1" ht="12" customHeight="1">
      <c r="A54" s="158" t="s">
        <v>233</v>
      </c>
      <c r="B54" s="153" t="s">
        <v>219</v>
      </c>
      <c r="C54" s="181">
        <v>8079</v>
      </c>
    </row>
    <row r="55" spans="1:3" s="1" customFormat="1" ht="12" customHeight="1">
      <c r="A55" s="158" t="s">
        <v>234</v>
      </c>
      <c r="B55" s="153" t="s">
        <v>220</v>
      </c>
      <c r="C55" s="181"/>
    </row>
    <row r="56" spans="1:3" s="1" customFormat="1" ht="12" customHeight="1">
      <c r="A56" s="158" t="s">
        <v>235</v>
      </c>
      <c r="B56" s="153" t="s">
        <v>221</v>
      </c>
      <c r="C56" s="181"/>
    </row>
    <row r="57" spans="1:3" s="1" customFormat="1" ht="12" customHeight="1">
      <c r="A57" s="158" t="s">
        <v>236</v>
      </c>
      <c r="B57" s="153" t="s">
        <v>222</v>
      </c>
      <c r="C57" s="181"/>
    </row>
    <row r="58" spans="1:3" s="1" customFormat="1" ht="12" customHeight="1">
      <c r="A58" s="158" t="s">
        <v>237</v>
      </c>
      <c r="B58" s="153" t="s">
        <v>223</v>
      </c>
      <c r="C58" s="181"/>
    </row>
    <row r="59" spans="1:3" s="1" customFormat="1" ht="12" customHeight="1">
      <c r="A59" s="159" t="s">
        <v>112</v>
      </c>
      <c r="B59" s="154" t="s">
        <v>291</v>
      </c>
      <c r="C59" s="186">
        <f>+C60+C61+C62+C63+C64</f>
        <v>0</v>
      </c>
    </row>
    <row r="60" spans="1:3" s="1" customFormat="1" ht="12" customHeight="1">
      <c r="A60" s="158" t="s">
        <v>238</v>
      </c>
      <c r="B60" s="153" t="s">
        <v>225</v>
      </c>
      <c r="C60" s="181"/>
    </row>
    <row r="61" spans="1:3" s="1" customFormat="1" ht="12" customHeight="1">
      <c r="A61" s="158" t="s">
        <v>239</v>
      </c>
      <c r="B61" s="153" t="s">
        <v>226</v>
      </c>
      <c r="C61" s="181"/>
    </row>
    <row r="62" spans="1:3" s="1" customFormat="1" ht="12" customHeight="1">
      <c r="A62" s="158" t="s">
        <v>240</v>
      </c>
      <c r="B62" s="153" t="s">
        <v>227</v>
      </c>
      <c r="C62" s="181"/>
    </row>
    <row r="63" spans="1:3" s="1" customFormat="1" ht="12" customHeight="1">
      <c r="A63" s="158" t="s">
        <v>241</v>
      </c>
      <c r="B63" s="153" t="s">
        <v>228</v>
      </c>
      <c r="C63" s="181"/>
    </row>
    <row r="64" spans="1:3" s="1" customFormat="1" ht="12" customHeight="1" thickBot="1">
      <c r="A64" s="160" t="s">
        <v>242</v>
      </c>
      <c r="B64" s="161" t="s">
        <v>229</v>
      </c>
      <c r="C64" s="187"/>
    </row>
    <row r="65" spans="1:3" s="1" customFormat="1" ht="12" customHeight="1" thickBot="1">
      <c r="A65" s="162" t="s">
        <v>19</v>
      </c>
      <c r="B65" s="269" t="s">
        <v>289</v>
      </c>
      <c r="C65" s="184">
        <f>+C51+C52</f>
        <v>26198</v>
      </c>
    </row>
    <row r="66" spans="1:3" s="1" customFormat="1" ht="13.5" customHeight="1" thickBot="1">
      <c r="A66" s="163" t="s">
        <v>20</v>
      </c>
      <c r="B66" s="270" t="s">
        <v>231</v>
      </c>
      <c r="C66" s="193"/>
    </row>
    <row r="67" spans="1:3" s="1" customFormat="1" ht="12" customHeight="1" thickBot="1">
      <c r="A67" s="162" t="s">
        <v>21</v>
      </c>
      <c r="B67" s="269" t="s">
        <v>290</v>
      </c>
      <c r="C67" s="194">
        <f>+C65+C66</f>
        <v>26198</v>
      </c>
    </row>
    <row r="68" spans="1:3" s="1" customFormat="1" ht="83.25" customHeight="1">
      <c r="A68" s="3"/>
      <c r="B68" s="4"/>
      <c r="C68" s="188"/>
    </row>
    <row r="69" spans="1:3" ht="16.5" customHeight="1">
      <c r="A69" s="301" t="s">
        <v>37</v>
      </c>
      <c r="B69" s="301"/>
      <c r="C69" s="301"/>
    </row>
    <row r="70" spans="1:3" s="198" customFormat="1" ht="16.5" customHeight="1" thickBot="1">
      <c r="A70" s="303" t="s">
        <v>116</v>
      </c>
      <c r="B70" s="303"/>
      <c r="C70" s="87" t="s">
        <v>262</v>
      </c>
    </row>
    <row r="71" spans="1:3" ht="37.5" customHeight="1" thickBot="1">
      <c r="A71" s="24" t="s">
        <v>6</v>
      </c>
      <c r="B71" s="25" t="s">
        <v>38</v>
      </c>
      <c r="C71" s="39" t="s">
        <v>360</v>
      </c>
    </row>
    <row r="72" spans="1:3" s="40" customFormat="1" ht="12" customHeight="1" thickBot="1">
      <c r="A72" s="33">
        <v>1</v>
      </c>
      <c r="B72" s="34">
        <v>2</v>
      </c>
      <c r="C72" s="35">
        <v>3</v>
      </c>
    </row>
    <row r="73" spans="1:3" ht="12" customHeight="1" thickBot="1">
      <c r="A73" s="22" t="s">
        <v>8</v>
      </c>
      <c r="B73" s="27" t="s">
        <v>171</v>
      </c>
      <c r="C73" s="172">
        <f>+C74+C75+C76+C77+C78</f>
        <v>13836</v>
      </c>
    </row>
    <row r="74" spans="1:3" ht="12" customHeight="1">
      <c r="A74" s="17" t="s">
        <v>80</v>
      </c>
      <c r="B74" s="9" t="s">
        <v>39</v>
      </c>
      <c r="C74" s="174">
        <v>5206</v>
      </c>
    </row>
    <row r="75" spans="1:3" ht="12" customHeight="1">
      <c r="A75" s="13" t="s">
        <v>81</v>
      </c>
      <c r="B75" s="6" t="s">
        <v>172</v>
      </c>
      <c r="C75" s="175">
        <v>1179</v>
      </c>
    </row>
    <row r="76" spans="1:3" ht="12" customHeight="1">
      <c r="A76" s="13" t="s">
        <v>82</v>
      </c>
      <c r="B76" s="6" t="s">
        <v>110</v>
      </c>
      <c r="C76" s="180">
        <v>6595</v>
      </c>
    </row>
    <row r="77" spans="1:3" ht="12" customHeight="1">
      <c r="A77" s="13" t="s">
        <v>83</v>
      </c>
      <c r="B77" s="10" t="s">
        <v>173</v>
      </c>
      <c r="C77" s="180">
        <v>379</v>
      </c>
    </row>
    <row r="78" spans="1:3" ht="12" customHeight="1">
      <c r="A78" s="13" t="s">
        <v>91</v>
      </c>
      <c r="B78" s="19" t="s">
        <v>174</v>
      </c>
      <c r="C78" s="180">
        <v>477</v>
      </c>
    </row>
    <row r="79" spans="1:3" ht="12" customHeight="1">
      <c r="A79" s="13" t="s">
        <v>84</v>
      </c>
      <c r="B79" s="6" t="s">
        <v>190</v>
      </c>
      <c r="C79" s="180"/>
    </row>
    <row r="80" spans="1:3" ht="12" customHeight="1">
      <c r="A80" s="13" t="s">
        <v>85</v>
      </c>
      <c r="B80" s="88" t="s">
        <v>191</v>
      </c>
      <c r="C80" s="180"/>
    </row>
    <row r="81" spans="1:3" ht="12" customHeight="1">
      <c r="A81" s="13" t="s">
        <v>92</v>
      </c>
      <c r="B81" s="88" t="s">
        <v>243</v>
      </c>
      <c r="C81" s="180"/>
    </row>
    <row r="82" spans="1:3" ht="12" customHeight="1">
      <c r="A82" s="13" t="s">
        <v>93</v>
      </c>
      <c r="B82" s="89" t="s">
        <v>192</v>
      </c>
      <c r="C82" s="180">
        <v>477</v>
      </c>
    </row>
    <row r="83" spans="1:3" ht="12" customHeight="1">
      <c r="A83" s="12" t="s">
        <v>94</v>
      </c>
      <c r="B83" s="90" t="s">
        <v>193</v>
      </c>
      <c r="C83" s="180"/>
    </row>
    <row r="84" spans="1:3" ht="12" customHeight="1">
      <c r="A84" s="13" t="s">
        <v>95</v>
      </c>
      <c r="B84" s="90" t="s">
        <v>194</v>
      </c>
      <c r="C84" s="180"/>
    </row>
    <row r="85" spans="1:3" ht="12" customHeight="1" thickBot="1">
      <c r="A85" s="18" t="s">
        <v>97</v>
      </c>
      <c r="B85" s="91" t="s">
        <v>195</v>
      </c>
      <c r="C85" s="189"/>
    </row>
    <row r="86" spans="1:3" ht="12" customHeight="1" thickBot="1">
      <c r="A86" s="20" t="s">
        <v>9</v>
      </c>
      <c r="B86" s="26" t="s">
        <v>264</v>
      </c>
      <c r="C86" s="173">
        <f>+C87+C88+C89</f>
        <v>11050</v>
      </c>
    </row>
    <row r="87" spans="1:3" ht="12" customHeight="1">
      <c r="A87" s="15" t="s">
        <v>86</v>
      </c>
      <c r="B87" s="6" t="s">
        <v>244</v>
      </c>
      <c r="C87" s="179">
        <v>5300</v>
      </c>
    </row>
    <row r="88" spans="1:3" ht="12" customHeight="1">
      <c r="A88" s="15" t="s">
        <v>87</v>
      </c>
      <c r="B88" s="11" t="s">
        <v>175</v>
      </c>
      <c r="C88" s="175">
        <v>5750</v>
      </c>
    </row>
    <row r="89" spans="1:3" ht="12" customHeight="1">
      <c r="A89" s="15" t="s">
        <v>88</v>
      </c>
      <c r="B89" s="153" t="s">
        <v>265</v>
      </c>
      <c r="C89" s="135"/>
    </row>
    <row r="90" spans="1:3" ht="12" customHeight="1">
      <c r="A90" s="15" t="s">
        <v>89</v>
      </c>
      <c r="B90" s="153" t="s">
        <v>333</v>
      </c>
      <c r="C90" s="135"/>
    </row>
    <row r="91" spans="1:3" ht="12" customHeight="1">
      <c r="A91" s="15" t="s">
        <v>90</v>
      </c>
      <c r="B91" s="153" t="s">
        <v>266</v>
      </c>
      <c r="C91" s="135"/>
    </row>
    <row r="92" spans="1:3" ht="15.75">
      <c r="A92" s="15" t="s">
        <v>96</v>
      </c>
      <c r="B92" s="153" t="s">
        <v>267</v>
      </c>
      <c r="C92" s="135"/>
    </row>
    <row r="93" spans="1:3" ht="12" customHeight="1">
      <c r="A93" s="15" t="s">
        <v>98</v>
      </c>
      <c r="B93" s="271" t="s">
        <v>247</v>
      </c>
      <c r="C93" s="135"/>
    </row>
    <row r="94" spans="1:3" ht="12" customHeight="1">
      <c r="A94" s="15" t="s">
        <v>176</v>
      </c>
      <c r="B94" s="271" t="s">
        <v>248</v>
      </c>
      <c r="C94" s="135"/>
    </row>
    <row r="95" spans="1:3" ht="12" customHeight="1">
      <c r="A95" s="15" t="s">
        <v>177</v>
      </c>
      <c r="B95" s="271" t="s">
        <v>246</v>
      </c>
      <c r="C95" s="135"/>
    </row>
    <row r="96" spans="1:3" ht="24" customHeight="1" thickBot="1">
      <c r="A96" s="12" t="s">
        <v>178</v>
      </c>
      <c r="B96" s="272" t="s">
        <v>245</v>
      </c>
      <c r="C96" s="138"/>
    </row>
    <row r="97" spans="1:3" ht="12" customHeight="1" thickBot="1">
      <c r="A97" s="20" t="s">
        <v>10</v>
      </c>
      <c r="B97" s="79" t="s">
        <v>268</v>
      </c>
      <c r="C97" s="173">
        <f>+C98+C99</f>
        <v>851</v>
      </c>
    </row>
    <row r="98" spans="1:3" ht="12" customHeight="1">
      <c r="A98" s="15" t="s">
        <v>60</v>
      </c>
      <c r="B98" s="8" t="s">
        <v>48</v>
      </c>
      <c r="C98" s="179">
        <v>851</v>
      </c>
    </row>
    <row r="99" spans="1:3" ht="12" customHeight="1" thickBot="1">
      <c r="A99" s="16" t="s">
        <v>61</v>
      </c>
      <c r="B99" s="11" t="s">
        <v>49</v>
      </c>
      <c r="C99" s="180"/>
    </row>
    <row r="100" spans="1:3" s="151" customFormat="1" ht="12" customHeight="1" thickBot="1">
      <c r="A100" s="157" t="s">
        <v>11</v>
      </c>
      <c r="B100" s="152" t="s">
        <v>249</v>
      </c>
      <c r="C100" s="278"/>
    </row>
    <row r="101" spans="1:3" ht="12" customHeight="1" thickBot="1">
      <c r="A101" s="149" t="s">
        <v>12</v>
      </c>
      <c r="B101" s="150" t="s">
        <v>118</v>
      </c>
      <c r="C101" s="172">
        <v>25737</v>
      </c>
    </row>
    <row r="102" spans="1:3" ht="12" customHeight="1" thickBot="1">
      <c r="A102" s="157" t="s">
        <v>13</v>
      </c>
      <c r="B102" s="152" t="s">
        <v>334</v>
      </c>
      <c r="C102" s="173">
        <f>+C103+C111</f>
        <v>461</v>
      </c>
    </row>
    <row r="103" spans="1:3" ht="12" customHeight="1" thickBot="1">
      <c r="A103" s="170" t="s">
        <v>67</v>
      </c>
      <c r="B103" s="273" t="s">
        <v>335</v>
      </c>
      <c r="C103" s="282">
        <v>461</v>
      </c>
    </row>
    <row r="104" spans="1:3" ht="12" customHeight="1">
      <c r="A104" s="165" t="s">
        <v>70</v>
      </c>
      <c r="B104" s="166" t="s">
        <v>250</v>
      </c>
      <c r="C104" s="195"/>
    </row>
    <row r="105" spans="1:3" ht="12" customHeight="1">
      <c r="A105" s="158" t="s">
        <v>71</v>
      </c>
      <c r="B105" s="153" t="s">
        <v>251</v>
      </c>
      <c r="C105" s="196"/>
    </row>
    <row r="106" spans="1:3" ht="12" customHeight="1">
      <c r="A106" s="158" t="s">
        <v>72</v>
      </c>
      <c r="B106" s="153" t="s">
        <v>252</v>
      </c>
      <c r="C106" s="196"/>
    </row>
    <row r="107" spans="1:3" ht="12" customHeight="1">
      <c r="A107" s="158" t="s">
        <v>73</v>
      </c>
      <c r="B107" s="153" t="s">
        <v>253</v>
      </c>
      <c r="C107" s="196">
        <v>461</v>
      </c>
    </row>
    <row r="108" spans="1:3" ht="12" customHeight="1">
      <c r="A108" s="158" t="s">
        <v>162</v>
      </c>
      <c r="B108" s="153" t="s">
        <v>361</v>
      </c>
      <c r="C108" s="196"/>
    </row>
    <row r="109" spans="1:3" ht="12" customHeight="1">
      <c r="A109" s="158" t="s">
        <v>179</v>
      </c>
      <c r="B109" s="153" t="s">
        <v>255</v>
      </c>
      <c r="C109" s="196"/>
    </row>
    <row r="110" spans="1:3" ht="12" customHeight="1" thickBot="1">
      <c r="A110" s="167" t="s">
        <v>180</v>
      </c>
      <c r="B110" s="168" t="s">
        <v>256</v>
      </c>
      <c r="C110" s="197"/>
    </row>
    <row r="111" spans="1:3" ht="12" customHeight="1" thickBot="1">
      <c r="A111" s="170" t="s">
        <v>68</v>
      </c>
      <c r="B111" s="273" t="s">
        <v>336</v>
      </c>
      <c r="C111" s="282">
        <f>+C112+C113+C114+C115+C116+C117+C118+C119</f>
        <v>0</v>
      </c>
    </row>
    <row r="112" spans="1:3" ht="12" customHeight="1">
      <c r="A112" s="165" t="s">
        <v>76</v>
      </c>
      <c r="B112" s="166" t="s">
        <v>250</v>
      </c>
      <c r="C112" s="195"/>
    </row>
    <row r="113" spans="1:3" ht="12" customHeight="1">
      <c r="A113" s="158" t="s">
        <v>77</v>
      </c>
      <c r="B113" s="153" t="s">
        <v>257</v>
      </c>
      <c r="C113" s="196"/>
    </row>
    <row r="114" spans="1:3" ht="12" customHeight="1">
      <c r="A114" s="158" t="s">
        <v>78</v>
      </c>
      <c r="B114" s="153" t="s">
        <v>252</v>
      </c>
      <c r="C114" s="196"/>
    </row>
    <row r="115" spans="1:3" ht="12" customHeight="1">
      <c r="A115" s="158" t="s">
        <v>79</v>
      </c>
      <c r="B115" s="153" t="s">
        <v>253</v>
      </c>
      <c r="C115" s="196"/>
    </row>
    <row r="116" spans="1:3" ht="12" customHeight="1">
      <c r="A116" s="158" t="s">
        <v>163</v>
      </c>
      <c r="B116" s="153" t="s">
        <v>254</v>
      </c>
      <c r="C116" s="196"/>
    </row>
    <row r="117" spans="1:3" ht="12" customHeight="1">
      <c r="A117" s="158" t="s">
        <v>181</v>
      </c>
      <c r="B117" s="153" t="s">
        <v>258</v>
      </c>
      <c r="C117" s="196"/>
    </row>
    <row r="118" spans="1:3" ht="12" customHeight="1">
      <c r="A118" s="158" t="s">
        <v>182</v>
      </c>
      <c r="B118" s="153" t="s">
        <v>256</v>
      </c>
      <c r="C118" s="196"/>
    </row>
    <row r="119" spans="1:3" ht="12" customHeight="1" thickBot="1">
      <c r="A119" s="167" t="s">
        <v>183</v>
      </c>
      <c r="B119" s="168" t="s">
        <v>337</v>
      </c>
      <c r="C119" s="197"/>
    </row>
    <row r="120" spans="1:3" ht="12" customHeight="1" thickBot="1">
      <c r="A120" s="157" t="s">
        <v>14</v>
      </c>
      <c r="B120" s="269" t="s">
        <v>259</v>
      </c>
      <c r="C120" s="190">
        <f>+C101+C102</f>
        <v>26198</v>
      </c>
    </row>
    <row r="121" spans="1:9" ht="15" customHeight="1" thickBot="1">
      <c r="A121" s="157" t="s">
        <v>15</v>
      </c>
      <c r="B121" s="269" t="s">
        <v>260</v>
      </c>
      <c r="C121" s="191"/>
      <c r="F121" s="41"/>
      <c r="G121" s="80"/>
      <c r="H121" s="80"/>
      <c r="I121" s="80"/>
    </row>
    <row r="122" spans="1:3" s="1" customFormat="1" ht="12.75" customHeight="1" thickBot="1">
      <c r="A122" s="169" t="s">
        <v>16</v>
      </c>
      <c r="B122" s="270" t="s">
        <v>261</v>
      </c>
      <c r="C122" s="184">
        <f>+C120+C121</f>
        <v>26198</v>
      </c>
    </row>
    <row r="123" spans="1:3" ht="7.5" customHeight="1">
      <c r="A123" s="274"/>
      <c r="B123" s="274"/>
      <c r="C123" s="275"/>
    </row>
    <row r="124" spans="1:3" ht="15.75">
      <c r="A124" s="304"/>
      <c r="B124" s="304"/>
      <c r="C124" s="304"/>
    </row>
    <row r="125" spans="1:3" ht="15" customHeight="1">
      <c r="A125" s="300"/>
      <c r="B125" s="300"/>
      <c r="C125" s="296"/>
    </row>
    <row r="126" spans="1:4" ht="13.5" customHeight="1">
      <c r="A126" s="297"/>
      <c r="B126" s="298"/>
      <c r="C126" s="299"/>
      <c r="D126" s="295"/>
    </row>
    <row r="127" spans="1:3" ht="7.5" customHeight="1">
      <c r="A127" s="274"/>
      <c r="B127" s="274"/>
      <c r="C127" s="275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Fenyőfő Önkormányzat
2016. ÉVI KÖLTSÉGVETÉSÉNEK ÖSSZEVONT MÉRLEGE&amp;10
&amp;R&amp;"Times New Roman CE,Félkövér dőlt"&amp;11 1.1. melléklet a 1/2016(II.22.) önkormányzati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D15" sqref="D1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321" t="s">
        <v>374</v>
      </c>
      <c r="B1" s="321"/>
      <c r="C1" s="321"/>
      <c r="D1" s="321"/>
    </row>
    <row r="2" spans="1:4" ht="17.25" customHeight="1">
      <c r="A2" s="259"/>
      <c r="B2" s="321" t="s">
        <v>375</v>
      </c>
      <c r="C2" s="321"/>
      <c r="D2" s="259"/>
    </row>
    <row r="3" spans="1:4" ht="13.5" thickBot="1">
      <c r="A3" s="128"/>
      <c r="B3" s="128"/>
      <c r="C3" s="318" t="s">
        <v>42</v>
      </c>
      <c r="D3" s="318"/>
    </row>
    <row r="4" spans="1:4" ht="42.75" customHeight="1" thickBot="1">
      <c r="A4" s="260" t="s">
        <v>56</v>
      </c>
      <c r="B4" s="261" t="s">
        <v>104</v>
      </c>
      <c r="C4" s="261" t="s">
        <v>105</v>
      </c>
      <c r="D4" s="262" t="s">
        <v>4</v>
      </c>
    </row>
    <row r="5" spans="1:4" ht="15.75" customHeight="1">
      <c r="A5" s="129" t="s">
        <v>8</v>
      </c>
      <c r="B5" s="28" t="s">
        <v>352</v>
      </c>
      <c r="C5" s="28" t="s">
        <v>353</v>
      </c>
      <c r="D5" s="29">
        <v>30</v>
      </c>
    </row>
    <row r="6" spans="1:4" ht="15.75" customHeight="1">
      <c r="A6" s="130" t="s">
        <v>9</v>
      </c>
      <c r="B6" s="30" t="s">
        <v>377</v>
      </c>
      <c r="C6" s="30" t="s">
        <v>353</v>
      </c>
      <c r="D6" s="31">
        <v>30</v>
      </c>
    </row>
    <row r="7" spans="1:4" ht="15.75" customHeight="1">
      <c r="A7" s="130"/>
      <c r="B7" s="30" t="s">
        <v>378</v>
      </c>
      <c r="C7" s="30" t="s">
        <v>353</v>
      </c>
      <c r="D7" s="31">
        <v>30</v>
      </c>
    </row>
    <row r="8" spans="1:4" ht="15.75" customHeight="1">
      <c r="A8" s="130" t="s">
        <v>10</v>
      </c>
      <c r="B8" s="30" t="s">
        <v>354</v>
      </c>
      <c r="C8" s="30" t="s">
        <v>353</v>
      </c>
      <c r="D8" s="31">
        <v>60</v>
      </c>
    </row>
    <row r="9" spans="1:4" ht="15.75" customHeight="1">
      <c r="A9" s="130" t="s">
        <v>11</v>
      </c>
      <c r="B9" s="30" t="s">
        <v>376</v>
      </c>
      <c r="C9" s="30" t="s">
        <v>353</v>
      </c>
      <c r="D9" s="31">
        <v>12</v>
      </c>
    </row>
    <row r="10" spans="1:4" ht="15.75" customHeight="1">
      <c r="A10" s="130" t="s">
        <v>13</v>
      </c>
      <c r="B10" s="30" t="s">
        <v>355</v>
      </c>
      <c r="C10" s="30" t="s">
        <v>353</v>
      </c>
      <c r="D10" s="31">
        <v>10</v>
      </c>
    </row>
    <row r="11" spans="1:4" ht="15.75" customHeight="1">
      <c r="A11" s="130" t="s">
        <v>14</v>
      </c>
      <c r="B11" s="30" t="s">
        <v>356</v>
      </c>
      <c r="C11" s="30" t="s">
        <v>353</v>
      </c>
      <c r="D11" s="31">
        <v>9</v>
      </c>
    </row>
    <row r="12" spans="1:4" ht="15.75" customHeight="1">
      <c r="A12" s="130" t="s">
        <v>15</v>
      </c>
      <c r="B12" s="30" t="s">
        <v>379</v>
      </c>
      <c r="C12" s="30" t="s">
        <v>353</v>
      </c>
      <c r="D12" s="31">
        <v>20</v>
      </c>
    </row>
    <row r="13" spans="1:4" ht="15.75" customHeight="1">
      <c r="A13" s="130" t="s">
        <v>16</v>
      </c>
      <c r="B13" s="30" t="s">
        <v>357</v>
      </c>
      <c r="C13" s="30" t="s">
        <v>353</v>
      </c>
      <c r="D13" s="31">
        <v>20</v>
      </c>
    </row>
    <row r="14" spans="1:4" ht="15.75" customHeight="1">
      <c r="A14" s="130" t="s">
        <v>17</v>
      </c>
      <c r="B14" s="30" t="s">
        <v>358</v>
      </c>
      <c r="C14" s="30" t="s">
        <v>353</v>
      </c>
      <c r="D14" s="31">
        <v>20</v>
      </c>
    </row>
    <row r="15" spans="1:4" ht="15.75" customHeight="1">
      <c r="A15" s="130" t="s">
        <v>18</v>
      </c>
      <c r="B15" s="30" t="s">
        <v>359</v>
      </c>
      <c r="C15" s="30" t="s">
        <v>353</v>
      </c>
      <c r="D15" s="31">
        <v>200</v>
      </c>
    </row>
    <row r="16" spans="1:4" ht="15.75" customHeight="1">
      <c r="A16" s="130" t="s">
        <v>19</v>
      </c>
      <c r="B16" s="30"/>
      <c r="C16" s="30"/>
      <c r="D16" s="31"/>
    </row>
    <row r="17" spans="1:4" ht="15.75" customHeight="1">
      <c r="A17" s="130" t="s">
        <v>20</v>
      </c>
      <c r="B17" s="30"/>
      <c r="C17" s="30"/>
      <c r="D17" s="31"/>
    </row>
    <row r="18" spans="1:4" ht="15.75" customHeight="1">
      <c r="A18" s="130" t="s">
        <v>21</v>
      </c>
      <c r="B18" s="30"/>
      <c r="C18" s="30"/>
      <c r="D18" s="31"/>
    </row>
    <row r="19" spans="1:4" ht="15.75" customHeight="1">
      <c r="A19" s="130" t="s">
        <v>22</v>
      </c>
      <c r="B19" s="30"/>
      <c r="C19" s="30"/>
      <c r="D19" s="31"/>
    </row>
    <row r="20" spans="1:4" ht="15.75" customHeight="1">
      <c r="A20" s="130" t="s">
        <v>23</v>
      </c>
      <c r="B20" s="30"/>
      <c r="C20" s="30"/>
      <c r="D20" s="31"/>
    </row>
    <row r="21" spans="1:4" ht="15.75" customHeight="1">
      <c r="A21" s="130" t="s">
        <v>24</v>
      </c>
      <c r="B21" s="30"/>
      <c r="C21" s="30"/>
      <c r="D21" s="31"/>
    </row>
    <row r="22" spans="1:4" ht="15.75" customHeight="1">
      <c r="A22" s="130" t="s">
        <v>25</v>
      </c>
      <c r="B22" s="30"/>
      <c r="C22" s="30"/>
      <c r="D22" s="31"/>
    </row>
    <row r="23" spans="1:4" ht="15.75" customHeight="1">
      <c r="A23" s="130" t="s">
        <v>26</v>
      </c>
      <c r="B23" s="30"/>
      <c r="C23" s="30"/>
      <c r="D23" s="31"/>
    </row>
    <row r="24" spans="1:4" ht="15.75" customHeight="1">
      <c r="A24" s="130" t="s">
        <v>27</v>
      </c>
      <c r="B24" s="30"/>
      <c r="C24" s="30"/>
      <c r="D24" s="31"/>
    </row>
    <row r="25" spans="1:4" ht="15.75" customHeight="1">
      <c r="A25" s="130" t="s">
        <v>28</v>
      </c>
      <c r="B25" s="30"/>
      <c r="C25" s="30"/>
      <c r="D25" s="31"/>
    </row>
    <row r="26" spans="1:4" ht="15.75" customHeight="1">
      <c r="A26" s="130" t="s">
        <v>29</v>
      </c>
      <c r="B26" s="30"/>
      <c r="C26" s="30"/>
      <c r="D26" s="31"/>
    </row>
    <row r="27" spans="1:4" ht="15.75" customHeight="1">
      <c r="A27" s="130" t="s">
        <v>30</v>
      </c>
      <c r="B27" s="30"/>
      <c r="C27" s="30"/>
      <c r="D27" s="31"/>
    </row>
    <row r="28" spans="1:4" ht="15.75" customHeight="1">
      <c r="A28" s="130" t="s">
        <v>31</v>
      </c>
      <c r="B28" s="30"/>
      <c r="C28" s="30"/>
      <c r="D28" s="31"/>
    </row>
    <row r="29" spans="1:4" ht="15.75" customHeight="1">
      <c r="A29" s="130" t="s">
        <v>32</v>
      </c>
      <c r="B29" s="30"/>
      <c r="C29" s="30"/>
      <c r="D29" s="31"/>
    </row>
    <row r="30" spans="1:4" ht="15.75" customHeight="1">
      <c r="A30" s="130" t="s">
        <v>33</v>
      </c>
      <c r="B30" s="30"/>
      <c r="C30" s="30"/>
      <c r="D30" s="31"/>
    </row>
    <row r="31" spans="1:4" ht="15.75" customHeight="1">
      <c r="A31" s="130" t="s">
        <v>34</v>
      </c>
      <c r="B31" s="30"/>
      <c r="C31" s="30"/>
      <c r="D31" s="31"/>
    </row>
    <row r="32" spans="1:4" ht="15.75" customHeight="1">
      <c r="A32" s="130" t="s">
        <v>35</v>
      </c>
      <c r="B32" s="30"/>
      <c r="C32" s="30"/>
      <c r="D32" s="31"/>
    </row>
    <row r="33" spans="1:4" ht="15.75" customHeight="1">
      <c r="A33" s="130" t="s">
        <v>36</v>
      </c>
      <c r="B33" s="30"/>
      <c r="C33" s="30"/>
      <c r="D33" s="31"/>
    </row>
    <row r="34" spans="1:4" ht="15.75" customHeight="1">
      <c r="A34" s="130" t="s">
        <v>106</v>
      </c>
      <c r="B34" s="30"/>
      <c r="C34" s="30"/>
      <c r="D34" s="74"/>
    </row>
    <row r="35" spans="1:4" ht="15.75" customHeight="1">
      <c r="A35" s="130" t="s">
        <v>107</v>
      </c>
      <c r="B35" s="30"/>
      <c r="C35" s="30"/>
      <c r="D35" s="74"/>
    </row>
    <row r="36" spans="1:4" ht="15.75" customHeight="1">
      <c r="A36" s="130" t="s">
        <v>108</v>
      </c>
      <c r="B36" s="30"/>
      <c r="C36" s="30"/>
      <c r="D36" s="74"/>
    </row>
    <row r="37" spans="1:4" ht="15.75" customHeight="1" thickBot="1">
      <c r="A37" s="131" t="s">
        <v>109</v>
      </c>
      <c r="B37" s="32"/>
      <c r="C37" s="32"/>
      <c r="D37" s="75"/>
    </row>
    <row r="38" spans="1:4" ht="15.75" customHeight="1" thickBot="1">
      <c r="A38" s="319" t="s">
        <v>41</v>
      </c>
      <c r="B38" s="320"/>
      <c r="C38" s="132"/>
      <c r="D38" s="133">
        <f>SUM(D5:D37)</f>
        <v>441</v>
      </c>
    </row>
    <row r="39" ht="12.75">
      <c r="A39" t="s">
        <v>202</v>
      </c>
    </row>
  </sheetData>
  <sheetProtection/>
  <mergeCells count="4">
    <mergeCell ref="C3:D3"/>
    <mergeCell ref="A38:B38"/>
    <mergeCell ref="A1:D1"/>
    <mergeCell ref="B2:C2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2.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zoomScale="120" zoomScaleNormal="120" zoomScaleSheetLayoutView="130" zoomScalePageLayoutView="0" workbookViewId="0" topLeftCell="A133">
      <selection activeCell="C99" sqref="C99"/>
    </sheetView>
  </sheetViews>
  <sheetFormatPr defaultColWidth="9.00390625" defaultRowHeight="12.75"/>
  <cols>
    <col min="1" max="1" width="9.00390625" style="276" customWidth="1"/>
    <col min="2" max="2" width="91.625" style="276" customWidth="1"/>
    <col min="3" max="3" width="21.625" style="277" customWidth="1"/>
    <col min="4" max="4" width="9.00390625" style="38" customWidth="1"/>
    <col min="5" max="16384" width="9.375" style="38" customWidth="1"/>
  </cols>
  <sheetData>
    <row r="1" spans="1:3" ht="15.75" customHeight="1">
      <c r="A1" s="301" t="s">
        <v>5</v>
      </c>
      <c r="B1" s="301"/>
      <c r="C1" s="301"/>
    </row>
    <row r="2" spans="1:3" ht="15.75" customHeight="1" thickBot="1">
      <c r="A2" s="302" t="s">
        <v>115</v>
      </c>
      <c r="B2" s="302"/>
      <c r="C2" s="192" t="s">
        <v>262</v>
      </c>
    </row>
    <row r="3" spans="1:3" ht="37.5" customHeight="1" thickBot="1">
      <c r="A3" s="24" t="s">
        <v>56</v>
      </c>
      <c r="B3" s="25" t="s">
        <v>7</v>
      </c>
      <c r="C3" s="39" t="s">
        <v>360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2" t="s">
        <v>8</v>
      </c>
      <c r="B5" s="21" t="s">
        <v>133</v>
      </c>
      <c r="C5" s="172">
        <f>+C6+C11+C20</f>
        <v>3231</v>
      </c>
    </row>
    <row r="6" spans="1:3" s="1" customFormat="1" ht="12" customHeight="1" thickBot="1">
      <c r="A6" s="20" t="s">
        <v>9</v>
      </c>
      <c r="B6" s="152" t="s">
        <v>327</v>
      </c>
      <c r="C6" s="134">
        <f>+C7+C8+C9+C10</f>
        <v>1510</v>
      </c>
    </row>
    <row r="7" spans="1:3" s="1" customFormat="1" ht="12" customHeight="1">
      <c r="A7" s="13" t="s">
        <v>86</v>
      </c>
      <c r="B7" s="263" t="s">
        <v>45</v>
      </c>
      <c r="C7" s="135">
        <v>1490</v>
      </c>
    </row>
    <row r="8" spans="1:3" s="1" customFormat="1" ht="12" customHeight="1">
      <c r="A8" s="13" t="s">
        <v>87</v>
      </c>
      <c r="B8" s="166" t="s">
        <v>59</v>
      </c>
      <c r="C8" s="135"/>
    </row>
    <row r="9" spans="1:3" s="1" customFormat="1" ht="12" customHeight="1">
      <c r="A9" s="13" t="s">
        <v>88</v>
      </c>
      <c r="B9" s="166" t="s">
        <v>134</v>
      </c>
      <c r="C9" s="135">
        <v>20</v>
      </c>
    </row>
    <row r="10" spans="1:3" s="1" customFormat="1" ht="12" customHeight="1" thickBot="1">
      <c r="A10" s="13" t="s">
        <v>89</v>
      </c>
      <c r="B10" s="264" t="s">
        <v>135</v>
      </c>
      <c r="C10" s="135"/>
    </row>
    <row r="11" spans="1:3" s="1" customFormat="1" ht="12" customHeight="1" thickBot="1">
      <c r="A11" s="20" t="s">
        <v>10</v>
      </c>
      <c r="B11" s="21" t="s">
        <v>136</v>
      </c>
      <c r="C11" s="173">
        <f>+C12+C13+C14+C15+C16+C17+C18+C19</f>
        <v>1581</v>
      </c>
    </row>
    <row r="12" spans="1:3" s="1" customFormat="1" ht="12" customHeight="1">
      <c r="A12" s="17" t="s">
        <v>60</v>
      </c>
      <c r="B12" s="9" t="s">
        <v>141</v>
      </c>
      <c r="C12" s="174"/>
    </row>
    <row r="13" spans="1:3" s="1" customFormat="1" ht="12" customHeight="1">
      <c r="A13" s="13" t="s">
        <v>61</v>
      </c>
      <c r="B13" s="6" t="s">
        <v>142</v>
      </c>
      <c r="C13" s="175"/>
    </row>
    <row r="14" spans="1:3" s="1" customFormat="1" ht="12" customHeight="1">
      <c r="A14" s="13" t="s">
        <v>62</v>
      </c>
      <c r="B14" s="6" t="s">
        <v>143</v>
      </c>
      <c r="C14" s="175">
        <v>1226</v>
      </c>
    </row>
    <row r="15" spans="1:3" s="1" customFormat="1" ht="12" customHeight="1">
      <c r="A15" s="13" t="s">
        <v>63</v>
      </c>
      <c r="B15" s="6" t="s">
        <v>144</v>
      </c>
      <c r="C15" s="175"/>
    </row>
    <row r="16" spans="1:3" s="1" customFormat="1" ht="12" customHeight="1">
      <c r="A16" s="12" t="s">
        <v>137</v>
      </c>
      <c r="B16" s="5" t="s">
        <v>145</v>
      </c>
      <c r="C16" s="176"/>
    </row>
    <row r="17" spans="1:3" s="1" customFormat="1" ht="12" customHeight="1">
      <c r="A17" s="13" t="s">
        <v>138</v>
      </c>
      <c r="B17" s="6" t="s">
        <v>204</v>
      </c>
      <c r="C17" s="175"/>
    </row>
    <row r="18" spans="1:3" s="1" customFormat="1" ht="12" customHeight="1">
      <c r="A18" s="13" t="s">
        <v>139</v>
      </c>
      <c r="B18" s="6" t="s">
        <v>146</v>
      </c>
      <c r="C18" s="175">
        <v>15</v>
      </c>
    </row>
    <row r="19" spans="1:3" s="1" customFormat="1" ht="12" customHeight="1" thickBot="1">
      <c r="A19" s="14" t="s">
        <v>140</v>
      </c>
      <c r="B19" s="7" t="s">
        <v>147</v>
      </c>
      <c r="C19" s="177">
        <v>340</v>
      </c>
    </row>
    <row r="20" spans="1:3" s="1" customFormat="1" ht="12" customHeight="1" thickBot="1">
      <c r="A20" s="20" t="s">
        <v>148</v>
      </c>
      <c r="B20" s="21" t="s">
        <v>205</v>
      </c>
      <c r="C20" s="178">
        <v>140</v>
      </c>
    </row>
    <row r="21" spans="1:3" s="1" customFormat="1" ht="12" customHeight="1" thickBot="1">
      <c r="A21" s="20" t="s">
        <v>12</v>
      </c>
      <c r="B21" s="21" t="s">
        <v>150</v>
      </c>
      <c r="C21" s="173">
        <f>+C22+C23+C24+C25+C26+C27+C28+C29</f>
        <v>11684</v>
      </c>
    </row>
    <row r="22" spans="1:3" s="1" customFormat="1" ht="12" customHeight="1">
      <c r="A22" s="15" t="s">
        <v>64</v>
      </c>
      <c r="B22" s="8" t="s">
        <v>156</v>
      </c>
      <c r="C22" s="179">
        <v>11684</v>
      </c>
    </row>
    <row r="23" spans="1:3" s="1" customFormat="1" ht="12" customHeight="1">
      <c r="A23" s="13" t="s">
        <v>65</v>
      </c>
      <c r="B23" s="6" t="s">
        <v>157</v>
      </c>
      <c r="C23" s="175"/>
    </row>
    <row r="24" spans="1:3" s="1" customFormat="1" ht="12" customHeight="1">
      <c r="A24" s="13" t="s">
        <v>66</v>
      </c>
      <c r="B24" s="6" t="s">
        <v>158</v>
      </c>
      <c r="C24" s="175"/>
    </row>
    <row r="25" spans="1:3" s="1" customFormat="1" ht="12" customHeight="1">
      <c r="A25" s="16" t="s">
        <v>151</v>
      </c>
      <c r="B25" s="6" t="s">
        <v>69</v>
      </c>
      <c r="C25" s="180"/>
    </row>
    <row r="26" spans="1:3" s="1" customFormat="1" ht="12" customHeight="1">
      <c r="A26" s="16" t="s">
        <v>152</v>
      </c>
      <c r="B26" s="6" t="s">
        <v>159</v>
      </c>
      <c r="C26" s="180"/>
    </row>
    <row r="27" spans="1:3" s="1" customFormat="1" ht="12" customHeight="1">
      <c r="A27" s="13" t="s">
        <v>153</v>
      </c>
      <c r="B27" s="6" t="s">
        <v>160</v>
      </c>
      <c r="C27" s="175"/>
    </row>
    <row r="28" spans="1:3" s="1" customFormat="1" ht="12" customHeight="1">
      <c r="A28" s="13" t="s">
        <v>154</v>
      </c>
      <c r="B28" s="6" t="s">
        <v>206</v>
      </c>
      <c r="C28" s="181"/>
    </row>
    <row r="29" spans="1:3" s="1" customFormat="1" ht="12" customHeight="1" thickBot="1">
      <c r="A29" s="13" t="s">
        <v>155</v>
      </c>
      <c r="B29" s="11" t="s">
        <v>161</v>
      </c>
      <c r="C29" s="181"/>
    </row>
    <row r="30" spans="1:3" s="1" customFormat="1" ht="12" customHeight="1" thickBot="1">
      <c r="A30" s="145" t="s">
        <v>13</v>
      </c>
      <c r="B30" s="21" t="s">
        <v>328</v>
      </c>
      <c r="C30" s="134">
        <f>+C31+C37</f>
        <v>0</v>
      </c>
    </row>
    <row r="31" spans="1:3" s="1" customFormat="1" ht="12" customHeight="1">
      <c r="A31" s="146" t="s">
        <v>67</v>
      </c>
      <c r="B31" s="265" t="s">
        <v>329</v>
      </c>
      <c r="C31" s="143">
        <f>+C32+C33+C34+C35+C36</f>
        <v>0</v>
      </c>
    </row>
    <row r="32" spans="1:3" s="1" customFormat="1" ht="12" customHeight="1">
      <c r="A32" s="147" t="s">
        <v>70</v>
      </c>
      <c r="B32" s="153" t="s">
        <v>207</v>
      </c>
      <c r="C32" s="139"/>
    </row>
    <row r="33" spans="1:3" s="1" customFormat="1" ht="12" customHeight="1">
      <c r="A33" s="147" t="s">
        <v>71</v>
      </c>
      <c r="B33" s="153" t="s">
        <v>208</v>
      </c>
      <c r="C33" s="139"/>
    </row>
    <row r="34" spans="1:3" s="1" customFormat="1" ht="12" customHeight="1">
      <c r="A34" s="147" t="s">
        <v>72</v>
      </c>
      <c r="B34" s="153" t="s">
        <v>209</v>
      </c>
      <c r="C34" s="139"/>
    </row>
    <row r="35" spans="1:3" s="1" customFormat="1" ht="12" customHeight="1">
      <c r="A35" s="147" t="s">
        <v>73</v>
      </c>
      <c r="B35" s="153" t="s">
        <v>210</v>
      </c>
      <c r="C35" s="139"/>
    </row>
    <row r="36" spans="1:3" s="1" customFormat="1" ht="12" customHeight="1">
      <c r="A36" s="147" t="s">
        <v>162</v>
      </c>
      <c r="B36" s="153" t="s">
        <v>330</v>
      </c>
      <c r="C36" s="139">
        <v>0</v>
      </c>
    </row>
    <row r="37" spans="1:3" s="1" customFormat="1" ht="12" customHeight="1">
      <c r="A37" s="147" t="s">
        <v>68</v>
      </c>
      <c r="B37" s="154" t="s">
        <v>331</v>
      </c>
      <c r="C37" s="142">
        <f>+C38+C39+C40+C41+C42</f>
        <v>0</v>
      </c>
    </row>
    <row r="38" spans="1:3" s="1" customFormat="1" ht="12" customHeight="1">
      <c r="A38" s="147" t="s">
        <v>76</v>
      </c>
      <c r="B38" s="153" t="s">
        <v>207</v>
      </c>
      <c r="C38" s="139"/>
    </row>
    <row r="39" spans="1:3" s="1" customFormat="1" ht="12" customHeight="1">
      <c r="A39" s="147" t="s">
        <v>77</v>
      </c>
      <c r="B39" s="153" t="s">
        <v>208</v>
      </c>
      <c r="C39" s="139"/>
    </row>
    <row r="40" spans="1:3" s="1" customFormat="1" ht="12" customHeight="1">
      <c r="A40" s="147" t="s">
        <v>78</v>
      </c>
      <c r="B40" s="153" t="s">
        <v>209</v>
      </c>
      <c r="C40" s="139"/>
    </row>
    <row r="41" spans="1:3" s="1" customFormat="1" ht="12" customHeight="1">
      <c r="A41" s="147" t="s">
        <v>79</v>
      </c>
      <c r="B41" s="155" t="s">
        <v>210</v>
      </c>
      <c r="C41" s="139"/>
    </row>
    <row r="42" spans="1:3" s="1" customFormat="1" ht="12" customHeight="1" thickBot="1">
      <c r="A42" s="148" t="s">
        <v>163</v>
      </c>
      <c r="B42" s="156" t="s">
        <v>332</v>
      </c>
      <c r="C42" s="140"/>
    </row>
    <row r="43" spans="1:3" s="1" customFormat="1" ht="12" customHeight="1" thickBot="1">
      <c r="A43" s="20" t="s">
        <v>164</v>
      </c>
      <c r="B43" s="266" t="s">
        <v>211</v>
      </c>
      <c r="C43" s="134">
        <f>+C44+C45</f>
        <v>204</v>
      </c>
    </row>
    <row r="44" spans="1:3" s="1" customFormat="1" ht="12" customHeight="1">
      <c r="A44" s="15" t="s">
        <v>74</v>
      </c>
      <c r="B44" s="166" t="s">
        <v>212</v>
      </c>
      <c r="C44" s="137">
        <v>204</v>
      </c>
    </row>
    <row r="45" spans="1:3" s="1" customFormat="1" ht="12" customHeight="1" thickBot="1">
      <c r="A45" s="12" t="s">
        <v>75</v>
      </c>
      <c r="B45" s="161" t="s">
        <v>216</v>
      </c>
      <c r="C45" s="136"/>
    </row>
    <row r="46" spans="1:3" s="1" customFormat="1" ht="12" customHeight="1" thickBot="1">
      <c r="A46" s="20" t="s">
        <v>15</v>
      </c>
      <c r="B46" s="266" t="s">
        <v>215</v>
      </c>
      <c r="C46" s="134">
        <f>+C47+C48+C49</f>
        <v>3000</v>
      </c>
    </row>
    <row r="47" spans="1:3" s="1" customFormat="1" ht="12" customHeight="1">
      <c r="A47" s="15" t="s">
        <v>167</v>
      </c>
      <c r="B47" s="166" t="s">
        <v>165</v>
      </c>
      <c r="C47" s="144">
        <v>3000</v>
      </c>
    </row>
    <row r="48" spans="1:3" s="1" customFormat="1" ht="12" customHeight="1">
      <c r="A48" s="13" t="s">
        <v>168</v>
      </c>
      <c r="B48" s="153" t="s">
        <v>166</v>
      </c>
      <c r="C48" s="181"/>
    </row>
    <row r="49" spans="1:3" s="1" customFormat="1" ht="12" customHeight="1" thickBot="1">
      <c r="A49" s="12" t="s">
        <v>263</v>
      </c>
      <c r="B49" s="161" t="s">
        <v>213</v>
      </c>
      <c r="C49" s="141"/>
    </row>
    <row r="50" spans="1:5" s="1" customFormat="1" ht="17.25" customHeight="1" thickBot="1">
      <c r="A50" s="20" t="s">
        <v>169</v>
      </c>
      <c r="B50" s="267" t="s">
        <v>214</v>
      </c>
      <c r="C50" s="182"/>
      <c r="E50" s="41"/>
    </row>
    <row r="51" spans="1:3" s="1" customFormat="1" ht="12" customHeight="1" thickBot="1">
      <c r="A51" s="20" t="s">
        <v>17</v>
      </c>
      <c r="B51" s="23" t="s">
        <v>170</v>
      </c>
      <c r="C51" s="183">
        <f>+C6+C11+C20+C21+C30+C43+C46+C50</f>
        <v>18119</v>
      </c>
    </row>
    <row r="52" spans="1:3" s="1" customFormat="1" ht="12" customHeight="1" thickBot="1">
      <c r="A52" s="157" t="s">
        <v>18</v>
      </c>
      <c r="B52" s="152" t="s">
        <v>217</v>
      </c>
      <c r="C52" s="184">
        <f>+C53+C59</f>
        <v>7638</v>
      </c>
    </row>
    <row r="53" spans="1:3" s="1" customFormat="1" ht="12" customHeight="1">
      <c r="A53" s="268" t="s">
        <v>111</v>
      </c>
      <c r="B53" s="265" t="s">
        <v>218</v>
      </c>
      <c r="C53" s="185">
        <f>+C54+C55+C56+C57+C58</f>
        <v>7638</v>
      </c>
    </row>
    <row r="54" spans="1:3" s="1" customFormat="1" ht="12" customHeight="1">
      <c r="A54" s="158" t="s">
        <v>233</v>
      </c>
      <c r="B54" s="153" t="s">
        <v>219</v>
      </c>
      <c r="C54" s="181">
        <v>7638</v>
      </c>
    </row>
    <row r="55" spans="1:3" s="1" customFormat="1" ht="12" customHeight="1">
      <c r="A55" s="158" t="s">
        <v>234</v>
      </c>
      <c r="B55" s="153" t="s">
        <v>220</v>
      </c>
      <c r="C55" s="181"/>
    </row>
    <row r="56" spans="1:3" s="1" customFormat="1" ht="12" customHeight="1">
      <c r="A56" s="158" t="s">
        <v>235</v>
      </c>
      <c r="B56" s="153" t="s">
        <v>221</v>
      </c>
      <c r="C56" s="181"/>
    </row>
    <row r="57" spans="1:3" s="1" customFormat="1" ht="12" customHeight="1">
      <c r="A57" s="158" t="s">
        <v>236</v>
      </c>
      <c r="B57" s="153" t="s">
        <v>222</v>
      </c>
      <c r="C57" s="181"/>
    </row>
    <row r="58" spans="1:3" s="1" customFormat="1" ht="12" customHeight="1">
      <c r="A58" s="158" t="s">
        <v>237</v>
      </c>
      <c r="B58" s="153" t="s">
        <v>223</v>
      </c>
      <c r="C58" s="181"/>
    </row>
    <row r="59" spans="1:3" s="1" customFormat="1" ht="12" customHeight="1">
      <c r="A59" s="159" t="s">
        <v>112</v>
      </c>
      <c r="B59" s="154" t="s">
        <v>224</v>
      </c>
      <c r="C59" s="186">
        <f>+C60+C61+C62+C63+C64</f>
        <v>0</v>
      </c>
    </row>
    <row r="60" spans="1:3" s="1" customFormat="1" ht="12" customHeight="1">
      <c r="A60" s="158" t="s">
        <v>238</v>
      </c>
      <c r="B60" s="153" t="s">
        <v>225</v>
      </c>
      <c r="C60" s="181"/>
    </row>
    <row r="61" spans="1:3" s="1" customFormat="1" ht="12" customHeight="1">
      <c r="A61" s="158" t="s">
        <v>239</v>
      </c>
      <c r="B61" s="153" t="s">
        <v>226</v>
      </c>
      <c r="C61" s="181"/>
    </row>
    <row r="62" spans="1:3" s="1" customFormat="1" ht="12" customHeight="1">
      <c r="A62" s="158" t="s">
        <v>240</v>
      </c>
      <c r="B62" s="153" t="s">
        <v>227</v>
      </c>
      <c r="C62" s="181"/>
    </row>
    <row r="63" spans="1:3" s="1" customFormat="1" ht="12" customHeight="1">
      <c r="A63" s="158" t="s">
        <v>241</v>
      </c>
      <c r="B63" s="153" t="s">
        <v>228</v>
      </c>
      <c r="C63" s="181"/>
    </row>
    <row r="64" spans="1:3" s="1" customFormat="1" ht="12" customHeight="1" thickBot="1">
      <c r="A64" s="160" t="s">
        <v>242</v>
      </c>
      <c r="B64" s="161" t="s">
        <v>229</v>
      </c>
      <c r="C64" s="187"/>
    </row>
    <row r="65" spans="1:3" s="1" customFormat="1" ht="12" customHeight="1" thickBot="1">
      <c r="A65" s="162" t="s">
        <v>19</v>
      </c>
      <c r="B65" s="269" t="s">
        <v>230</v>
      </c>
      <c r="C65" s="184">
        <f>+C51+C52</f>
        <v>25757</v>
      </c>
    </row>
    <row r="66" spans="1:3" s="1" customFormat="1" ht="13.5" customHeight="1" thickBot="1">
      <c r="A66" s="163" t="s">
        <v>20</v>
      </c>
      <c r="B66" s="270" t="s">
        <v>231</v>
      </c>
      <c r="C66" s="193"/>
    </row>
    <row r="67" spans="1:3" s="1" customFormat="1" ht="12" customHeight="1" thickBot="1">
      <c r="A67" s="162" t="s">
        <v>21</v>
      </c>
      <c r="B67" s="269" t="s">
        <v>232</v>
      </c>
      <c r="C67" s="194">
        <f>+C65+C66</f>
        <v>25757</v>
      </c>
    </row>
    <row r="68" spans="1:3" s="1" customFormat="1" ht="12.75" customHeight="1">
      <c r="A68" s="3"/>
      <c r="B68" s="4"/>
      <c r="C68" s="188"/>
    </row>
    <row r="69" spans="1:3" ht="16.5" customHeight="1">
      <c r="A69" s="301" t="s">
        <v>37</v>
      </c>
      <c r="B69" s="301"/>
      <c r="C69" s="301"/>
    </row>
    <row r="70" spans="1:3" s="198" customFormat="1" ht="16.5" customHeight="1" thickBot="1">
      <c r="A70" s="303" t="s">
        <v>116</v>
      </c>
      <c r="B70" s="303"/>
      <c r="C70" s="87" t="s">
        <v>262</v>
      </c>
    </row>
    <row r="71" spans="1:3" ht="37.5" customHeight="1" thickBot="1">
      <c r="A71" s="24" t="s">
        <v>6</v>
      </c>
      <c r="B71" s="25" t="s">
        <v>38</v>
      </c>
      <c r="C71" s="39" t="s">
        <v>360</v>
      </c>
    </row>
    <row r="72" spans="1:3" s="40" customFormat="1" ht="12" customHeight="1" thickBot="1">
      <c r="A72" s="33">
        <v>1</v>
      </c>
      <c r="B72" s="34">
        <v>2</v>
      </c>
      <c r="C72" s="171">
        <v>3</v>
      </c>
    </row>
    <row r="73" spans="1:3" ht="12" customHeight="1" thickBot="1">
      <c r="A73" s="22" t="s">
        <v>8</v>
      </c>
      <c r="B73" s="27" t="s">
        <v>171</v>
      </c>
      <c r="C73" s="172">
        <f>+C74+C75+C76+C77+C78</f>
        <v>13395</v>
      </c>
    </row>
    <row r="74" spans="1:3" ht="12" customHeight="1">
      <c r="A74" s="17" t="s">
        <v>80</v>
      </c>
      <c r="B74" s="9" t="s">
        <v>39</v>
      </c>
      <c r="C74" s="174">
        <v>5206</v>
      </c>
    </row>
    <row r="75" spans="1:3" ht="12" customHeight="1">
      <c r="A75" s="13" t="s">
        <v>81</v>
      </c>
      <c r="B75" s="6" t="s">
        <v>172</v>
      </c>
      <c r="C75" s="175">
        <v>1179</v>
      </c>
    </row>
    <row r="76" spans="1:3" ht="12" customHeight="1">
      <c r="A76" s="13" t="s">
        <v>82</v>
      </c>
      <c r="B76" s="6" t="s">
        <v>110</v>
      </c>
      <c r="C76" s="180">
        <v>6595</v>
      </c>
    </row>
    <row r="77" spans="1:3" ht="12" customHeight="1">
      <c r="A77" s="13" t="s">
        <v>83</v>
      </c>
      <c r="B77" s="10" t="s">
        <v>173</v>
      </c>
      <c r="C77" s="180">
        <v>379</v>
      </c>
    </row>
    <row r="78" spans="1:3" ht="12" customHeight="1">
      <c r="A78" s="13" t="s">
        <v>91</v>
      </c>
      <c r="B78" s="19" t="s">
        <v>174</v>
      </c>
      <c r="C78" s="180">
        <v>36</v>
      </c>
    </row>
    <row r="79" spans="1:3" ht="12" customHeight="1">
      <c r="A79" s="13" t="s">
        <v>84</v>
      </c>
      <c r="B79" s="6" t="s">
        <v>190</v>
      </c>
      <c r="C79" s="180"/>
    </row>
    <row r="80" spans="1:3" ht="12" customHeight="1">
      <c r="A80" s="13" t="s">
        <v>85</v>
      </c>
      <c r="B80" s="88" t="s">
        <v>191</v>
      </c>
      <c r="C80" s="180"/>
    </row>
    <row r="81" spans="1:3" ht="12" customHeight="1">
      <c r="A81" s="13" t="s">
        <v>92</v>
      </c>
      <c r="B81" s="88" t="s">
        <v>243</v>
      </c>
      <c r="C81" s="180"/>
    </row>
    <row r="82" spans="1:3" ht="12" customHeight="1">
      <c r="A82" s="13" t="s">
        <v>93</v>
      </c>
      <c r="B82" s="89" t="s">
        <v>192</v>
      </c>
      <c r="C82" s="180">
        <v>36</v>
      </c>
    </row>
    <row r="83" spans="1:3" ht="12" customHeight="1">
      <c r="A83" s="12" t="s">
        <v>94</v>
      </c>
      <c r="B83" s="90" t="s">
        <v>193</v>
      </c>
      <c r="C83" s="180"/>
    </row>
    <row r="84" spans="1:3" ht="12" customHeight="1">
      <c r="A84" s="13" t="s">
        <v>95</v>
      </c>
      <c r="B84" s="90" t="s">
        <v>194</v>
      </c>
      <c r="C84" s="180"/>
    </row>
    <row r="85" spans="1:3" ht="12" customHeight="1" thickBot="1">
      <c r="A85" s="18" t="s">
        <v>97</v>
      </c>
      <c r="B85" s="91" t="s">
        <v>195</v>
      </c>
      <c r="C85" s="189"/>
    </row>
    <row r="86" spans="1:3" ht="12" customHeight="1" thickBot="1">
      <c r="A86" s="20" t="s">
        <v>9</v>
      </c>
      <c r="B86" s="26" t="s">
        <v>264</v>
      </c>
      <c r="C86" s="173">
        <f>+C87+C88+C89</f>
        <v>11050</v>
      </c>
    </row>
    <row r="87" spans="1:3" ht="12" customHeight="1">
      <c r="A87" s="15" t="s">
        <v>86</v>
      </c>
      <c r="B87" s="6" t="s">
        <v>244</v>
      </c>
      <c r="C87" s="179">
        <v>5300</v>
      </c>
    </row>
    <row r="88" spans="1:3" ht="12" customHeight="1">
      <c r="A88" s="15" t="s">
        <v>87</v>
      </c>
      <c r="B88" s="11" t="s">
        <v>175</v>
      </c>
      <c r="C88" s="175">
        <v>5750</v>
      </c>
    </row>
    <row r="89" spans="1:3" ht="12" customHeight="1">
      <c r="A89" s="15" t="s">
        <v>88</v>
      </c>
      <c r="B89" s="153" t="s">
        <v>265</v>
      </c>
      <c r="C89" s="135"/>
    </row>
    <row r="90" spans="1:3" ht="12" customHeight="1">
      <c r="A90" s="15" t="s">
        <v>89</v>
      </c>
      <c r="B90" s="153" t="s">
        <v>333</v>
      </c>
      <c r="C90" s="135"/>
    </row>
    <row r="91" spans="1:3" ht="12" customHeight="1">
      <c r="A91" s="15" t="s">
        <v>90</v>
      </c>
      <c r="B91" s="153" t="s">
        <v>266</v>
      </c>
      <c r="C91" s="135"/>
    </row>
    <row r="92" spans="1:3" ht="15.75">
      <c r="A92" s="15" t="s">
        <v>96</v>
      </c>
      <c r="B92" s="153" t="s">
        <v>267</v>
      </c>
      <c r="C92" s="135"/>
    </row>
    <row r="93" spans="1:3" ht="12" customHeight="1">
      <c r="A93" s="15" t="s">
        <v>98</v>
      </c>
      <c r="B93" s="271" t="s">
        <v>247</v>
      </c>
      <c r="C93" s="135"/>
    </row>
    <row r="94" spans="1:3" ht="12" customHeight="1">
      <c r="A94" s="15" t="s">
        <v>176</v>
      </c>
      <c r="B94" s="271" t="s">
        <v>248</v>
      </c>
      <c r="C94" s="135"/>
    </row>
    <row r="95" spans="1:3" ht="12" customHeight="1">
      <c r="A95" s="15" t="s">
        <v>177</v>
      </c>
      <c r="B95" s="271" t="s">
        <v>246</v>
      </c>
      <c r="C95" s="135"/>
    </row>
    <row r="96" spans="1:3" ht="24" customHeight="1" thickBot="1">
      <c r="A96" s="12" t="s">
        <v>178</v>
      </c>
      <c r="B96" s="272" t="s">
        <v>245</v>
      </c>
      <c r="C96" s="138"/>
    </row>
    <row r="97" spans="1:3" ht="12" customHeight="1" thickBot="1">
      <c r="A97" s="20" t="s">
        <v>10</v>
      </c>
      <c r="B97" s="79" t="s">
        <v>268</v>
      </c>
      <c r="C97" s="173">
        <f>+C98+C99</f>
        <v>851</v>
      </c>
    </row>
    <row r="98" spans="1:3" ht="12" customHeight="1">
      <c r="A98" s="15" t="s">
        <v>60</v>
      </c>
      <c r="B98" s="8" t="s">
        <v>48</v>
      </c>
      <c r="C98" s="179">
        <v>851</v>
      </c>
    </row>
    <row r="99" spans="1:3" ht="12" customHeight="1" thickBot="1">
      <c r="A99" s="16" t="s">
        <v>61</v>
      </c>
      <c r="B99" s="11" t="s">
        <v>49</v>
      </c>
      <c r="C99" s="180"/>
    </row>
    <row r="100" spans="1:3" s="151" customFormat="1" ht="12" customHeight="1" thickBot="1">
      <c r="A100" s="157" t="s">
        <v>11</v>
      </c>
      <c r="B100" s="152" t="s">
        <v>249</v>
      </c>
      <c r="C100" s="278"/>
    </row>
    <row r="101" spans="1:3" ht="12" customHeight="1" thickBot="1">
      <c r="A101" s="149" t="s">
        <v>12</v>
      </c>
      <c r="B101" s="150" t="s">
        <v>118</v>
      </c>
      <c r="C101" s="172">
        <f>+C73+C86+C97+C100</f>
        <v>25296</v>
      </c>
    </row>
    <row r="102" spans="1:3" ht="12" customHeight="1" thickBot="1">
      <c r="A102" s="157" t="s">
        <v>13</v>
      </c>
      <c r="B102" s="152" t="s">
        <v>334</v>
      </c>
      <c r="C102" s="173">
        <f>+C103+C111</f>
        <v>461</v>
      </c>
    </row>
    <row r="103" spans="1:3" ht="12" customHeight="1" thickBot="1">
      <c r="A103" s="170" t="s">
        <v>67</v>
      </c>
      <c r="B103" s="273" t="s">
        <v>338</v>
      </c>
      <c r="C103" s="283">
        <v>461</v>
      </c>
    </row>
    <row r="104" spans="1:3" ht="12" customHeight="1">
      <c r="A104" s="165" t="s">
        <v>70</v>
      </c>
      <c r="B104" s="166" t="s">
        <v>250</v>
      </c>
      <c r="C104" s="195"/>
    </row>
    <row r="105" spans="1:3" ht="12" customHeight="1">
      <c r="A105" s="158" t="s">
        <v>71</v>
      </c>
      <c r="B105" s="153" t="s">
        <v>251</v>
      </c>
      <c r="C105" s="196"/>
    </row>
    <row r="106" spans="1:3" ht="12" customHeight="1">
      <c r="A106" s="158" t="s">
        <v>72</v>
      </c>
      <c r="B106" s="153" t="s">
        <v>252</v>
      </c>
      <c r="C106" s="196"/>
    </row>
    <row r="107" spans="1:3" ht="12" customHeight="1">
      <c r="A107" s="158" t="s">
        <v>73</v>
      </c>
      <c r="B107" s="153" t="s">
        <v>253</v>
      </c>
      <c r="C107" s="196"/>
    </row>
    <row r="108" spans="1:3" ht="12" customHeight="1">
      <c r="A108" s="158" t="s">
        <v>162</v>
      </c>
      <c r="B108" s="153" t="s">
        <v>361</v>
      </c>
      <c r="C108" s="196">
        <v>461</v>
      </c>
    </row>
    <row r="109" spans="1:3" ht="12" customHeight="1">
      <c r="A109" s="158" t="s">
        <v>179</v>
      </c>
      <c r="B109" s="153" t="s">
        <v>255</v>
      </c>
      <c r="C109" s="196"/>
    </row>
    <row r="110" spans="1:3" ht="12" customHeight="1" thickBot="1">
      <c r="A110" s="167" t="s">
        <v>180</v>
      </c>
      <c r="B110" s="168" t="s">
        <v>256</v>
      </c>
      <c r="C110" s="197"/>
    </row>
    <row r="111" spans="1:3" ht="12" customHeight="1" thickBot="1">
      <c r="A111" s="170" t="s">
        <v>68</v>
      </c>
      <c r="B111" s="273" t="s">
        <v>339</v>
      </c>
      <c r="C111" s="283">
        <f>+C112+C113+C114+C115+C116+C117+C118+C119</f>
        <v>0</v>
      </c>
    </row>
    <row r="112" spans="1:3" ht="12" customHeight="1">
      <c r="A112" s="165" t="s">
        <v>76</v>
      </c>
      <c r="B112" s="166" t="s">
        <v>250</v>
      </c>
      <c r="C112" s="195"/>
    </row>
    <row r="113" spans="1:3" ht="12" customHeight="1">
      <c r="A113" s="158" t="s">
        <v>77</v>
      </c>
      <c r="B113" s="153" t="s">
        <v>257</v>
      </c>
      <c r="C113" s="196"/>
    </row>
    <row r="114" spans="1:3" ht="12" customHeight="1">
      <c r="A114" s="158" t="s">
        <v>78</v>
      </c>
      <c r="B114" s="153" t="s">
        <v>252</v>
      </c>
      <c r="C114" s="196"/>
    </row>
    <row r="115" spans="1:3" ht="12" customHeight="1">
      <c r="A115" s="158" t="s">
        <v>79</v>
      </c>
      <c r="B115" s="153" t="s">
        <v>253</v>
      </c>
      <c r="C115" s="196"/>
    </row>
    <row r="116" spans="1:3" ht="12" customHeight="1">
      <c r="A116" s="158" t="s">
        <v>163</v>
      </c>
      <c r="B116" s="153" t="s">
        <v>254</v>
      </c>
      <c r="C116" s="196"/>
    </row>
    <row r="117" spans="1:3" ht="12" customHeight="1">
      <c r="A117" s="158" t="s">
        <v>181</v>
      </c>
      <c r="B117" s="153" t="s">
        <v>258</v>
      </c>
      <c r="C117" s="196"/>
    </row>
    <row r="118" spans="1:3" ht="12" customHeight="1">
      <c r="A118" s="158" t="s">
        <v>182</v>
      </c>
      <c r="B118" s="153" t="s">
        <v>256</v>
      </c>
      <c r="C118" s="196"/>
    </row>
    <row r="119" spans="1:3" ht="12" customHeight="1" thickBot="1">
      <c r="A119" s="167" t="s">
        <v>183</v>
      </c>
      <c r="B119" s="168" t="s">
        <v>337</v>
      </c>
      <c r="C119" s="197"/>
    </row>
    <row r="120" spans="1:3" ht="12" customHeight="1" thickBot="1">
      <c r="A120" s="157" t="s">
        <v>14</v>
      </c>
      <c r="B120" s="269" t="s">
        <v>259</v>
      </c>
      <c r="C120" s="190">
        <f>+C101+C102</f>
        <v>25757</v>
      </c>
    </row>
    <row r="121" spans="1:9" ht="15" customHeight="1" thickBot="1">
      <c r="A121" s="157" t="s">
        <v>15</v>
      </c>
      <c r="B121" s="269" t="s">
        <v>260</v>
      </c>
      <c r="C121" s="191"/>
      <c r="F121" s="41"/>
      <c r="G121" s="80"/>
      <c r="H121" s="80"/>
      <c r="I121" s="80"/>
    </row>
    <row r="122" spans="1:3" s="1" customFormat="1" ht="12.75" customHeight="1" thickBot="1">
      <c r="A122" s="169" t="s">
        <v>16</v>
      </c>
      <c r="B122" s="270" t="s">
        <v>261</v>
      </c>
      <c r="C122" s="184">
        <f>+C120+C121</f>
        <v>25757</v>
      </c>
    </row>
    <row r="123" spans="1:3" ht="7.5" customHeight="1">
      <c r="A123" s="274"/>
      <c r="B123" s="274"/>
      <c r="C123" s="275"/>
    </row>
    <row r="124" spans="1:3" ht="15.75">
      <c r="A124" s="304"/>
      <c r="B124" s="304"/>
      <c r="C124" s="304"/>
    </row>
    <row r="125" spans="1:3" ht="15" customHeight="1">
      <c r="A125" s="300"/>
      <c r="B125" s="300"/>
      <c r="C125" s="296"/>
    </row>
    <row r="126" spans="1:4" ht="13.5" customHeight="1">
      <c r="A126" s="297"/>
      <c r="B126" s="298"/>
      <c r="C126" s="299"/>
      <c r="D126" s="295"/>
    </row>
    <row r="127" spans="1:3" ht="7.5" customHeight="1">
      <c r="A127" s="274"/>
      <c r="B127" s="274"/>
      <c r="C127" s="275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Fenyőfő Önkormányzat
2016. ÉVI KÖLTSÉGVETÉS
KÖTELEZŐ FELADATAINAK MÉRLEGE &amp;10
&amp;R&amp;"Times New Roman CE,Félkövér dőlt"&amp;11 1.2. melléklet a 1/2016(II.22.)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zoomScale="120" zoomScaleNormal="120" zoomScaleSheetLayoutView="100" zoomScalePageLayoutView="0" workbookViewId="0" topLeftCell="A1">
      <selection activeCell="B132" sqref="B132"/>
    </sheetView>
  </sheetViews>
  <sheetFormatPr defaultColWidth="9.00390625" defaultRowHeight="12.75"/>
  <cols>
    <col min="1" max="1" width="9.00390625" style="276" customWidth="1"/>
    <col min="2" max="2" width="91.625" style="276" customWidth="1"/>
    <col min="3" max="3" width="21.625" style="277" customWidth="1"/>
    <col min="4" max="4" width="9.00390625" style="38" customWidth="1"/>
    <col min="5" max="16384" width="9.375" style="38" customWidth="1"/>
  </cols>
  <sheetData>
    <row r="1" spans="1:3" ht="15.75" customHeight="1">
      <c r="A1" s="301" t="s">
        <v>5</v>
      </c>
      <c r="B1" s="301"/>
      <c r="C1" s="301"/>
    </row>
    <row r="2" spans="1:3" ht="15.75" customHeight="1" thickBot="1">
      <c r="A2" s="302" t="s">
        <v>115</v>
      </c>
      <c r="B2" s="302"/>
      <c r="C2" s="192" t="s">
        <v>262</v>
      </c>
    </row>
    <row r="3" spans="1:3" ht="37.5" customHeight="1" thickBot="1">
      <c r="A3" s="24" t="s">
        <v>56</v>
      </c>
      <c r="B3" s="25" t="s">
        <v>7</v>
      </c>
      <c r="C3" s="39" t="s">
        <v>360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2" t="s">
        <v>8</v>
      </c>
      <c r="B5" s="21" t="s">
        <v>133</v>
      </c>
      <c r="C5" s="172">
        <f>+C6+C11+C20</f>
        <v>0</v>
      </c>
    </row>
    <row r="6" spans="1:3" s="1" customFormat="1" ht="12" customHeight="1" thickBot="1">
      <c r="A6" s="20" t="s">
        <v>9</v>
      </c>
      <c r="B6" s="152" t="s">
        <v>327</v>
      </c>
      <c r="C6" s="134">
        <f>+C7+C8+C9+C10</f>
        <v>0</v>
      </c>
    </row>
    <row r="7" spans="1:3" s="1" customFormat="1" ht="12" customHeight="1">
      <c r="A7" s="13" t="s">
        <v>86</v>
      </c>
      <c r="B7" s="263" t="s">
        <v>45</v>
      </c>
      <c r="C7" s="135"/>
    </row>
    <row r="8" spans="1:3" s="1" customFormat="1" ht="12" customHeight="1">
      <c r="A8" s="13" t="s">
        <v>87</v>
      </c>
      <c r="B8" s="166" t="s">
        <v>59</v>
      </c>
      <c r="C8" s="135"/>
    </row>
    <row r="9" spans="1:3" s="1" customFormat="1" ht="12" customHeight="1">
      <c r="A9" s="13" t="s">
        <v>88</v>
      </c>
      <c r="B9" s="166" t="s">
        <v>134</v>
      </c>
      <c r="C9" s="135"/>
    </row>
    <row r="10" spans="1:3" s="1" customFormat="1" ht="12" customHeight="1" thickBot="1">
      <c r="A10" s="13" t="s">
        <v>89</v>
      </c>
      <c r="B10" s="264" t="s">
        <v>135</v>
      </c>
      <c r="C10" s="135"/>
    </row>
    <row r="11" spans="1:3" s="1" customFormat="1" ht="12" customHeight="1" thickBot="1">
      <c r="A11" s="20" t="s">
        <v>10</v>
      </c>
      <c r="B11" s="21" t="s">
        <v>136</v>
      </c>
      <c r="C11" s="173">
        <f>+C12+C13+C14+C15+C16+C17+C18+C19</f>
        <v>0</v>
      </c>
    </row>
    <row r="12" spans="1:3" s="1" customFormat="1" ht="12" customHeight="1">
      <c r="A12" s="17" t="s">
        <v>60</v>
      </c>
      <c r="B12" s="9" t="s">
        <v>141</v>
      </c>
      <c r="C12" s="174"/>
    </row>
    <row r="13" spans="1:3" s="1" customFormat="1" ht="12" customHeight="1">
      <c r="A13" s="13" t="s">
        <v>61</v>
      </c>
      <c r="B13" s="6" t="s">
        <v>142</v>
      </c>
      <c r="C13" s="175"/>
    </row>
    <row r="14" spans="1:3" s="1" customFormat="1" ht="12" customHeight="1">
      <c r="A14" s="13" t="s">
        <v>62</v>
      </c>
      <c r="B14" s="6" t="s">
        <v>143</v>
      </c>
      <c r="C14" s="175"/>
    </row>
    <row r="15" spans="1:3" s="1" customFormat="1" ht="12" customHeight="1">
      <c r="A15" s="13" t="s">
        <v>63</v>
      </c>
      <c r="B15" s="6" t="s">
        <v>144</v>
      </c>
      <c r="C15" s="175"/>
    </row>
    <row r="16" spans="1:3" s="1" customFormat="1" ht="12" customHeight="1">
      <c r="A16" s="12" t="s">
        <v>137</v>
      </c>
      <c r="B16" s="5" t="s">
        <v>145</v>
      </c>
      <c r="C16" s="176"/>
    </row>
    <row r="17" spans="1:3" s="1" customFormat="1" ht="12" customHeight="1">
      <c r="A17" s="13" t="s">
        <v>138</v>
      </c>
      <c r="B17" s="6" t="s">
        <v>204</v>
      </c>
      <c r="C17" s="175"/>
    </row>
    <row r="18" spans="1:3" s="1" customFormat="1" ht="12" customHeight="1">
      <c r="A18" s="13" t="s">
        <v>139</v>
      </c>
      <c r="B18" s="6" t="s">
        <v>146</v>
      </c>
      <c r="C18" s="175"/>
    </row>
    <row r="19" spans="1:3" s="1" customFormat="1" ht="12" customHeight="1" thickBot="1">
      <c r="A19" s="14" t="s">
        <v>140</v>
      </c>
      <c r="B19" s="7" t="s">
        <v>147</v>
      </c>
      <c r="C19" s="177"/>
    </row>
    <row r="20" spans="1:3" s="1" customFormat="1" ht="12" customHeight="1" thickBot="1">
      <c r="A20" s="20" t="s">
        <v>148</v>
      </c>
      <c r="B20" s="21" t="s">
        <v>205</v>
      </c>
      <c r="C20" s="178"/>
    </row>
    <row r="21" spans="1:3" s="1" customFormat="1" ht="12" customHeight="1" thickBot="1">
      <c r="A21" s="20" t="s">
        <v>12</v>
      </c>
      <c r="B21" s="21" t="s">
        <v>150</v>
      </c>
      <c r="C21" s="173">
        <f>+C22+C23+C24+C25+C26+C27+C28+C29</f>
        <v>0</v>
      </c>
    </row>
    <row r="22" spans="1:3" s="1" customFormat="1" ht="12" customHeight="1">
      <c r="A22" s="15" t="s">
        <v>64</v>
      </c>
      <c r="B22" s="8" t="s">
        <v>156</v>
      </c>
      <c r="C22" s="179"/>
    </row>
    <row r="23" spans="1:3" s="1" customFormat="1" ht="12" customHeight="1">
      <c r="A23" s="13" t="s">
        <v>65</v>
      </c>
      <c r="B23" s="6" t="s">
        <v>157</v>
      </c>
      <c r="C23" s="175"/>
    </row>
    <row r="24" spans="1:3" s="1" customFormat="1" ht="12" customHeight="1">
      <c r="A24" s="13" t="s">
        <v>66</v>
      </c>
      <c r="B24" s="6" t="s">
        <v>158</v>
      </c>
      <c r="C24" s="175"/>
    </row>
    <row r="25" spans="1:3" s="1" customFormat="1" ht="12" customHeight="1">
      <c r="A25" s="16" t="s">
        <v>151</v>
      </c>
      <c r="B25" s="6" t="s">
        <v>69</v>
      </c>
      <c r="C25" s="180"/>
    </row>
    <row r="26" spans="1:3" s="1" customFormat="1" ht="12" customHeight="1">
      <c r="A26" s="16" t="s">
        <v>152</v>
      </c>
      <c r="B26" s="6" t="s">
        <v>159</v>
      </c>
      <c r="C26" s="180"/>
    </row>
    <row r="27" spans="1:3" s="1" customFormat="1" ht="12" customHeight="1">
      <c r="A27" s="13" t="s">
        <v>153</v>
      </c>
      <c r="B27" s="6" t="s">
        <v>160</v>
      </c>
      <c r="C27" s="175"/>
    </row>
    <row r="28" spans="1:3" s="1" customFormat="1" ht="12" customHeight="1">
      <c r="A28" s="13" t="s">
        <v>154</v>
      </c>
      <c r="B28" s="6" t="s">
        <v>206</v>
      </c>
      <c r="C28" s="181"/>
    </row>
    <row r="29" spans="1:3" s="1" customFormat="1" ht="12" customHeight="1" thickBot="1">
      <c r="A29" s="13" t="s">
        <v>155</v>
      </c>
      <c r="B29" s="11" t="s">
        <v>161</v>
      </c>
      <c r="C29" s="181"/>
    </row>
    <row r="30" spans="1:3" s="1" customFormat="1" ht="12" customHeight="1" thickBot="1">
      <c r="A30" s="145" t="s">
        <v>13</v>
      </c>
      <c r="B30" s="21" t="s">
        <v>328</v>
      </c>
      <c r="C30" s="134">
        <f>+C31+C37</f>
        <v>0</v>
      </c>
    </row>
    <row r="31" spans="1:3" s="1" customFormat="1" ht="12" customHeight="1">
      <c r="A31" s="146" t="s">
        <v>67</v>
      </c>
      <c r="B31" s="265" t="s">
        <v>329</v>
      </c>
      <c r="C31" s="143">
        <f>+C32+C33+C34+C35+C36</f>
        <v>0</v>
      </c>
    </row>
    <row r="32" spans="1:3" s="1" customFormat="1" ht="12" customHeight="1">
      <c r="A32" s="147" t="s">
        <v>70</v>
      </c>
      <c r="B32" s="153" t="s">
        <v>207</v>
      </c>
      <c r="C32" s="139"/>
    </row>
    <row r="33" spans="1:3" s="1" customFormat="1" ht="12" customHeight="1">
      <c r="A33" s="147" t="s">
        <v>71</v>
      </c>
      <c r="B33" s="153" t="s">
        <v>208</v>
      </c>
      <c r="C33" s="139"/>
    </row>
    <row r="34" spans="1:3" s="1" customFormat="1" ht="12" customHeight="1">
      <c r="A34" s="147" t="s">
        <v>72</v>
      </c>
      <c r="B34" s="153" t="s">
        <v>209</v>
      </c>
      <c r="C34" s="139"/>
    </row>
    <row r="35" spans="1:3" s="1" customFormat="1" ht="12" customHeight="1">
      <c r="A35" s="147" t="s">
        <v>73</v>
      </c>
      <c r="B35" s="153" t="s">
        <v>210</v>
      </c>
      <c r="C35" s="139"/>
    </row>
    <row r="36" spans="1:3" s="1" customFormat="1" ht="12" customHeight="1">
      <c r="A36" s="147" t="s">
        <v>162</v>
      </c>
      <c r="B36" s="153" t="s">
        <v>330</v>
      </c>
      <c r="C36" s="139"/>
    </row>
    <row r="37" spans="1:3" s="1" customFormat="1" ht="12" customHeight="1">
      <c r="A37" s="147" t="s">
        <v>68</v>
      </c>
      <c r="B37" s="154" t="s">
        <v>331</v>
      </c>
      <c r="C37" s="142">
        <f>+C38+C39+C40+C41+C42</f>
        <v>0</v>
      </c>
    </row>
    <row r="38" spans="1:3" s="1" customFormat="1" ht="12" customHeight="1">
      <c r="A38" s="147" t="s">
        <v>76</v>
      </c>
      <c r="B38" s="153" t="s">
        <v>207</v>
      </c>
      <c r="C38" s="139"/>
    </row>
    <row r="39" spans="1:3" s="1" customFormat="1" ht="12" customHeight="1">
      <c r="A39" s="147" t="s">
        <v>77</v>
      </c>
      <c r="B39" s="153" t="s">
        <v>208</v>
      </c>
      <c r="C39" s="139"/>
    </row>
    <row r="40" spans="1:3" s="1" customFormat="1" ht="12" customHeight="1">
      <c r="A40" s="147" t="s">
        <v>78</v>
      </c>
      <c r="B40" s="153" t="s">
        <v>209</v>
      </c>
      <c r="C40" s="139"/>
    </row>
    <row r="41" spans="1:3" s="1" customFormat="1" ht="12" customHeight="1">
      <c r="A41" s="147" t="s">
        <v>79</v>
      </c>
      <c r="B41" s="155" t="s">
        <v>210</v>
      </c>
      <c r="C41" s="139"/>
    </row>
    <row r="42" spans="1:3" s="1" customFormat="1" ht="12" customHeight="1" thickBot="1">
      <c r="A42" s="148" t="s">
        <v>163</v>
      </c>
      <c r="B42" s="156" t="s">
        <v>332</v>
      </c>
      <c r="C42" s="140"/>
    </row>
    <row r="43" spans="1:3" s="1" customFormat="1" ht="12" customHeight="1" thickBot="1">
      <c r="A43" s="20" t="s">
        <v>164</v>
      </c>
      <c r="B43" s="266" t="s">
        <v>211</v>
      </c>
      <c r="C43" s="134">
        <f>+C44+C45</f>
        <v>0</v>
      </c>
    </row>
    <row r="44" spans="1:3" s="1" customFormat="1" ht="12" customHeight="1">
      <c r="A44" s="15" t="s">
        <v>74</v>
      </c>
      <c r="B44" s="166" t="s">
        <v>212</v>
      </c>
      <c r="C44" s="137"/>
    </row>
    <row r="45" spans="1:3" s="1" customFormat="1" ht="12" customHeight="1" thickBot="1">
      <c r="A45" s="12" t="s">
        <v>75</v>
      </c>
      <c r="B45" s="161" t="s">
        <v>216</v>
      </c>
      <c r="C45" s="136"/>
    </row>
    <row r="46" spans="1:3" s="1" customFormat="1" ht="12" customHeight="1" thickBot="1">
      <c r="A46" s="20" t="s">
        <v>15</v>
      </c>
      <c r="B46" s="266" t="s">
        <v>215</v>
      </c>
      <c r="C46" s="134">
        <f>+C47+C48+C49</f>
        <v>0</v>
      </c>
    </row>
    <row r="47" spans="1:3" s="1" customFormat="1" ht="12" customHeight="1">
      <c r="A47" s="15" t="s">
        <v>167</v>
      </c>
      <c r="B47" s="166" t="s">
        <v>165</v>
      </c>
      <c r="C47" s="144"/>
    </row>
    <row r="48" spans="1:3" s="1" customFormat="1" ht="12" customHeight="1">
      <c r="A48" s="13" t="s">
        <v>168</v>
      </c>
      <c r="B48" s="153" t="s">
        <v>166</v>
      </c>
      <c r="C48" s="181"/>
    </row>
    <row r="49" spans="1:3" s="1" customFormat="1" ht="12" customHeight="1" thickBot="1">
      <c r="A49" s="12" t="s">
        <v>263</v>
      </c>
      <c r="B49" s="161" t="s">
        <v>213</v>
      </c>
      <c r="C49" s="141"/>
    </row>
    <row r="50" spans="1:5" s="1" customFormat="1" ht="17.25" customHeight="1" thickBot="1">
      <c r="A50" s="20" t="s">
        <v>169</v>
      </c>
      <c r="B50" s="267" t="s">
        <v>214</v>
      </c>
      <c r="C50" s="182"/>
      <c r="E50" s="41"/>
    </row>
    <row r="51" spans="1:3" s="1" customFormat="1" ht="12" customHeight="1" thickBot="1">
      <c r="A51" s="20" t="s">
        <v>17</v>
      </c>
      <c r="B51" s="23" t="s">
        <v>170</v>
      </c>
      <c r="C51" s="183">
        <f>+C6+C11+C20+C21+C30+C43+C46+C50</f>
        <v>0</v>
      </c>
    </row>
    <row r="52" spans="1:3" s="1" customFormat="1" ht="12" customHeight="1" thickBot="1">
      <c r="A52" s="157" t="s">
        <v>18</v>
      </c>
      <c r="B52" s="152" t="s">
        <v>217</v>
      </c>
      <c r="C52" s="184">
        <f>+C53+C59</f>
        <v>441</v>
      </c>
    </row>
    <row r="53" spans="1:3" s="1" customFormat="1" ht="12" customHeight="1">
      <c r="A53" s="268" t="s">
        <v>111</v>
      </c>
      <c r="B53" s="265" t="s">
        <v>218</v>
      </c>
      <c r="C53" s="185">
        <f>+C54+C55+C56+C57+C58</f>
        <v>441</v>
      </c>
    </row>
    <row r="54" spans="1:3" s="1" customFormat="1" ht="12" customHeight="1">
      <c r="A54" s="158" t="s">
        <v>233</v>
      </c>
      <c r="B54" s="153" t="s">
        <v>219</v>
      </c>
      <c r="C54" s="181">
        <v>441</v>
      </c>
    </row>
    <row r="55" spans="1:3" s="1" customFormat="1" ht="12" customHeight="1">
      <c r="A55" s="158" t="s">
        <v>234</v>
      </c>
      <c r="B55" s="153" t="s">
        <v>220</v>
      </c>
      <c r="C55" s="181"/>
    </row>
    <row r="56" spans="1:3" s="1" customFormat="1" ht="12" customHeight="1">
      <c r="A56" s="158" t="s">
        <v>235</v>
      </c>
      <c r="B56" s="153" t="s">
        <v>221</v>
      </c>
      <c r="C56" s="181"/>
    </row>
    <row r="57" spans="1:3" s="1" customFormat="1" ht="12" customHeight="1">
      <c r="A57" s="158" t="s">
        <v>236</v>
      </c>
      <c r="B57" s="153" t="s">
        <v>222</v>
      </c>
      <c r="C57" s="181"/>
    </row>
    <row r="58" spans="1:3" s="1" customFormat="1" ht="12" customHeight="1">
      <c r="A58" s="158" t="s">
        <v>237</v>
      </c>
      <c r="B58" s="153" t="s">
        <v>223</v>
      </c>
      <c r="C58" s="181"/>
    </row>
    <row r="59" spans="1:3" s="1" customFormat="1" ht="12" customHeight="1">
      <c r="A59" s="159" t="s">
        <v>112</v>
      </c>
      <c r="B59" s="154" t="s">
        <v>224</v>
      </c>
      <c r="C59" s="186">
        <f>+C60+C61+C62+C63+C64</f>
        <v>0</v>
      </c>
    </row>
    <row r="60" spans="1:3" s="1" customFormat="1" ht="12" customHeight="1">
      <c r="A60" s="158" t="s">
        <v>238</v>
      </c>
      <c r="B60" s="153" t="s">
        <v>225</v>
      </c>
      <c r="C60" s="181"/>
    </row>
    <row r="61" spans="1:3" s="1" customFormat="1" ht="12" customHeight="1">
      <c r="A61" s="158" t="s">
        <v>239</v>
      </c>
      <c r="B61" s="153" t="s">
        <v>226</v>
      </c>
      <c r="C61" s="181"/>
    </row>
    <row r="62" spans="1:3" s="1" customFormat="1" ht="12" customHeight="1">
      <c r="A62" s="158" t="s">
        <v>240</v>
      </c>
      <c r="B62" s="153" t="s">
        <v>227</v>
      </c>
      <c r="C62" s="181"/>
    </row>
    <row r="63" spans="1:3" s="1" customFormat="1" ht="12" customHeight="1">
      <c r="A63" s="158" t="s">
        <v>241</v>
      </c>
      <c r="B63" s="153" t="s">
        <v>228</v>
      </c>
      <c r="C63" s="181"/>
    </row>
    <row r="64" spans="1:3" s="1" customFormat="1" ht="12" customHeight="1" thickBot="1">
      <c r="A64" s="160" t="s">
        <v>242</v>
      </c>
      <c r="B64" s="161" t="s">
        <v>229</v>
      </c>
      <c r="C64" s="187"/>
    </row>
    <row r="65" spans="1:3" s="1" customFormat="1" ht="12" customHeight="1" thickBot="1">
      <c r="A65" s="162" t="s">
        <v>19</v>
      </c>
      <c r="B65" s="269" t="s">
        <v>230</v>
      </c>
      <c r="C65" s="184">
        <f>+C51+C52</f>
        <v>441</v>
      </c>
    </row>
    <row r="66" spans="1:3" s="1" customFormat="1" ht="13.5" customHeight="1" thickBot="1">
      <c r="A66" s="163" t="s">
        <v>20</v>
      </c>
      <c r="B66" s="270" t="s">
        <v>231</v>
      </c>
      <c r="C66" s="193"/>
    </row>
    <row r="67" spans="1:3" s="1" customFormat="1" ht="12" customHeight="1" thickBot="1">
      <c r="A67" s="162" t="s">
        <v>21</v>
      </c>
      <c r="B67" s="269" t="s">
        <v>232</v>
      </c>
      <c r="C67" s="194">
        <f>+C65+C66</f>
        <v>441</v>
      </c>
    </row>
    <row r="68" spans="1:3" s="1" customFormat="1" ht="12.75" customHeight="1">
      <c r="A68" s="3"/>
      <c r="B68" s="4"/>
      <c r="C68" s="188"/>
    </row>
    <row r="69" spans="1:3" ht="16.5" customHeight="1">
      <c r="A69" s="301" t="s">
        <v>37</v>
      </c>
      <c r="B69" s="301"/>
      <c r="C69" s="301"/>
    </row>
    <row r="70" spans="1:3" s="198" customFormat="1" ht="16.5" customHeight="1" thickBot="1">
      <c r="A70" s="303" t="s">
        <v>116</v>
      </c>
      <c r="B70" s="303"/>
      <c r="C70" s="87" t="s">
        <v>262</v>
      </c>
    </row>
    <row r="71" spans="1:3" ht="37.5" customHeight="1" thickBot="1">
      <c r="A71" s="24" t="s">
        <v>6</v>
      </c>
      <c r="B71" s="25" t="s">
        <v>38</v>
      </c>
      <c r="C71" s="39" t="s">
        <v>360</v>
      </c>
    </row>
    <row r="72" spans="1:3" s="40" customFormat="1" ht="12" customHeight="1" thickBot="1">
      <c r="A72" s="33">
        <v>1</v>
      </c>
      <c r="B72" s="34">
        <v>2</v>
      </c>
      <c r="C72" s="171">
        <v>3</v>
      </c>
    </row>
    <row r="73" spans="1:3" ht="12" customHeight="1" thickBot="1">
      <c r="A73" s="22" t="s">
        <v>8</v>
      </c>
      <c r="B73" s="27" t="s">
        <v>171</v>
      </c>
      <c r="C73" s="172">
        <f>+C74+C75+C76+C77+C78</f>
        <v>441</v>
      </c>
    </row>
    <row r="74" spans="1:3" ht="12" customHeight="1">
      <c r="A74" s="17" t="s">
        <v>80</v>
      </c>
      <c r="B74" s="9" t="s">
        <v>39</v>
      </c>
      <c r="C74" s="174"/>
    </row>
    <row r="75" spans="1:3" ht="12" customHeight="1">
      <c r="A75" s="13" t="s">
        <v>81</v>
      </c>
      <c r="B75" s="6" t="s">
        <v>172</v>
      </c>
      <c r="C75" s="175"/>
    </row>
    <row r="76" spans="1:3" ht="12" customHeight="1">
      <c r="A76" s="13" t="s">
        <v>82</v>
      </c>
      <c r="B76" s="6" t="s">
        <v>110</v>
      </c>
      <c r="C76" s="180"/>
    </row>
    <row r="77" spans="1:3" ht="12" customHeight="1">
      <c r="A77" s="13" t="s">
        <v>83</v>
      </c>
      <c r="B77" s="10" t="s">
        <v>173</v>
      </c>
      <c r="C77" s="180"/>
    </row>
    <row r="78" spans="1:3" ht="12" customHeight="1">
      <c r="A78" s="13" t="s">
        <v>91</v>
      </c>
      <c r="B78" s="19" t="s">
        <v>174</v>
      </c>
      <c r="C78" s="180">
        <v>441</v>
      </c>
    </row>
    <row r="79" spans="1:3" ht="12" customHeight="1">
      <c r="A79" s="13" t="s">
        <v>84</v>
      </c>
      <c r="B79" s="6" t="s">
        <v>190</v>
      </c>
      <c r="C79" s="180"/>
    </row>
    <row r="80" spans="1:3" ht="12" customHeight="1">
      <c r="A80" s="13" t="s">
        <v>85</v>
      </c>
      <c r="B80" s="88" t="s">
        <v>191</v>
      </c>
      <c r="C80" s="180"/>
    </row>
    <row r="81" spans="1:3" ht="12" customHeight="1">
      <c r="A81" s="13" t="s">
        <v>92</v>
      </c>
      <c r="B81" s="88" t="s">
        <v>243</v>
      </c>
      <c r="C81" s="180"/>
    </row>
    <row r="82" spans="1:3" ht="12" customHeight="1">
      <c r="A82" s="13" t="s">
        <v>93</v>
      </c>
      <c r="B82" s="89" t="s">
        <v>192</v>
      </c>
      <c r="C82" s="180"/>
    </row>
    <row r="83" spans="1:3" ht="12" customHeight="1">
      <c r="A83" s="12" t="s">
        <v>94</v>
      </c>
      <c r="B83" s="90" t="s">
        <v>193</v>
      </c>
      <c r="C83" s="180"/>
    </row>
    <row r="84" spans="1:3" ht="12" customHeight="1">
      <c r="A84" s="13" t="s">
        <v>95</v>
      </c>
      <c r="B84" s="90" t="s">
        <v>194</v>
      </c>
      <c r="C84" s="180"/>
    </row>
    <row r="85" spans="1:3" ht="12" customHeight="1" thickBot="1">
      <c r="A85" s="18" t="s">
        <v>97</v>
      </c>
      <c r="B85" s="91" t="s">
        <v>195</v>
      </c>
      <c r="C85" s="189"/>
    </row>
    <row r="86" spans="1:3" ht="12" customHeight="1" thickBot="1">
      <c r="A86" s="20" t="s">
        <v>9</v>
      </c>
      <c r="B86" s="26" t="s">
        <v>264</v>
      </c>
      <c r="C86" s="173">
        <f>+C87+C88+C89</f>
        <v>0</v>
      </c>
    </row>
    <row r="87" spans="1:3" ht="12" customHeight="1">
      <c r="A87" s="15" t="s">
        <v>86</v>
      </c>
      <c r="B87" s="6" t="s">
        <v>244</v>
      </c>
      <c r="C87" s="179"/>
    </row>
    <row r="88" spans="1:3" ht="12" customHeight="1">
      <c r="A88" s="15" t="s">
        <v>87</v>
      </c>
      <c r="B88" s="11" t="s">
        <v>175</v>
      </c>
      <c r="C88" s="175"/>
    </row>
    <row r="89" spans="1:3" ht="12" customHeight="1">
      <c r="A89" s="15" t="s">
        <v>88</v>
      </c>
      <c r="B89" s="153" t="s">
        <v>265</v>
      </c>
      <c r="C89" s="135"/>
    </row>
    <row r="90" spans="1:3" ht="12" customHeight="1">
      <c r="A90" s="15" t="s">
        <v>89</v>
      </c>
      <c r="B90" s="153" t="s">
        <v>333</v>
      </c>
      <c r="C90" s="135"/>
    </row>
    <row r="91" spans="1:3" ht="12" customHeight="1">
      <c r="A91" s="15" t="s">
        <v>90</v>
      </c>
      <c r="B91" s="153" t="s">
        <v>266</v>
      </c>
      <c r="C91" s="135"/>
    </row>
    <row r="92" spans="1:3" ht="15.75">
      <c r="A92" s="15" t="s">
        <v>96</v>
      </c>
      <c r="B92" s="153" t="s">
        <v>267</v>
      </c>
      <c r="C92" s="135"/>
    </row>
    <row r="93" spans="1:3" ht="12" customHeight="1">
      <c r="A93" s="15" t="s">
        <v>98</v>
      </c>
      <c r="B93" s="271" t="s">
        <v>247</v>
      </c>
      <c r="C93" s="135"/>
    </row>
    <row r="94" spans="1:3" ht="12" customHeight="1">
      <c r="A94" s="15" t="s">
        <v>176</v>
      </c>
      <c r="B94" s="271" t="s">
        <v>248</v>
      </c>
      <c r="C94" s="135"/>
    </row>
    <row r="95" spans="1:3" ht="12" customHeight="1">
      <c r="A95" s="15" t="s">
        <v>177</v>
      </c>
      <c r="B95" s="271" t="s">
        <v>246</v>
      </c>
      <c r="C95" s="135"/>
    </row>
    <row r="96" spans="1:3" ht="24" customHeight="1" thickBot="1">
      <c r="A96" s="12" t="s">
        <v>178</v>
      </c>
      <c r="B96" s="272" t="s">
        <v>245</v>
      </c>
      <c r="C96" s="138"/>
    </row>
    <row r="97" spans="1:3" ht="12" customHeight="1" thickBot="1">
      <c r="A97" s="20" t="s">
        <v>10</v>
      </c>
      <c r="B97" s="79" t="s">
        <v>268</v>
      </c>
      <c r="C97" s="173">
        <f>+C98+C99</f>
        <v>0</v>
      </c>
    </row>
    <row r="98" spans="1:3" ht="12" customHeight="1">
      <c r="A98" s="15" t="s">
        <v>60</v>
      </c>
      <c r="B98" s="8" t="s">
        <v>48</v>
      </c>
      <c r="C98" s="179"/>
    </row>
    <row r="99" spans="1:3" ht="12" customHeight="1" thickBot="1">
      <c r="A99" s="16" t="s">
        <v>61</v>
      </c>
      <c r="B99" s="11" t="s">
        <v>49</v>
      </c>
      <c r="C99" s="180"/>
    </row>
    <row r="100" spans="1:3" s="151" customFormat="1" ht="12" customHeight="1" thickBot="1">
      <c r="A100" s="157" t="s">
        <v>11</v>
      </c>
      <c r="B100" s="152" t="s">
        <v>249</v>
      </c>
      <c r="C100" s="278"/>
    </row>
    <row r="101" spans="1:3" ht="12" customHeight="1" thickBot="1">
      <c r="A101" s="149" t="s">
        <v>12</v>
      </c>
      <c r="B101" s="150" t="s">
        <v>118</v>
      </c>
      <c r="C101" s="172">
        <f>+C73+C86+C97+C100</f>
        <v>441</v>
      </c>
    </row>
    <row r="102" spans="1:3" ht="12" customHeight="1" thickBot="1">
      <c r="A102" s="157" t="s">
        <v>13</v>
      </c>
      <c r="B102" s="152" t="s">
        <v>334</v>
      </c>
      <c r="C102" s="173">
        <f>+C103+C111</f>
        <v>0</v>
      </c>
    </row>
    <row r="103" spans="1:3" ht="12" customHeight="1" thickBot="1">
      <c r="A103" s="164" t="s">
        <v>67</v>
      </c>
      <c r="B103" s="273" t="s">
        <v>338</v>
      </c>
      <c r="C103" s="173">
        <f>+C104+C105+C106+C107+C108+C109+C110</f>
        <v>0</v>
      </c>
    </row>
    <row r="104" spans="1:3" ht="12" customHeight="1">
      <c r="A104" s="165" t="s">
        <v>70</v>
      </c>
      <c r="B104" s="166" t="s">
        <v>250</v>
      </c>
      <c r="C104" s="195"/>
    </row>
    <row r="105" spans="1:3" ht="12" customHeight="1">
      <c r="A105" s="158" t="s">
        <v>71</v>
      </c>
      <c r="B105" s="153" t="s">
        <v>251</v>
      </c>
      <c r="C105" s="196"/>
    </row>
    <row r="106" spans="1:3" ht="12" customHeight="1">
      <c r="A106" s="158" t="s">
        <v>72</v>
      </c>
      <c r="B106" s="153" t="s">
        <v>252</v>
      </c>
      <c r="C106" s="196"/>
    </row>
    <row r="107" spans="1:3" ht="12" customHeight="1">
      <c r="A107" s="158" t="s">
        <v>73</v>
      </c>
      <c r="B107" s="153" t="s">
        <v>253</v>
      </c>
      <c r="C107" s="196"/>
    </row>
    <row r="108" spans="1:3" ht="12" customHeight="1">
      <c r="A108" s="158" t="s">
        <v>162</v>
      </c>
      <c r="B108" s="153" t="s">
        <v>254</v>
      </c>
      <c r="C108" s="196"/>
    </row>
    <row r="109" spans="1:3" ht="12" customHeight="1">
      <c r="A109" s="158" t="s">
        <v>179</v>
      </c>
      <c r="B109" s="153" t="s">
        <v>255</v>
      </c>
      <c r="C109" s="196"/>
    </row>
    <row r="110" spans="1:3" ht="12" customHeight="1" thickBot="1">
      <c r="A110" s="167" t="s">
        <v>180</v>
      </c>
      <c r="B110" s="168" t="s">
        <v>256</v>
      </c>
      <c r="C110" s="197"/>
    </row>
    <row r="111" spans="1:3" ht="12" customHeight="1" thickBot="1">
      <c r="A111" s="164" t="s">
        <v>68</v>
      </c>
      <c r="B111" s="273" t="s">
        <v>339</v>
      </c>
      <c r="C111" s="173">
        <f>+C112+C113+C114+C115+C116+C117+C118+C119</f>
        <v>0</v>
      </c>
    </row>
    <row r="112" spans="1:3" ht="12" customHeight="1">
      <c r="A112" s="165" t="s">
        <v>76</v>
      </c>
      <c r="B112" s="166" t="s">
        <v>250</v>
      </c>
      <c r="C112" s="195"/>
    </row>
    <row r="113" spans="1:3" ht="12" customHeight="1">
      <c r="A113" s="158" t="s">
        <v>77</v>
      </c>
      <c r="B113" s="153" t="s">
        <v>257</v>
      </c>
      <c r="C113" s="196"/>
    </row>
    <row r="114" spans="1:3" ht="12" customHeight="1">
      <c r="A114" s="158" t="s">
        <v>78</v>
      </c>
      <c r="B114" s="153" t="s">
        <v>252</v>
      </c>
      <c r="C114" s="196"/>
    </row>
    <row r="115" spans="1:3" ht="12" customHeight="1">
      <c r="A115" s="158" t="s">
        <v>79</v>
      </c>
      <c r="B115" s="153" t="s">
        <v>253</v>
      </c>
      <c r="C115" s="196"/>
    </row>
    <row r="116" spans="1:3" ht="12" customHeight="1">
      <c r="A116" s="158" t="s">
        <v>163</v>
      </c>
      <c r="B116" s="153" t="s">
        <v>254</v>
      </c>
      <c r="C116" s="196"/>
    </row>
    <row r="117" spans="1:3" ht="12" customHeight="1">
      <c r="A117" s="158" t="s">
        <v>181</v>
      </c>
      <c r="B117" s="153" t="s">
        <v>258</v>
      </c>
      <c r="C117" s="196"/>
    </row>
    <row r="118" spans="1:3" ht="12" customHeight="1">
      <c r="A118" s="158" t="s">
        <v>182</v>
      </c>
      <c r="B118" s="153" t="s">
        <v>256</v>
      </c>
      <c r="C118" s="196"/>
    </row>
    <row r="119" spans="1:3" ht="12" customHeight="1" thickBot="1">
      <c r="A119" s="167" t="s">
        <v>183</v>
      </c>
      <c r="B119" s="168" t="s">
        <v>337</v>
      </c>
      <c r="C119" s="197"/>
    </row>
    <row r="120" spans="1:3" ht="12" customHeight="1" thickBot="1">
      <c r="A120" s="157" t="s">
        <v>14</v>
      </c>
      <c r="B120" s="269" t="s">
        <v>259</v>
      </c>
      <c r="C120" s="190">
        <f>+C101+C102</f>
        <v>441</v>
      </c>
    </row>
    <row r="121" spans="1:9" ht="15" customHeight="1" thickBot="1">
      <c r="A121" s="157" t="s">
        <v>15</v>
      </c>
      <c r="B121" s="269" t="s">
        <v>260</v>
      </c>
      <c r="C121" s="191"/>
      <c r="F121" s="41"/>
      <c r="G121" s="80"/>
      <c r="H121" s="80"/>
      <c r="I121" s="80"/>
    </row>
    <row r="122" spans="1:3" s="1" customFormat="1" ht="12.75" customHeight="1" thickBot="1">
      <c r="A122" s="169" t="s">
        <v>16</v>
      </c>
      <c r="B122" s="270" t="s">
        <v>261</v>
      </c>
      <c r="C122" s="184">
        <f>+C120+C121</f>
        <v>441</v>
      </c>
    </row>
    <row r="123" spans="1:3" ht="7.5" customHeight="1">
      <c r="A123" s="274"/>
      <c r="B123" s="274"/>
      <c r="C123" s="275"/>
    </row>
    <row r="124" spans="1:3" ht="15.75">
      <c r="A124" s="305"/>
      <c r="B124" s="305"/>
      <c r="C124" s="305"/>
    </row>
    <row r="125" spans="1:3" ht="15" customHeight="1">
      <c r="A125" s="300"/>
      <c r="B125" s="300"/>
      <c r="C125" s="296"/>
    </row>
    <row r="126" spans="1:4" ht="13.5" customHeight="1">
      <c r="A126" s="297"/>
      <c r="B126" s="298"/>
      <c r="C126" s="299"/>
      <c r="D126" s="295"/>
    </row>
    <row r="127" spans="1:3" ht="7.5" customHeight="1">
      <c r="A127" s="274"/>
      <c r="B127" s="274"/>
      <c r="C127" s="275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Fenyőfő Önkormányzat
2016. ÉVI KÖLTSÉGVETÉS
ÖNKÉNT VÁLLALT FELADATAINAK MÉRLEGE&amp;10
&amp;R&amp;"Times New Roman CE,Félkövér dőlt"&amp;11 1.3. melléklet a 1/2016(II.22.)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1">
      <selection activeCell="D1" sqref="D1"/>
    </sheetView>
  </sheetViews>
  <sheetFormatPr defaultColWidth="9.00390625" defaultRowHeight="12.75"/>
  <cols>
    <col min="1" max="1" width="6.875" style="52" customWidth="1"/>
    <col min="2" max="2" width="55.125" style="113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9.75" customHeight="1">
      <c r="B1" s="210" t="s">
        <v>347</v>
      </c>
      <c r="C1" s="211"/>
      <c r="D1" s="211"/>
      <c r="E1" s="211"/>
      <c r="F1" s="308" t="s">
        <v>382</v>
      </c>
    </row>
    <row r="2" spans="5:6" ht="14.25" thickBot="1">
      <c r="E2" s="212" t="s">
        <v>50</v>
      </c>
      <c r="F2" s="308"/>
    </row>
    <row r="3" spans="1:6" ht="18" customHeight="1" thickBot="1">
      <c r="A3" s="306" t="s">
        <v>56</v>
      </c>
      <c r="B3" s="213" t="s">
        <v>43</v>
      </c>
      <c r="C3" s="214"/>
      <c r="D3" s="213" t="s">
        <v>47</v>
      </c>
      <c r="E3" s="215"/>
      <c r="F3" s="308"/>
    </row>
    <row r="4" spans="1:6" s="216" customFormat="1" ht="35.25" customHeight="1" thickBot="1">
      <c r="A4" s="307"/>
      <c r="B4" s="114" t="s">
        <v>51</v>
      </c>
      <c r="C4" s="115" t="s">
        <v>360</v>
      </c>
      <c r="D4" s="114" t="s">
        <v>51</v>
      </c>
      <c r="E4" s="48" t="s">
        <v>360</v>
      </c>
      <c r="F4" s="308"/>
    </row>
    <row r="5" spans="1:6" s="221" customFormat="1" ht="12" customHeight="1" thickBot="1">
      <c r="A5" s="217">
        <v>1</v>
      </c>
      <c r="B5" s="218">
        <v>2</v>
      </c>
      <c r="C5" s="219" t="s">
        <v>10</v>
      </c>
      <c r="D5" s="218" t="s">
        <v>11</v>
      </c>
      <c r="E5" s="220" t="s">
        <v>12</v>
      </c>
      <c r="F5" s="308"/>
    </row>
    <row r="6" spans="1:6" ht="12.75" customHeight="1">
      <c r="A6" s="222" t="s">
        <v>8</v>
      </c>
      <c r="B6" s="223" t="s">
        <v>149</v>
      </c>
      <c r="C6" s="199">
        <v>1510</v>
      </c>
      <c r="D6" s="223" t="s">
        <v>52</v>
      </c>
      <c r="E6" s="205">
        <v>5206</v>
      </c>
      <c r="F6" s="308"/>
    </row>
    <row r="7" spans="1:6" ht="12.75" customHeight="1">
      <c r="A7" s="224" t="s">
        <v>9</v>
      </c>
      <c r="B7" s="225" t="s">
        <v>44</v>
      </c>
      <c r="C7" s="200">
        <v>1581</v>
      </c>
      <c r="D7" s="225" t="s">
        <v>172</v>
      </c>
      <c r="E7" s="206">
        <v>1179</v>
      </c>
      <c r="F7" s="308"/>
    </row>
    <row r="8" spans="1:6" ht="12.75" customHeight="1">
      <c r="A8" s="224" t="s">
        <v>10</v>
      </c>
      <c r="B8" s="225" t="s">
        <v>46</v>
      </c>
      <c r="C8" s="200">
        <v>140</v>
      </c>
      <c r="D8" s="225" t="s">
        <v>282</v>
      </c>
      <c r="E8" s="206">
        <v>6595</v>
      </c>
      <c r="F8" s="308"/>
    </row>
    <row r="9" spans="1:6" ht="12.75" customHeight="1">
      <c r="A9" s="224" t="s">
        <v>11</v>
      </c>
      <c r="B9" s="226" t="s">
        <v>269</v>
      </c>
      <c r="C9" s="200">
        <v>11684</v>
      </c>
      <c r="D9" s="225" t="s">
        <v>173</v>
      </c>
      <c r="E9" s="206">
        <v>379</v>
      </c>
      <c r="F9" s="308"/>
    </row>
    <row r="10" spans="1:6" ht="12.75" customHeight="1">
      <c r="A10" s="224" t="s">
        <v>12</v>
      </c>
      <c r="B10" s="225" t="s">
        <v>270</v>
      </c>
      <c r="C10" s="200"/>
      <c r="D10" s="225" t="s">
        <v>174</v>
      </c>
      <c r="E10" s="206">
        <v>477</v>
      </c>
      <c r="F10" s="308"/>
    </row>
    <row r="11" spans="1:6" ht="12.75" customHeight="1">
      <c r="A11" s="224" t="s">
        <v>13</v>
      </c>
      <c r="B11" s="225" t="s">
        <v>303</v>
      </c>
      <c r="C11" s="201"/>
      <c r="D11" s="225" t="s">
        <v>40</v>
      </c>
      <c r="E11" s="206">
        <v>851</v>
      </c>
      <c r="F11" s="308"/>
    </row>
    <row r="12" spans="1:6" ht="12.75" customHeight="1">
      <c r="A12" s="224" t="s">
        <v>14</v>
      </c>
      <c r="B12" s="225" t="s">
        <v>271</v>
      </c>
      <c r="C12" s="200">
        <v>204</v>
      </c>
      <c r="D12" s="225" t="s">
        <v>3</v>
      </c>
      <c r="E12" s="206"/>
      <c r="F12" s="308"/>
    </row>
    <row r="13" spans="1:6" ht="12.75" customHeight="1">
      <c r="A13" s="224" t="s">
        <v>15</v>
      </c>
      <c r="B13" s="225" t="s">
        <v>272</v>
      </c>
      <c r="C13" s="200"/>
      <c r="D13" s="46"/>
      <c r="E13" s="206"/>
      <c r="F13" s="308"/>
    </row>
    <row r="14" spans="1:6" ht="12.75" customHeight="1">
      <c r="A14" s="224" t="s">
        <v>16</v>
      </c>
      <c r="B14" s="227" t="s">
        <v>273</v>
      </c>
      <c r="C14" s="201"/>
      <c r="D14" s="46"/>
      <c r="E14" s="206"/>
      <c r="F14" s="308"/>
    </row>
    <row r="15" spans="1:6" ht="12.75" customHeight="1">
      <c r="A15" s="224" t="s">
        <v>17</v>
      </c>
      <c r="B15" s="46"/>
      <c r="C15" s="200"/>
      <c r="D15" s="46"/>
      <c r="E15" s="206"/>
      <c r="F15" s="308"/>
    </row>
    <row r="16" spans="1:6" ht="12.75" customHeight="1">
      <c r="A16" s="224" t="s">
        <v>18</v>
      </c>
      <c r="B16" s="46"/>
      <c r="C16" s="200"/>
      <c r="D16" s="46"/>
      <c r="E16" s="206"/>
      <c r="F16" s="308"/>
    </row>
    <row r="17" spans="1:6" ht="12.75" customHeight="1" thickBot="1">
      <c r="A17" s="224" t="s">
        <v>19</v>
      </c>
      <c r="B17" s="53"/>
      <c r="C17" s="202"/>
      <c r="D17" s="46"/>
      <c r="E17" s="207"/>
      <c r="F17" s="308"/>
    </row>
    <row r="18" spans="1:6" ht="15.75" customHeight="1" thickBot="1">
      <c r="A18" s="228" t="s">
        <v>20</v>
      </c>
      <c r="B18" s="81" t="s">
        <v>296</v>
      </c>
      <c r="C18" s="203">
        <f>+C6+C7+C8+C9+C10+C12+C13+C14+C15+C16+C17</f>
        <v>15119</v>
      </c>
      <c r="D18" s="81" t="s">
        <v>295</v>
      </c>
      <c r="E18" s="208">
        <f>SUM(E6:E17)</f>
        <v>14687</v>
      </c>
      <c r="F18" s="308"/>
    </row>
    <row r="19" spans="1:6" ht="12.75" customHeight="1">
      <c r="A19" s="229" t="s">
        <v>21</v>
      </c>
      <c r="B19" s="230" t="s">
        <v>274</v>
      </c>
      <c r="C19" s="231">
        <v>29</v>
      </c>
      <c r="D19" s="232" t="s">
        <v>184</v>
      </c>
      <c r="E19" s="209"/>
      <c r="F19" s="308"/>
    </row>
    <row r="20" spans="1:6" ht="12.75" customHeight="1">
      <c r="A20" s="233" t="s">
        <v>22</v>
      </c>
      <c r="B20" s="232" t="s">
        <v>219</v>
      </c>
      <c r="C20" s="66">
        <v>29</v>
      </c>
      <c r="D20" s="232" t="s">
        <v>185</v>
      </c>
      <c r="E20" s="67"/>
      <c r="F20" s="308"/>
    </row>
    <row r="21" spans="1:6" ht="12.75" customHeight="1">
      <c r="A21" s="233" t="s">
        <v>23</v>
      </c>
      <c r="B21" s="232" t="s">
        <v>220</v>
      </c>
      <c r="C21" s="66"/>
      <c r="D21" s="232" t="s">
        <v>119</v>
      </c>
      <c r="E21" s="67"/>
      <c r="F21" s="308"/>
    </row>
    <row r="22" spans="1:6" ht="12.75" customHeight="1">
      <c r="A22" s="233" t="s">
        <v>24</v>
      </c>
      <c r="B22" s="232" t="s">
        <v>275</v>
      </c>
      <c r="C22" s="66"/>
      <c r="D22" s="232" t="s">
        <v>120</v>
      </c>
      <c r="E22" s="67"/>
      <c r="F22" s="308"/>
    </row>
    <row r="23" spans="1:6" ht="12.75" customHeight="1">
      <c r="A23" s="233" t="s">
        <v>25</v>
      </c>
      <c r="B23" s="232" t="s">
        <v>276</v>
      </c>
      <c r="C23" s="66"/>
      <c r="D23" s="230" t="s">
        <v>362</v>
      </c>
      <c r="E23" s="67">
        <v>461</v>
      </c>
      <c r="F23" s="308"/>
    </row>
    <row r="24" spans="1:6" ht="12.75" customHeight="1">
      <c r="A24" s="233" t="s">
        <v>26</v>
      </c>
      <c r="B24" s="232" t="s">
        <v>277</v>
      </c>
      <c r="C24" s="234">
        <f>+C25+C26</f>
        <v>0</v>
      </c>
      <c r="D24" s="232" t="s">
        <v>186</v>
      </c>
      <c r="E24" s="67"/>
      <c r="F24" s="308"/>
    </row>
    <row r="25" spans="1:6" ht="12.75" customHeight="1">
      <c r="A25" s="229" t="s">
        <v>27</v>
      </c>
      <c r="B25" s="230" t="s">
        <v>278</v>
      </c>
      <c r="C25" s="204"/>
      <c r="D25" s="223" t="s">
        <v>187</v>
      </c>
      <c r="E25" s="209"/>
      <c r="F25" s="308"/>
    </row>
    <row r="26" spans="1:6" ht="12.75" customHeight="1" thickBot="1">
      <c r="A26" s="233" t="s">
        <v>28</v>
      </c>
      <c r="B26" s="232" t="s">
        <v>229</v>
      </c>
      <c r="C26" s="66"/>
      <c r="D26" s="46"/>
      <c r="E26" s="67"/>
      <c r="F26" s="308"/>
    </row>
    <row r="27" spans="1:6" ht="15.75" customHeight="1" thickBot="1">
      <c r="A27" s="228" t="s">
        <v>29</v>
      </c>
      <c r="B27" s="81" t="s">
        <v>293</v>
      </c>
      <c r="C27" s="203">
        <v>29</v>
      </c>
      <c r="D27" s="81" t="s">
        <v>294</v>
      </c>
      <c r="E27" s="208">
        <f>SUM(E19:E26)</f>
        <v>461</v>
      </c>
      <c r="F27" s="308"/>
    </row>
    <row r="28" spans="1:6" ht="18" customHeight="1" thickBot="1">
      <c r="A28" s="228" t="s">
        <v>30</v>
      </c>
      <c r="B28" s="235" t="s">
        <v>281</v>
      </c>
      <c r="C28" s="203">
        <f>C18+C27</f>
        <v>15148</v>
      </c>
      <c r="D28" s="235" t="s">
        <v>284</v>
      </c>
      <c r="E28" s="208">
        <f>+E18+E27</f>
        <v>15148</v>
      </c>
      <c r="F28" s="308"/>
    </row>
    <row r="29" spans="1:6" ht="18" customHeight="1" thickBot="1">
      <c r="A29" s="228" t="s">
        <v>31</v>
      </c>
      <c r="B29" s="81" t="s">
        <v>279</v>
      </c>
      <c r="C29" s="239"/>
      <c r="D29" s="81" t="s">
        <v>285</v>
      </c>
      <c r="E29" s="238"/>
      <c r="F29" s="308"/>
    </row>
    <row r="30" spans="1:6" ht="13.5" thickBot="1">
      <c r="A30" s="228" t="s">
        <v>32</v>
      </c>
      <c r="B30" s="236" t="s">
        <v>280</v>
      </c>
      <c r="C30" s="237">
        <v>15148</v>
      </c>
      <c r="D30" s="236" t="s">
        <v>286</v>
      </c>
      <c r="E30" s="237">
        <f>+E28+E29</f>
        <v>15148</v>
      </c>
      <c r="F30" s="308"/>
    </row>
    <row r="31" spans="1:6" ht="13.5" thickBot="1">
      <c r="A31" s="228" t="s">
        <v>33</v>
      </c>
      <c r="B31" s="236" t="s">
        <v>131</v>
      </c>
      <c r="C31" s="237"/>
      <c r="D31" s="236" t="s">
        <v>132</v>
      </c>
      <c r="E31" s="237"/>
      <c r="F31" s="308"/>
    </row>
    <row r="32" spans="1:6" ht="13.5" thickBot="1">
      <c r="A32" s="228" t="s">
        <v>34</v>
      </c>
      <c r="B32" s="236" t="s">
        <v>287</v>
      </c>
      <c r="C32" s="237"/>
      <c r="D32" s="236" t="s">
        <v>288</v>
      </c>
      <c r="E32" s="237" t="str">
        <f>IF(C18+C19-E28&gt;0,C18+C19-E28,"-")</f>
        <v>-</v>
      </c>
      <c r="F32" s="308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workbookViewId="0" topLeftCell="A1">
      <selection activeCell="D1" sqref="D1"/>
    </sheetView>
  </sheetViews>
  <sheetFormatPr defaultColWidth="9.00390625" defaultRowHeight="12.75"/>
  <cols>
    <col min="1" max="1" width="6.875" style="52" customWidth="1"/>
    <col min="2" max="2" width="55.125" style="113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1.5">
      <c r="B1" s="210" t="s">
        <v>348</v>
      </c>
      <c r="C1" s="211"/>
      <c r="D1" s="211"/>
      <c r="E1" s="211"/>
      <c r="F1" s="308" t="s">
        <v>381</v>
      </c>
    </row>
    <row r="2" spans="5:6" ht="14.25" thickBot="1">
      <c r="E2" s="212" t="s">
        <v>50</v>
      </c>
      <c r="F2" s="308"/>
    </row>
    <row r="3" spans="1:6" ht="13.5" thickBot="1">
      <c r="A3" s="309" t="s">
        <v>56</v>
      </c>
      <c r="B3" s="213" t="s">
        <v>43</v>
      </c>
      <c r="C3" s="214"/>
      <c r="D3" s="213" t="s">
        <v>47</v>
      </c>
      <c r="E3" s="215"/>
      <c r="F3" s="308"/>
    </row>
    <row r="4" spans="1:6" s="216" customFormat="1" ht="24.75" thickBot="1">
      <c r="A4" s="310"/>
      <c r="B4" s="114" t="s">
        <v>51</v>
      </c>
      <c r="C4" s="115" t="s">
        <v>360</v>
      </c>
      <c r="D4" s="114" t="s">
        <v>51</v>
      </c>
      <c r="E4" s="48" t="s">
        <v>360</v>
      </c>
      <c r="F4" s="308"/>
    </row>
    <row r="5" spans="1:6" s="216" customFormat="1" ht="13.5" thickBot="1">
      <c r="A5" s="217">
        <v>1</v>
      </c>
      <c r="B5" s="218">
        <v>2</v>
      </c>
      <c r="C5" s="219">
        <v>3</v>
      </c>
      <c r="D5" s="218">
        <v>4</v>
      </c>
      <c r="E5" s="220">
        <v>5</v>
      </c>
      <c r="F5" s="308"/>
    </row>
    <row r="6" spans="1:6" ht="12.75" customHeight="1">
      <c r="A6" s="222" t="s">
        <v>8</v>
      </c>
      <c r="B6" s="223" t="s">
        <v>323</v>
      </c>
      <c r="C6" s="199">
        <v>3000</v>
      </c>
      <c r="D6" s="223" t="s">
        <v>244</v>
      </c>
      <c r="E6" s="205">
        <v>5300</v>
      </c>
      <c r="F6" s="308"/>
    </row>
    <row r="7" spans="1:6" ht="22.5" customHeight="1">
      <c r="A7" s="224" t="s">
        <v>9</v>
      </c>
      <c r="B7" s="225" t="s">
        <v>297</v>
      </c>
      <c r="C7" s="200"/>
      <c r="D7" s="225" t="s">
        <v>175</v>
      </c>
      <c r="E7" s="206">
        <v>5750</v>
      </c>
      <c r="F7" s="308"/>
    </row>
    <row r="8" spans="1:6" ht="12.75" customHeight="1">
      <c r="A8" s="224" t="s">
        <v>10</v>
      </c>
      <c r="B8" s="225" t="s">
        <v>117</v>
      </c>
      <c r="C8" s="200"/>
      <c r="D8" s="225" t="s">
        <v>265</v>
      </c>
      <c r="E8" s="206"/>
      <c r="F8" s="308"/>
    </row>
    <row r="9" spans="1:6" ht="12.75" customHeight="1">
      <c r="A9" s="224" t="s">
        <v>11</v>
      </c>
      <c r="B9" s="225" t="s">
        <v>160</v>
      </c>
      <c r="C9" s="200"/>
      <c r="D9" s="225" t="s">
        <v>304</v>
      </c>
      <c r="E9" s="206"/>
      <c r="F9" s="308"/>
    </row>
    <row r="10" spans="1:6" ht="12.75" customHeight="1">
      <c r="A10" s="224" t="s">
        <v>12</v>
      </c>
      <c r="B10" s="225" t="s">
        <v>206</v>
      </c>
      <c r="C10" s="200"/>
      <c r="D10" s="225" t="s">
        <v>305</v>
      </c>
      <c r="E10" s="206"/>
      <c r="F10" s="308"/>
    </row>
    <row r="11" spans="1:6" ht="12.75" customHeight="1">
      <c r="A11" s="224" t="s">
        <v>13</v>
      </c>
      <c r="B11" s="225" t="s">
        <v>298</v>
      </c>
      <c r="C11" s="201"/>
      <c r="D11" s="241" t="s">
        <v>306</v>
      </c>
      <c r="E11" s="206"/>
      <c r="F11" s="308"/>
    </row>
    <row r="12" spans="1:6" ht="12.75" customHeight="1">
      <c r="A12" s="224" t="s">
        <v>14</v>
      </c>
      <c r="B12" s="225" t="s">
        <v>299</v>
      </c>
      <c r="C12" s="200"/>
      <c r="D12" s="241" t="s">
        <v>247</v>
      </c>
      <c r="E12" s="206"/>
      <c r="F12" s="308"/>
    </row>
    <row r="13" spans="1:6" ht="12.75" customHeight="1">
      <c r="A13" s="224" t="s">
        <v>15</v>
      </c>
      <c r="B13" s="225" t="s">
        <v>302</v>
      </c>
      <c r="C13" s="200"/>
      <c r="D13" s="242" t="s">
        <v>248</v>
      </c>
      <c r="E13" s="206"/>
      <c r="F13" s="308"/>
    </row>
    <row r="14" spans="1:6" ht="12.75" customHeight="1">
      <c r="A14" s="224" t="s">
        <v>16</v>
      </c>
      <c r="B14" s="243" t="s">
        <v>321</v>
      </c>
      <c r="C14" s="201"/>
      <c r="D14" s="241" t="s">
        <v>307</v>
      </c>
      <c r="E14" s="206"/>
      <c r="F14" s="308"/>
    </row>
    <row r="15" spans="1:6" ht="22.5" customHeight="1">
      <c r="A15" s="224" t="s">
        <v>17</v>
      </c>
      <c r="B15" s="225" t="s">
        <v>300</v>
      </c>
      <c r="C15" s="201"/>
      <c r="D15" s="241" t="s">
        <v>308</v>
      </c>
      <c r="E15" s="206"/>
      <c r="F15" s="308"/>
    </row>
    <row r="16" spans="1:6" ht="12.75" customHeight="1">
      <c r="A16" s="224" t="s">
        <v>18</v>
      </c>
      <c r="B16" s="225" t="s">
        <v>301</v>
      </c>
      <c r="C16" s="206"/>
      <c r="D16" s="225" t="s">
        <v>40</v>
      </c>
      <c r="E16" s="206"/>
      <c r="F16" s="308"/>
    </row>
    <row r="17" spans="1:6" ht="12.75" customHeight="1" thickBot="1">
      <c r="A17" s="284" t="s">
        <v>19</v>
      </c>
      <c r="B17" s="285"/>
      <c r="C17" s="286"/>
      <c r="D17" s="285" t="s">
        <v>3</v>
      </c>
      <c r="E17" s="257"/>
      <c r="F17" s="308"/>
    </row>
    <row r="18" spans="1:6" ht="15.75" customHeight="1" thickBot="1">
      <c r="A18" s="228" t="s">
        <v>20</v>
      </c>
      <c r="B18" s="81" t="s">
        <v>113</v>
      </c>
      <c r="C18" s="203">
        <f>+C6+C7+C8+C9+C10+C11+C12+C13+C15+C16+C17</f>
        <v>3000</v>
      </c>
      <c r="D18" s="81" t="s">
        <v>114</v>
      </c>
      <c r="E18" s="208">
        <f>+E6+E7+E8+E16+E17</f>
        <v>11050</v>
      </c>
      <c r="F18" s="308"/>
    </row>
    <row r="19" spans="1:6" ht="12.75" customHeight="1">
      <c r="A19" s="244" t="s">
        <v>21</v>
      </c>
      <c r="B19" s="245" t="s">
        <v>320</v>
      </c>
      <c r="C19" s="252">
        <v>8050</v>
      </c>
      <c r="D19" s="232" t="s">
        <v>184</v>
      </c>
      <c r="E19" s="64"/>
      <c r="F19" s="308"/>
    </row>
    <row r="20" spans="1:6" ht="12.75" customHeight="1">
      <c r="A20" s="224" t="s">
        <v>22</v>
      </c>
      <c r="B20" s="246" t="s">
        <v>309</v>
      </c>
      <c r="C20" s="66">
        <v>8050</v>
      </c>
      <c r="D20" s="232" t="s">
        <v>188</v>
      </c>
      <c r="E20" s="67"/>
      <c r="F20" s="308"/>
    </row>
    <row r="21" spans="1:6" ht="12.75" customHeight="1">
      <c r="A21" s="244" t="s">
        <v>23</v>
      </c>
      <c r="B21" s="246" t="s">
        <v>310</v>
      </c>
      <c r="C21" s="66"/>
      <c r="D21" s="232" t="s">
        <v>119</v>
      </c>
      <c r="E21" s="67"/>
      <c r="F21" s="308"/>
    </row>
    <row r="22" spans="1:6" ht="12.75" customHeight="1">
      <c r="A22" s="224" t="s">
        <v>24</v>
      </c>
      <c r="B22" s="246" t="s">
        <v>311</v>
      </c>
      <c r="C22" s="66"/>
      <c r="D22" s="232" t="s">
        <v>120</v>
      </c>
      <c r="E22" s="67"/>
      <c r="F22" s="308"/>
    </row>
    <row r="23" spans="1:6" ht="12.75" customHeight="1">
      <c r="A23" s="244" t="s">
        <v>25</v>
      </c>
      <c r="B23" s="246" t="s">
        <v>312</v>
      </c>
      <c r="C23" s="66"/>
      <c r="D23" s="230" t="s">
        <v>283</v>
      </c>
      <c r="E23" s="67"/>
      <c r="F23" s="308"/>
    </row>
    <row r="24" spans="1:6" ht="12.75" customHeight="1">
      <c r="A24" s="224" t="s">
        <v>26</v>
      </c>
      <c r="B24" s="247" t="s">
        <v>313</v>
      </c>
      <c r="C24" s="66"/>
      <c r="D24" s="232" t="s">
        <v>189</v>
      </c>
      <c r="E24" s="67"/>
      <c r="F24" s="308"/>
    </row>
    <row r="25" spans="1:6" ht="12.75" customHeight="1">
      <c r="A25" s="244" t="s">
        <v>27</v>
      </c>
      <c r="B25" s="248" t="s">
        <v>314</v>
      </c>
      <c r="C25" s="234">
        <f>+C26+C27+C28+C29+C30</f>
        <v>0</v>
      </c>
      <c r="D25" s="249" t="s">
        <v>187</v>
      </c>
      <c r="E25" s="67"/>
      <c r="F25" s="308"/>
    </row>
    <row r="26" spans="1:6" ht="12.75" customHeight="1">
      <c r="A26" s="224" t="s">
        <v>28</v>
      </c>
      <c r="B26" s="247" t="s">
        <v>315</v>
      </c>
      <c r="C26" s="66"/>
      <c r="D26" s="249" t="s">
        <v>322</v>
      </c>
      <c r="E26" s="67"/>
      <c r="F26" s="308"/>
    </row>
    <row r="27" spans="1:6" ht="12.75" customHeight="1">
      <c r="A27" s="244" t="s">
        <v>29</v>
      </c>
      <c r="B27" s="247" t="s">
        <v>316</v>
      </c>
      <c r="C27" s="66"/>
      <c r="D27" s="240"/>
      <c r="E27" s="67"/>
      <c r="F27" s="308"/>
    </row>
    <row r="28" spans="1:6" ht="12.75" customHeight="1">
      <c r="A28" s="224" t="s">
        <v>30</v>
      </c>
      <c r="B28" s="246" t="s">
        <v>317</v>
      </c>
      <c r="C28" s="66"/>
      <c r="D28" s="77"/>
      <c r="E28" s="67"/>
      <c r="F28" s="308"/>
    </row>
    <row r="29" spans="1:6" ht="12.75" customHeight="1">
      <c r="A29" s="244" t="s">
        <v>31</v>
      </c>
      <c r="B29" s="250" t="s">
        <v>318</v>
      </c>
      <c r="C29" s="66"/>
      <c r="D29" s="46"/>
      <c r="E29" s="67"/>
      <c r="F29" s="308"/>
    </row>
    <row r="30" spans="1:6" ht="12.75" customHeight="1" thickBot="1">
      <c r="A30" s="224" t="s">
        <v>32</v>
      </c>
      <c r="B30" s="251" t="s">
        <v>319</v>
      </c>
      <c r="C30" s="66"/>
      <c r="D30" s="77"/>
      <c r="E30" s="67"/>
      <c r="F30" s="308"/>
    </row>
    <row r="31" spans="1:6" ht="21.75" customHeight="1" thickBot="1">
      <c r="A31" s="228" t="s">
        <v>33</v>
      </c>
      <c r="B31" s="81" t="s">
        <v>342</v>
      </c>
      <c r="C31" s="203">
        <f>+C19+C25</f>
        <v>8050</v>
      </c>
      <c r="D31" s="81" t="s">
        <v>343</v>
      </c>
      <c r="E31" s="208">
        <f>SUM(E19:E30)</f>
        <v>0</v>
      </c>
      <c r="F31" s="308"/>
    </row>
    <row r="32" spans="1:6" ht="18" customHeight="1" thickBot="1">
      <c r="A32" s="228" t="s">
        <v>34</v>
      </c>
      <c r="B32" s="235" t="s">
        <v>340</v>
      </c>
      <c r="C32" s="203">
        <f>+C18+C31</f>
        <v>11050</v>
      </c>
      <c r="D32" s="235" t="s">
        <v>344</v>
      </c>
      <c r="E32" s="208">
        <f>+E18+E31</f>
        <v>11050</v>
      </c>
      <c r="F32" s="308"/>
    </row>
    <row r="33" spans="1:6" ht="18" customHeight="1" thickBot="1">
      <c r="A33" s="228" t="s">
        <v>35</v>
      </c>
      <c r="B33" s="81" t="s">
        <v>279</v>
      </c>
      <c r="C33" s="239"/>
      <c r="D33" s="81" t="s">
        <v>285</v>
      </c>
      <c r="E33" s="238"/>
      <c r="F33" s="308"/>
    </row>
    <row r="34" spans="1:6" ht="13.5" thickBot="1">
      <c r="A34" s="228" t="s">
        <v>36</v>
      </c>
      <c r="B34" s="236" t="s">
        <v>341</v>
      </c>
      <c r="C34" s="237">
        <f>+C32+C33</f>
        <v>11050</v>
      </c>
      <c r="D34" s="236" t="s">
        <v>345</v>
      </c>
      <c r="E34" s="237">
        <f>+E32+E33</f>
        <v>11050</v>
      </c>
      <c r="F34" s="308"/>
    </row>
    <row r="35" spans="1:6" ht="13.5" thickBot="1">
      <c r="A35" s="228" t="s">
        <v>106</v>
      </c>
      <c r="B35" s="236" t="s">
        <v>131</v>
      </c>
      <c r="C35" s="237"/>
      <c r="D35" s="236" t="s">
        <v>132</v>
      </c>
      <c r="E35" s="237" t="str">
        <f>IF(C18-E18&gt;0,C18-E18,"-")</f>
        <v>-</v>
      </c>
      <c r="F35" s="308"/>
    </row>
    <row r="36" spans="1:6" ht="13.5" thickBot="1">
      <c r="A36" s="228" t="s">
        <v>107</v>
      </c>
      <c r="B36" s="236" t="s">
        <v>287</v>
      </c>
      <c r="C36" s="237" t="str">
        <f>IF(C18+C19-E32&lt;0,E32-(C18+C19),"-")</f>
        <v>-</v>
      </c>
      <c r="D36" s="236" t="s">
        <v>288</v>
      </c>
      <c r="E36" s="237" t="str">
        <f>IF(C18+C19-E32&gt;0,C18+C19-E32,"-")</f>
        <v>-</v>
      </c>
      <c r="F36" s="308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workbookViewId="0" topLeftCell="A1">
      <selection activeCell="C9" sqref="C9"/>
    </sheetView>
  </sheetViews>
  <sheetFormatPr defaultColWidth="9.00390625" defaultRowHeight="12.75"/>
  <cols>
    <col min="1" max="1" width="5.625" style="92" customWidth="1"/>
    <col min="2" max="2" width="68.625" style="92" customWidth="1"/>
    <col min="3" max="3" width="19.50390625" style="92" customWidth="1"/>
    <col min="4" max="16384" width="9.375" style="92" customWidth="1"/>
  </cols>
  <sheetData>
    <row r="1" spans="1:3" ht="33" customHeight="1">
      <c r="A1" s="311" t="s">
        <v>349</v>
      </c>
      <c r="B1" s="311"/>
      <c r="C1" s="311"/>
    </row>
    <row r="2" spans="1:4" ht="15.75" customHeight="1" thickBot="1">
      <c r="A2" s="93"/>
      <c r="B2" s="93"/>
      <c r="C2" s="95" t="s">
        <v>42</v>
      </c>
      <c r="D2" s="94"/>
    </row>
    <row r="3" spans="1:3" ht="26.25" customHeight="1" thickBot="1">
      <c r="A3" s="96" t="s">
        <v>6</v>
      </c>
      <c r="B3" s="97" t="s">
        <v>196</v>
      </c>
      <c r="C3" s="98" t="s">
        <v>360</v>
      </c>
    </row>
    <row r="4" spans="1:3" ht="15.75" thickBot="1">
      <c r="A4" s="99">
        <v>1</v>
      </c>
      <c r="B4" s="100">
        <v>2</v>
      </c>
      <c r="C4" s="101">
        <v>3</v>
      </c>
    </row>
    <row r="5" spans="1:3" ht="15">
      <c r="A5" s="102" t="s">
        <v>8</v>
      </c>
      <c r="B5" s="256" t="s">
        <v>45</v>
      </c>
      <c r="C5" s="253">
        <v>1490</v>
      </c>
    </row>
    <row r="6" spans="1:3" ht="24.75">
      <c r="A6" s="103" t="s">
        <v>9</v>
      </c>
      <c r="B6" s="279" t="s">
        <v>324</v>
      </c>
      <c r="C6" s="254"/>
    </row>
    <row r="7" spans="1:3" ht="15">
      <c r="A7" s="103" t="s">
        <v>10</v>
      </c>
      <c r="B7" s="280" t="s">
        <v>198</v>
      </c>
      <c r="C7" s="254">
        <v>20</v>
      </c>
    </row>
    <row r="8" spans="1:3" ht="24.75">
      <c r="A8" s="103" t="s">
        <v>11</v>
      </c>
      <c r="B8" s="280" t="s">
        <v>326</v>
      </c>
      <c r="C8" s="254">
        <v>3000</v>
      </c>
    </row>
    <row r="9" spans="1:3" ht="15">
      <c r="A9" s="104" t="s">
        <v>12</v>
      </c>
      <c r="B9" s="280" t="s">
        <v>325</v>
      </c>
      <c r="C9" s="255"/>
    </row>
    <row r="10" spans="1:3" ht="15.75" thickBot="1">
      <c r="A10" s="103" t="s">
        <v>13</v>
      </c>
      <c r="B10" s="281" t="s">
        <v>197</v>
      </c>
      <c r="C10" s="254"/>
    </row>
    <row r="11" spans="1:3" ht="15.75" thickBot="1">
      <c r="A11" s="312" t="s">
        <v>199</v>
      </c>
      <c r="B11" s="313"/>
      <c r="C11" s="105">
        <f>SUM(C5:C10)</f>
        <v>4510</v>
      </c>
    </row>
    <row r="12" spans="1:3" ht="23.25" customHeight="1">
      <c r="A12" s="314"/>
      <c r="B12" s="314"/>
      <c r="C12" s="314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1/2016 (II.22.)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23" sqref="F23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315" t="s">
        <v>363</v>
      </c>
      <c r="B1" s="315"/>
      <c r="C1" s="315"/>
      <c r="D1" s="315"/>
      <c r="E1" s="315"/>
      <c r="F1" s="315"/>
    </row>
    <row r="2" spans="1:6" ht="23.25" customHeight="1" thickBot="1">
      <c r="A2" s="113"/>
      <c r="B2" s="52"/>
      <c r="C2" s="52"/>
      <c r="D2" s="52"/>
      <c r="E2" s="52"/>
      <c r="F2" s="47" t="s">
        <v>50</v>
      </c>
    </row>
    <row r="3" spans="1:6" s="45" customFormat="1" ht="48.75" customHeight="1" thickBot="1">
      <c r="A3" s="114" t="s">
        <v>364</v>
      </c>
      <c r="B3" s="115" t="s">
        <v>54</v>
      </c>
      <c r="C3" s="115" t="s">
        <v>55</v>
      </c>
      <c r="D3" s="115" t="s">
        <v>365</v>
      </c>
      <c r="E3" s="115" t="s">
        <v>346</v>
      </c>
      <c r="F3" s="48" t="s">
        <v>366</v>
      </c>
    </row>
    <row r="4" spans="1:6" s="52" customFormat="1" ht="15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>
        <v>6</v>
      </c>
    </row>
    <row r="5" spans="1:6" s="52" customFormat="1" ht="15" customHeight="1">
      <c r="A5" s="294" t="s">
        <v>370</v>
      </c>
      <c r="B5" s="288"/>
      <c r="C5" s="288"/>
      <c r="D5" s="288"/>
      <c r="E5" s="288"/>
      <c r="F5" s="289"/>
    </row>
    <row r="6" spans="1:6" ht="15.75" customHeight="1">
      <c r="A6" s="55" t="s">
        <v>351</v>
      </c>
      <c r="B6" s="56">
        <v>5000</v>
      </c>
      <c r="C6" s="57">
        <v>2016</v>
      </c>
      <c r="D6" s="56">
        <v>0</v>
      </c>
      <c r="E6" s="56">
        <v>5000</v>
      </c>
      <c r="F6" s="58">
        <f aca="true" t="shared" si="0" ref="F6:F16">B6-D6-E6</f>
        <v>0</v>
      </c>
    </row>
    <row r="7" spans="1:6" ht="15.75" customHeight="1">
      <c r="A7" s="55" t="s">
        <v>368</v>
      </c>
      <c r="B7" s="56">
        <v>300</v>
      </c>
      <c r="C7" s="57">
        <v>2016</v>
      </c>
      <c r="D7" s="56"/>
      <c r="E7" s="56">
        <v>300</v>
      </c>
      <c r="F7" s="58"/>
    </row>
    <row r="8" spans="1:6" ht="15.75" customHeight="1">
      <c r="A8" s="290" t="s">
        <v>369</v>
      </c>
      <c r="B8" s="291">
        <f>B6+B7</f>
        <v>5300</v>
      </c>
      <c r="C8" s="292"/>
      <c r="D8" s="291"/>
      <c r="E8" s="291">
        <f>E6+E7</f>
        <v>5300</v>
      </c>
      <c r="F8" s="293"/>
    </row>
    <row r="9" spans="1:6" ht="15.75" customHeight="1">
      <c r="A9" s="287"/>
      <c r="B9" s="56"/>
      <c r="C9" s="57"/>
      <c r="D9" s="56"/>
      <c r="E9" s="56"/>
      <c r="F9" s="58"/>
    </row>
    <row r="10" spans="1:6" ht="15.75" customHeight="1">
      <c r="A10" s="287" t="s">
        <v>175</v>
      </c>
      <c r="B10" s="56"/>
      <c r="C10" s="57"/>
      <c r="D10" s="56"/>
      <c r="E10" s="56"/>
      <c r="F10" s="58"/>
    </row>
    <row r="11" spans="1:6" ht="15.75" customHeight="1">
      <c r="A11" s="55" t="s">
        <v>367</v>
      </c>
      <c r="B11" s="56">
        <v>2500</v>
      </c>
      <c r="C11" s="57">
        <v>2016</v>
      </c>
      <c r="D11" s="56"/>
      <c r="E11" s="56">
        <v>2500</v>
      </c>
      <c r="F11" s="58">
        <f t="shared" si="0"/>
        <v>0</v>
      </c>
    </row>
    <row r="12" spans="1:6" ht="15.75" customHeight="1">
      <c r="A12" s="55" t="s">
        <v>350</v>
      </c>
      <c r="B12" s="56">
        <v>1000</v>
      </c>
      <c r="C12" s="57">
        <v>2016</v>
      </c>
      <c r="D12" s="56"/>
      <c r="E12" s="56">
        <v>1000</v>
      </c>
      <c r="F12" s="58">
        <f t="shared" si="0"/>
        <v>0</v>
      </c>
    </row>
    <row r="13" spans="1:6" ht="15.75" customHeight="1">
      <c r="A13" s="55" t="s">
        <v>380</v>
      </c>
      <c r="B13" s="56">
        <v>2000</v>
      </c>
      <c r="C13" s="57">
        <v>2016</v>
      </c>
      <c r="D13" s="56"/>
      <c r="E13" s="56">
        <v>2000</v>
      </c>
      <c r="F13" s="58"/>
    </row>
    <row r="14" spans="1:6" ht="15.75" customHeight="1">
      <c r="A14" s="55" t="s">
        <v>372</v>
      </c>
      <c r="B14" s="56">
        <v>250</v>
      </c>
      <c r="C14" s="57">
        <v>2016</v>
      </c>
      <c r="D14" s="56"/>
      <c r="E14" s="56">
        <v>250</v>
      </c>
      <c r="F14" s="58">
        <f t="shared" si="0"/>
        <v>0</v>
      </c>
    </row>
    <row r="15" spans="1:6" ht="15.75" customHeight="1">
      <c r="A15" s="290" t="s">
        <v>371</v>
      </c>
      <c r="B15" s="291">
        <f>SUM(B11:B14)</f>
        <v>5750</v>
      </c>
      <c r="C15" s="292"/>
      <c r="D15" s="291"/>
      <c r="E15" s="291">
        <f>SUM(E11:E14)</f>
        <v>5750</v>
      </c>
      <c r="F15" s="293">
        <f t="shared" si="0"/>
        <v>0</v>
      </c>
    </row>
    <row r="16" spans="1:6" ht="15.75" customHeight="1" thickBot="1">
      <c r="A16" s="55"/>
      <c r="B16" s="56"/>
      <c r="C16" s="57"/>
      <c r="D16" s="56"/>
      <c r="E16" s="56"/>
      <c r="F16" s="58">
        <f t="shared" si="0"/>
        <v>0</v>
      </c>
    </row>
    <row r="17" spans="1:6" s="54" customFormat="1" ht="18" customHeight="1" thickBot="1">
      <c r="A17" s="116" t="s">
        <v>53</v>
      </c>
      <c r="B17" s="117">
        <f>SUM(B8+B15)</f>
        <v>11050</v>
      </c>
      <c r="C17" s="76"/>
      <c r="D17" s="117">
        <f>SUM(D6:D16)</f>
        <v>0</v>
      </c>
      <c r="E17" s="117">
        <f>SUM(E8+E15)</f>
        <v>11050</v>
      </c>
      <c r="F17" s="59">
        <f>SUM(F6:F16)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4. melléklet a  1/2016(II.22.) önkormányzati rendelethez&amp;"Times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C11" sqref="C11"/>
    </sheetView>
  </sheetViews>
  <sheetFormatPr defaultColWidth="9.00390625" defaultRowHeight="12.75"/>
  <cols>
    <col min="1" max="1" width="5.625" style="92" customWidth="1"/>
    <col min="2" max="2" width="66.875" style="92" customWidth="1"/>
    <col min="3" max="3" width="27.00390625" style="92" customWidth="1"/>
    <col min="4" max="16384" width="9.375" style="92" customWidth="1"/>
  </cols>
  <sheetData>
    <row r="1" spans="1:3" ht="33" customHeight="1">
      <c r="A1" s="311" t="s">
        <v>373</v>
      </c>
      <c r="B1" s="311"/>
      <c r="C1" s="311"/>
    </row>
    <row r="2" spans="1:4" ht="15.75" customHeight="1" thickBot="1">
      <c r="A2" s="93"/>
      <c r="B2" s="93"/>
      <c r="C2" s="95" t="s">
        <v>42</v>
      </c>
      <c r="D2" s="94"/>
    </row>
    <row r="3" spans="1:3" ht="26.25" customHeight="1" thickBot="1">
      <c r="A3" s="96" t="s">
        <v>6</v>
      </c>
      <c r="B3" s="97" t="s">
        <v>200</v>
      </c>
      <c r="C3" s="98" t="s">
        <v>203</v>
      </c>
    </row>
    <row r="4" spans="1:3" ht="15.75" thickBot="1">
      <c r="A4" s="99">
        <v>1</v>
      </c>
      <c r="B4" s="100">
        <v>2</v>
      </c>
      <c r="C4" s="101">
        <v>3</v>
      </c>
    </row>
    <row r="5" spans="1:3" ht="15">
      <c r="A5" s="102" t="s">
        <v>8</v>
      </c>
      <c r="B5" s="110"/>
      <c r="C5" s="106"/>
    </row>
    <row r="6" spans="1:3" ht="15">
      <c r="A6" s="103" t="s">
        <v>9</v>
      </c>
      <c r="B6" s="111"/>
      <c r="C6" s="107"/>
    </row>
    <row r="7" spans="1:3" ht="15.75" thickBot="1">
      <c r="A7" s="104" t="s">
        <v>10</v>
      </c>
      <c r="B7" s="112"/>
      <c r="C7" s="108"/>
    </row>
    <row r="8" spans="1:3" ht="17.25" customHeight="1" thickBot="1">
      <c r="A8" s="99" t="s">
        <v>11</v>
      </c>
      <c r="B8" s="82" t="s">
        <v>201</v>
      </c>
      <c r="C8" s="109"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 1/2016 (II.22.)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C31" sqref="C31"/>
    </sheetView>
  </sheetViews>
  <sheetFormatPr defaultColWidth="9.00390625" defaultRowHeight="12.75"/>
  <cols>
    <col min="1" max="1" width="5.875" style="73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317" t="s">
        <v>0</v>
      </c>
      <c r="C1" s="317"/>
      <c r="D1" s="317"/>
    </row>
    <row r="2" spans="1:4" s="61" customFormat="1" ht="16.5" thickBot="1">
      <c r="A2" s="60"/>
      <c r="B2" s="258"/>
      <c r="D2" s="44" t="s">
        <v>50</v>
      </c>
    </row>
    <row r="3" spans="1:4" s="63" customFormat="1" ht="48" customHeight="1" thickBot="1">
      <c r="A3" s="62" t="s">
        <v>6</v>
      </c>
      <c r="B3" s="118" t="s">
        <v>7</v>
      </c>
      <c r="C3" s="118" t="s">
        <v>57</v>
      </c>
      <c r="D3" s="119" t="s">
        <v>58</v>
      </c>
    </row>
    <row r="4" spans="1:4" s="63" customFormat="1" ht="13.5" customHeight="1" thickBot="1">
      <c r="A4" s="36">
        <v>1</v>
      </c>
      <c r="B4" s="120">
        <v>2</v>
      </c>
      <c r="C4" s="120">
        <v>3</v>
      </c>
      <c r="D4" s="121">
        <v>4</v>
      </c>
    </row>
    <row r="5" spans="1:4" ht="18" customHeight="1">
      <c r="A5" s="85" t="s">
        <v>8</v>
      </c>
      <c r="B5" s="122" t="s">
        <v>129</v>
      </c>
      <c r="C5" s="83"/>
      <c r="D5" s="64"/>
    </row>
    <row r="6" spans="1:4" ht="18" customHeight="1">
      <c r="A6" s="65" t="s">
        <v>9</v>
      </c>
      <c r="B6" s="123" t="s">
        <v>130</v>
      </c>
      <c r="C6" s="84"/>
      <c r="D6" s="67"/>
    </row>
    <row r="7" spans="1:4" ht="18" customHeight="1">
      <c r="A7" s="65" t="s">
        <v>10</v>
      </c>
      <c r="B7" s="123" t="s">
        <v>99</v>
      </c>
      <c r="C7" s="84"/>
      <c r="D7" s="67"/>
    </row>
    <row r="8" spans="1:4" ht="18" customHeight="1">
      <c r="A8" s="65" t="s">
        <v>11</v>
      </c>
      <c r="B8" s="123" t="s">
        <v>100</v>
      </c>
      <c r="C8" s="84"/>
      <c r="D8" s="67"/>
    </row>
    <row r="9" spans="1:4" ht="18" customHeight="1">
      <c r="A9" s="65" t="s">
        <v>12</v>
      </c>
      <c r="B9" s="123" t="s">
        <v>121</v>
      </c>
      <c r="C9" s="84"/>
      <c r="D9" s="67"/>
    </row>
    <row r="10" spans="1:4" ht="18" customHeight="1">
      <c r="A10" s="65" t="s">
        <v>13</v>
      </c>
      <c r="B10" s="123" t="s">
        <v>122</v>
      </c>
      <c r="C10" s="84">
        <v>1707</v>
      </c>
      <c r="D10" s="67">
        <v>924</v>
      </c>
    </row>
    <row r="11" spans="1:4" ht="18" customHeight="1">
      <c r="A11" s="65" t="s">
        <v>14</v>
      </c>
      <c r="B11" s="124" t="s">
        <v>123</v>
      </c>
      <c r="C11" s="84">
        <v>947</v>
      </c>
      <c r="D11" s="67">
        <v>475</v>
      </c>
    </row>
    <row r="12" spans="1:4" ht="18" customHeight="1">
      <c r="A12" s="65" t="s">
        <v>15</v>
      </c>
      <c r="B12" s="124" t="s">
        <v>124</v>
      </c>
      <c r="C12" s="84"/>
      <c r="D12" s="67"/>
    </row>
    <row r="13" spans="1:4" ht="18" customHeight="1">
      <c r="A13" s="65" t="s">
        <v>16</v>
      </c>
      <c r="B13" s="124" t="s">
        <v>125</v>
      </c>
      <c r="C13" s="84">
        <v>760</v>
      </c>
      <c r="D13" s="67">
        <v>449</v>
      </c>
    </row>
    <row r="14" spans="1:4" ht="18" customHeight="1">
      <c r="A14" s="65" t="s">
        <v>17</v>
      </c>
      <c r="B14" s="124" t="s">
        <v>126</v>
      </c>
      <c r="C14" s="84"/>
      <c r="D14" s="67"/>
    </row>
    <row r="15" spans="1:4" ht="18" customHeight="1">
      <c r="A15" s="65" t="s">
        <v>18</v>
      </c>
      <c r="B15" s="124" t="s">
        <v>127</v>
      </c>
      <c r="C15" s="84"/>
      <c r="D15" s="67"/>
    </row>
    <row r="16" spans="1:4" ht="22.5" customHeight="1">
      <c r="A16" s="65" t="s">
        <v>19</v>
      </c>
      <c r="B16" s="124" t="s">
        <v>128</v>
      </c>
      <c r="C16" s="84"/>
      <c r="D16" s="67"/>
    </row>
    <row r="17" spans="1:4" ht="18" customHeight="1">
      <c r="A17" s="65" t="s">
        <v>20</v>
      </c>
      <c r="B17" s="123" t="s">
        <v>101</v>
      </c>
      <c r="C17" s="84">
        <v>564</v>
      </c>
      <c r="D17" s="67">
        <v>81</v>
      </c>
    </row>
    <row r="18" spans="1:4" ht="18" customHeight="1">
      <c r="A18" s="65" t="s">
        <v>21</v>
      </c>
      <c r="B18" s="123" t="s">
        <v>2</v>
      </c>
      <c r="C18" s="84"/>
      <c r="D18" s="67"/>
    </row>
    <row r="19" spans="1:4" ht="18" customHeight="1">
      <c r="A19" s="65" t="s">
        <v>22</v>
      </c>
      <c r="B19" s="123" t="s">
        <v>1</v>
      </c>
      <c r="C19" s="84"/>
      <c r="D19" s="67"/>
    </row>
    <row r="20" spans="1:4" ht="18" customHeight="1">
      <c r="A20" s="65" t="s">
        <v>23</v>
      </c>
      <c r="B20" s="123" t="s">
        <v>102</v>
      </c>
      <c r="C20" s="84"/>
      <c r="D20" s="67"/>
    </row>
    <row r="21" spans="1:4" ht="18" customHeight="1">
      <c r="A21" s="65" t="s">
        <v>24</v>
      </c>
      <c r="B21" s="123" t="s">
        <v>103</v>
      </c>
      <c r="C21" s="84"/>
      <c r="D21" s="67"/>
    </row>
    <row r="22" spans="1:4" ht="18" customHeight="1">
      <c r="A22" s="65" t="s">
        <v>25</v>
      </c>
      <c r="B22" s="78"/>
      <c r="C22" s="66"/>
      <c r="D22" s="67"/>
    </row>
    <row r="23" spans="1:4" ht="18" customHeight="1">
      <c r="A23" s="65" t="s">
        <v>26</v>
      </c>
      <c r="B23" s="68"/>
      <c r="C23" s="66"/>
      <c r="D23" s="67"/>
    </row>
    <row r="24" spans="1:4" ht="18" customHeight="1">
      <c r="A24" s="65" t="s">
        <v>27</v>
      </c>
      <c r="B24" s="68"/>
      <c r="C24" s="66"/>
      <c r="D24" s="67"/>
    </row>
    <row r="25" spans="1:4" ht="18" customHeight="1">
      <c r="A25" s="65" t="s">
        <v>28</v>
      </c>
      <c r="B25" s="68"/>
      <c r="C25" s="66"/>
      <c r="D25" s="67"/>
    </row>
    <row r="26" spans="1:4" ht="18" customHeight="1">
      <c r="A26" s="65" t="s">
        <v>29</v>
      </c>
      <c r="B26" s="68"/>
      <c r="C26" s="66"/>
      <c r="D26" s="67"/>
    </row>
    <row r="27" spans="1:4" ht="18" customHeight="1">
      <c r="A27" s="65" t="s">
        <v>30</v>
      </c>
      <c r="B27" s="68"/>
      <c r="C27" s="66"/>
      <c r="D27" s="67"/>
    </row>
    <row r="28" spans="1:4" ht="18" customHeight="1">
      <c r="A28" s="65" t="s">
        <v>31</v>
      </c>
      <c r="B28" s="68"/>
      <c r="C28" s="66"/>
      <c r="D28" s="67"/>
    </row>
    <row r="29" spans="1:4" ht="18" customHeight="1">
      <c r="A29" s="65" t="s">
        <v>32</v>
      </c>
      <c r="B29" s="68"/>
      <c r="C29" s="66"/>
      <c r="D29" s="67"/>
    </row>
    <row r="30" spans="1:4" ht="18" customHeight="1" thickBot="1">
      <c r="A30" s="86" t="s">
        <v>33</v>
      </c>
      <c r="B30" s="69"/>
      <c r="C30" s="70"/>
      <c r="D30" s="71"/>
    </row>
    <row r="31" spans="1:4" ht="18" customHeight="1" thickBot="1">
      <c r="A31" s="37" t="s">
        <v>34</v>
      </c>
      <c r="B31" s="125" t="s">
        <v>41</v>
      </c>
      <c r="C31" s="126">
        <f>SUM(C5:C30)</f>
        <v>3978</v>
      </c>
      <c r="D31" s="127">
        <f>SUM(D5:D30)</f>
        <v>1929</v>
      </c>
    </row>
    <row r="32" spans="1:4" ht="8.25" customHeight="1">
      <c r="A32" s="72"/>
      <c r="B32" s="316"/>
      <c r="C32" s="316"/>
      <c r="D32" s="316"/>
    </row>
  </sheetData>
  <sheetProtection sheet="1"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CE,Félkövér"1&amp;"Times New Roman CE,Félkövér dőlt". 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komendane</cp:lastModifiedBy>
  <cp:lastPrinted>2016-02-16T09:05:14Z</cp:lastPrinted>
  <dcterms:created xsi:type="dcterms:W3CDTF">1999-10-30T10:30:45Z</dcterms:created>
  <dcterms:modified xsi:type="dcterms:W3CDTF">2016-02-16T12:36:38Z</dcterms:modified>
  <cp:category/>
  <cp:version/>
  <cp:contentType/>
  <cp:contentStatus/>
</cp:coreProperties>
</file>