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491" windowWidth="12660" windowHeight="11010" tabRatio="727" activeTab="4"/>
  </bookViews>
  <sheets>
    <sheet name="1.1.sz.mell." sheetId="1" r:id="rId1"/>
    <sheet name="1.2.sz.mell." sheetId="2" r:id="rId2"/>
    <sheet name="1.3.sz.mell." sheetId="3" r:id="rId3"/>
    <sheet name="1.4.sz.mell." sheetId="4" r:id="rId4"/>
    <sheet name="2.1.sz.mell  " sheetId="5" r:id="rId5"/>
    <sheet name="2.2.sz.mell  " sheetId="6" r:id="rId6"/>
    <sheet name="6.sz.mell." sheetId="7" r:id="rId7"/>
    <sheet name="9.1. sz. mell" sheetId="8" r:id="rId8"/>
    <sheet name="9.1.1. sz. mell " sheetId="9" r:id="rId9"/>
    <sheet name="9.1.2. sz. mell  " sheetId="10" r:id="rId10"/>
    <sheet name="9.1.3. sz. mell   " sheetId="11" r:id="rId11"/>
    <sheet name="9.2. sz. mell" sheetId="12" r:id="rId12"/>
    <sheet name="9.2.1. sz. mell" sheetId="13" r:id="rId13"/>
    <sheet name="9.2.2. sz.  mell" sheetId="14" r:id="rId14"/>
    <sheet name="9.2.3. sz. mell" sheetId="15" r:id="rId15"/>
    <sheet name="9.3. sz. mell" sheetId="16" r:id="rId16"/>
    <sheet name="9.3.1. sz. mell" sheetId="17" r:id="rId17"/>
    <sheet name="9.3.2. sz. mell" sheetId="18" r:id="rId18"/>
    <sheet name="9.3.3. sz. mell" sheetId="19" r:id="rId19"/>
    <sheet name="4.sz tájékoztató t." sheetId="20" r:id="rId20"/>
    <sheet name="5.sz tájékoztató t." sheetId="21" r:id="rId21"/>
  </sheets>
  <definedNames>
    <definedName name="_xlfn.IFERROR" hidden="1">#NAME?</definedName>
    <definedName name="_xlnm.Print_Titles" localSheetId="7">'9.1. sz. mell'!$1:$6</definedName>
    <definedName name="_xlnm.Print_Titles" localSheetId="8">'9.1.1. sz. mell '!$1:$6</definedName>
    <definedName name="_xlnm.Print_Titles" localSheetId="9">'9.1.2. sz. mell  '!$1:$6</definedName>
    <definedName name="_xlnm.Print_Titles" localSheetId="10">'9.1.3. sz. mell   '!$1:$6</definedName>
    <definedName name="_xlnm.Print_Titles" localSheetId="11">'9.2. sz. mell'!$1:$6</definedName>
    <definedName name="_xlnm.Print_Titles" localSheetId="12">'9.2.1. sz. mell'!$1:$6</definedName>
    <definedName name="_xlnm.Print_Titles" localSheetId="13">'9.2.2. sz.  mell'!$1:$6</definedName>
    <definedName name="_xlnm.Print_Titles" localSheetId="14">'9.2.3. sz. mell'!$1:$6</definedName>
    <definedName name="_xlnm.Print_Titles" localSheetId="15">'9.3. sz. mell'!$1:$6</definedName>
    <definedName name="_xlnm.Print_Titles" localSheetId="16">'9.3.1. sz. mell'!$1:$6</definedName>
    <definedName name="_xlnm.Print_Titles" localSheetId="17">'9.3.2. sz. mell'!$1:$6</definedName>
    <definedName name="_xlnm.Print_Titles" localSheetId="18">'9.3.3. sz. mell'!$1:$6</definedName>
  </definedNames>
  <calcPr fullCalcOnLoad="1"/>
</workbook>
</file>

<file path=xl/sharedStrings.xml><?xml version="1.0" encoding="utf-8"?>
<sst xmlns="http://schemas.openxmlformats.org/spreadsheetml/2006/main" count="3407" uniqueCount="453">
  <si>
    <t>Beruházási (felhalmozási) kiadások előirányzata beruházásonként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</si>
  <si>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</si>
  <si>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</si>
  <si>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</si>
  <si>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</si>
  <si>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</si>
  <si>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</si>
  <si>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</si>
  <si>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</si>
  <si>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</si>
  <si>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</si>
  <si>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</si>
  <si>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</si>
  <si>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</si>
  <si>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</si>
  <si>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</si>
  <si>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</si>
  <si>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</si>
  <si>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</si>
  <si>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</si>
  <si>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</si>
  <si>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</si>
  <si>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</si>
  <si>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</si>
  <si>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</si>
  <si>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</si>
  <si>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</si>
  <si>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</si>
  <si>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</si>
  <si>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</si>
  <si>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</si>
  <si>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</si>
  <si>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</si>
  <si>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</si>
  <si>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</si>
  <si>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</si>
  <si>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</si>
  <si>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</si>
  <si>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</si>
  <si>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</si>
  <si>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</si>
  <si>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</si>
  <si>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</si>
  <si>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</si>
  <si>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</si>
  <si>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</si>
  <si>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</si>
  <si>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</si>
  <si>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</si>
  <si>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</si>
  <si>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</si>
  <si>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</si>
  <si>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</si>
  <si>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</si>
  <si>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</si>
  <si>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</si>
  <si>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</si>
  <si>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</si>
  <si>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</si>
  <si>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</si>
  <si>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</si>
  <si>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</si>
  <si>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</si>
  <si>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</si>
  <si>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</si>
  <si>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</si>
  <si>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</si>
  <si>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</si>
  <si>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</si>
  <si>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</si>
  <si>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</si>
  <si>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</si>
  <si>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</si>
  <si>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</si>
  <si>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</si>
  <si>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</si>
  <si>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</si>
  <si>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</si>
  <si>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</si>
  <si>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</si>
  <si>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</si>
  <si>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</si>
  <si>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</si>
  <si>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</si>
  <si>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</si>
  <si>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</si>
  <si>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</si>
  <si>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</si>
  <si>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</si>
  <si>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</si>
  <si>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</si>
  <si>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</si>
  <si>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</si>
  <si>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</si>
  <si>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</si>
  <si>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</si>
  <si>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</si>
  <si>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</si>
  <si>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</si>
  <si>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</si>
  <si>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</si>
  <si>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</si>
  <si>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</si>
  <si>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</si>
  <si>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</si>
  <si>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</si>
  <si>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</si>
  <si>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</si>
  <si>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</si>
  <si>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</si>
  <si>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</si>
  <si>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</si>
  <si>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</si>
  <si>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</si>
  <si>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</si>
  <si>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</si>
  <si>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</si>
  <si>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</si>
  <si>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</si>
  <si>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</si>
  <si>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</si>
  <si>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</si>
  <si>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</si>
  <si>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</si>
  <si>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</si>
  <si>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</si>
  <si>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</si>
  <si>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</si>
  <si>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</si>
  <si>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</si>
  <si>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</si>
  <si>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</si>
  <si>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</si>
  <si>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</si>
  <si>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</si>
  <si>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</si>
  <si>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</si>
  <si>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</si>
  <si>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</si>
  <si>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</si>
  <si>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</si>
  <si>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</si>
  <si>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</si>
  <si>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</si>
  <si>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</si>
  <si>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</si>
  <si>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</si>
  <si>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</si>
  <si>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</si>
  <si>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</si>
  <si>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</si>
  <si>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</si>
  <si>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</si>
  <si>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</si>
  <si>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</si>
  <si>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</si>
  <si>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</si>
  <si>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</si>
  <si>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</si>
  <si>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</si>
  <si>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</si>
  <si>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</si>
  <si>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</si>
  <si>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</si>
  <si>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</si>
  <si>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</si>
  <si>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</si>
  <si>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</si>
  <si>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</si>
  <si>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</si>
  <si>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</si>
  <si>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</si>
  <si>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</si>
  <si>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</si>
  <si>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</si>
  <si>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</si>
  <si>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</si>
  <si>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</si>
  <si>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</si>
  <si>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</si>
  <si>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</si>
  <si>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</si>
  <si>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</si>
  <si>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</si>
  <si>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</si>
  <si>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</si>
  <si>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</si>
  <si>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</si>
  <si>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</si>
  <si>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</si>
  <si>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</si>
  <si>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</si>
  <si>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</si>
  <si>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</si>
  <si>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</si>
  <si>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</si>
  <si>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</si>
  <si>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</si>
  <si>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</si>
  <si>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</si>
  <si>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</si>
  <si>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</si>
  <si>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</si>
  <si>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</si>
  <si>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</si>
  <si>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</si>
  <si>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</si>
  <si>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</si>
  <si>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</si>
  <si>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</si>
  <si>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</si>
  <si>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</si>
  <si>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</si>
  <si>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</si>
  <si>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</si>
  <si>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</si>
  <si>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</si>
  <si>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</si>
  <si>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</si>
  <si>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</si>
  <si>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</si>
  <si>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</si>
  <si>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</si>
  <si>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</si>
  <si>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</si>
  <si>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</si>
  <si>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</si>
  <si>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</si>
  <si>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</si>
  <si>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</si>
  <si>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</si>
  <si>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</si>
  <si>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</si>
  <si>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</si>
  <si>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</si>
  <si>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</si>
  <si>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</si>
  <si>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</si>
  <si>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</si>
  <si>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</si>
  <si>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</si>
  <si>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</si>
  <si>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</si>
  <si>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</si>
  <si>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</si>
  <si>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</si>
  <si>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</si>
  <si>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</si>
  <si>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</si>
  <si>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</si>
  <si>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</si>
  <si>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</si>
  <si>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</si>
  <si>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</si>
  <si>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</si>
  <si>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</si>
  <si>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</si>
  <si>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</si>
  <si>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</si>
  <si>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</si>
  <si>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</si>
  <si>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</si>
  <si>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</si>
  <si>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</si>
  <si>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</si>
  <si>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</si>
  <si>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</si>
  <si>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</si>
  <si>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</si>
  <si>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</si>
  <si>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</si>
  <si>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</si>
  <si>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</si>
  <si>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</si>
  <si>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</si>
  <si>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</si>
  <si>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</si>
  <si>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</si>
  <si>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</si>
  <si>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</si>
  <si>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</si>
  <si>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</si>
  <si>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</si>
  <si>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</si>
  <si>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</si>
  <si>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</si>
  <si>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</si>
  <si>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</si>
  <si>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</si>
  <si>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</si>
  <si>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</si>
  <si>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</si>
  <si>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</si>
  <si>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</si>
  <si>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</si>
  <si>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</si>
  <si>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</si>
  <si>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</si>
  <si>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</si>
  <si>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</si>
  <si>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</si>
  <si>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</si>
  <si>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</si>
  <si>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</si>
  <si>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</si>
  <si>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</si>
  <si>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</si>
  <si>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</si>
  <si>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</si>
  <si>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</si>
  <si>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</si>
  <si>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</si>
  <si>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</si>
  <si>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</si>
  <si>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</si>
  <si>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</si>
  <si>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</si>
  <si>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</si>
  <si>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</si>
  <si>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</si>
  <si>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</si>
  <si>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</si>
  <si>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</si>
  <si>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</si>
  <si>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</si>
  <si>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</si>
  <si>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</si>
  <si>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</si>
  <si>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</si>
  <si>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</si>
  <si>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</si>
  <si>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</si>
  <si>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</si>
  <si>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</si>
  <si>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</si>
  <si>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</si>
  <si>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</si>
  <si>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</si>
  <si>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</si>
  <si>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</si>
  <si>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</si>
  <si>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</si>
  <si>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</si>
  <si>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</si>
  <si>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</si>
  <si>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</si>
  <si>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</si>
  <si>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</si>
  <si>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</si>
  <si>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</si>
  <si>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</si>
  <si>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</si>
  <si>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</si>
  <si>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</si>
  <si>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</si>
  <si>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</si>
  <si>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</si>
  <si>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</si>
  <si>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</si>
  <si>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</si>
  <si>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</si>
  <si>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</si>
  <si>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</si>
  <si>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</si>
  <si>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</si>
  <si>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Felhasználás
2013. XII.31-ig</t>
  </si>
  <si>
    <t xml:space="preserve">
2014. év utáni szükséglet
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</si>
  <si>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</si>
  <si>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</si>
  <si>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</si>
  <si>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</si>
  <si>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</si>
  <si>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</si>
  <si>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Előirányzat-felhasználási terv
2014. évre</t>
  </si>
  <si>
    <t>2014. évi támogatás összesen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</si>
  <si>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</si>
  <si>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</si>
  <si>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</si>
  <si>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</si>
  <si>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</si>
  <si>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</si>
  <si>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</si>
  <si>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</si>
  <si>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</si>
  <si>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</si>
  <si>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</si>
  <si>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</si>
  <si>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</si>
  <si>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</si>
  <si>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</si>
  <si>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</si>
  <si>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</si>
  <si>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</si>
  <si>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</si>
  <si>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</si>
  <si>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</si>
  <si>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</si>
  <si>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</si>
  <si>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</si>
  <si>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</si>
  <si>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</si>
  <si>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</si>
  <si>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</si>
  <si>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</si>
  <si>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</si>
  <si>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</si>
  <si>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</si>
  <si>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</si>
  <si>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</si>
  <si>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</si>
  <si>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</si>
  <si>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</si>
  <si>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</si>
  <si>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</si>
  <si>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</si>
  <si>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2014</t>
  </si>
  <si>
    <t>Útbaigazító táblák telepítése-LEADER pályázat</t>
  </si>
  <si>
    <t>Építési telkek kialakítás (Hunyadi utca folytatásában)</t>
  </si>
  <si>
    <t xml:space="preserve">Kistraktor beszerzés </t>
  </si>
  <si>
    <t>Udvari játék bölcsődébe</t>
  </si>
  <si>
    <t>Rendezési terv kötelező felülvizsgálata</t>
  </si>
  <si>
    <t>Pénzügyi programok beszerzése a Közös Hivatalba (EPER, E-Kata)</t>
  </si>
  <si>
    <t>Számítástechnikai eszközbeszerzés a Közös Hivatalba (számítógép, szerver)</t>
  </si>
  <si>
    <t>2012-2014</t>
  </si>
  <si>
    <t>Győrzámoly Községi Önkormányzat</t>
  </si>
  <si>
    <t>Irányító szervi támogatások folyósítása</t>
  </si>
  <si>
    <t>Győrzámolyi Közös Önkormányzati Hivatal</t>
  </si>
  <si>
    <t>Tündérrózsa Óvoda és Bölcsőde</t>
  </si>
  <si>
    <t xml:space="preserve">Tündérrózsa Óvoda és Bölcsőde </t>
  </si>
  <si>
    <t>Települési önkormányzatok egyes köznevelési feladatainak támogatása</t>
  </si>
  <si>
    <t>Települési önkormányzatok szociális, gyermekjóléti és gyermekétkeztetési feladatainak támogatása</t>
  </si>
  <si>
    <t>Települési önkormányzatok kulturális feladatainak támogatása</t>
  </si>
  <si>
    <t>Tartalék</t>
  </si>
  <si>
    <t>Állami (államigazgatási) feladatok bevételei, kiadásai</t>
  </si>
  <si>
    <t>módosíott előirányzat</t>
  </si>
  <si>
    <t>Módosított előirányzat</t>
  </si>
  <si>
    <t>teljesítés</t>
  </si>
  <si>
    <t>Helyi önkormányzatok kiegészítő támogatása</t>
  </si>
  <si>
    <t>Víziközmű kiépítés Hunyadi u.</t>
  </si>
  <si>
    <t xml:space="preserve">2.1. melléklet az 8/2014. (IX.26.) önkormányzati rendelethez     </t>
  </si>
  <si>
    <t xml:space="preserve">2.2. melléklet az 8/2014. (IX.26.) önkormányzati rendelethez     </t>
  </si>
  <si>
    <t>9.1. melléklet az 8/2014. (IX. 26.) önkormányzati rendelethez</t>
  </si>
  <si>
    <t>9.1.1. melléklet az 8/2014. (IX.26.) önkormányzati rendelethez</t>
  </si>
  <si>
    <t>9.1.2. melléklet az 8/2014. (IX.26.) önkormányzati rendelethez</t>
  </si>
  <si>
    <t>9.1.3. melléklet az 8/2014. (IX. 26.) önkormányzati rendelethez</t>
  </si>
  <si>
    <t>9.2. melléklet az 8/2014. (IX.26.) önkormányzati rendelethez</t>
  </si>
  <si>
    <t>9.2.1. melléklet az 8/2014. (IX. 26.) önkormányzati rendelethez</t>
  </si>
  <si>
    <t>9.2.2. melléklet az 8/2014. (IX. 26.) önkormányzati rendelethez</t>
  </si>
  <si>
    <t>9.2.3. melléklet az 8/2014. (IX. 26.) önkormányzati rendelethez</t>
  </si>
  <si>
    <t>9.3. melléklet az 8/2014. (IX. 26.) önkormányzati rendelethez</t>
  </si>
  <si>
    <t>9.3.1. melléklet az 8/2014. (IX. 26.) önkormányzati rendelethez</t>
  </si>
  <si>
    <t>9.3.2. melléklet a 8/2014. (IX. 26.) önkormányzati rendelethez</t>
  </si>
  <si>
    <t>9.3.3. melléklet az 8/2014. (IX. 26.)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</si>
</sst>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6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5" fillId="0" borderId="10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0" fontId="15" fillId="0" borderId="12" xfId="58" applyFont="1" applyFill="1" applyBorder="1" applyAlignment="1" applyProtection="1">
      <alignment horizontal="left" vertical="center" wrapText="1" indent="1"/>
      <protection/>
    </xf>
    <xf numFmtId="0" fontId="15" fillId="0" borderId="13" xfId="58" applyFont="1" applyFill="1" applyBorder="1" applyAlignment="1" applyProtection="1">
      <alignment horizontal="left" vertical="center" wrapText="1" indent="1"/>
      <protection/>
    </xf>
    <xf numFmtId="0" fontId="15" fillId="0" borderId="14" xfId="58" applyFont="1" applyFill="1" applyBorder="1" applyAlignment="1" applyProtection="1">
      <alignment horizontal="left" vertical="center" wrapText="1" indent="1"/>
      <protection/>
    </xf>
    <xf numFmtId="0" fontId="15" fillId="0" borderId="15" xfId="58" applyFont="1" applyFill="1" applyBorder="1" applyAlignment="1" applyProtection="1">
      <alignment horizontal="left" vertical="center" wrapText="1" indent="1"/>
      <protection/>
    </xf>
    <xf numFmtId="49" fontId="15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22" xfId="58" applyFont="1" applyFill="1" applyBorder="1" applyAlignment="1" applyProtection="1">
      <alignment horizontal="left" vertical="center" wrapText="1" indent="1"/>
      <protection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0" fontId="13" fillId="0" borderId="24" xfId="58" applyFont="1" applyFill="1" applyBorder="1" applyAlignment="1" applyProtection="1">
      <alignment horizontal="left" vertical="center" wrapText="1" indent="1"/>
      <protection/>
    </xf>
    <xf numFmtId="0" fontId="6" fillId="0" borderId="22" xfId="58" applyFont="1" applyFill="1" applyBorder="1" applyAlignment="1" applyProtection="1">
      <alignment horizontal="center" vertical="center" wrapText="1"/>
      <protection/>
    </xf>
    <xf numFmtId="0" fontId="6" fillId="0" borderId="23" xfId="58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0" fontId="13" fillId="0" borderId="23" xfId="58" applyFont="1" applyFill="1" applyBorder="1" applyAlignment="1" applyProtection="1">
      <alignment vertical="center" wrapText="1"/>
      <protection/>
    </xf>
    <xf numFmtId="0" fontId="13" fillId="0" borderId="25" xfId="58" applyFont="1" applyFill="1" applyBorder="1" applyAlignment="1" applyProtection="1">
      <alignment vertical="center" wrapText="1"/>
      <protection/>
    </xf>
    <xf numFmtId="0" fontId="13" fillId="0" borderId="22" xfId="58" applyFont="1" applyFill="1" applyBorder="1" applyAlignment="1" applyProtection="1">
      <alignment horizontal="center" vertical="center" wrapText="1"/>
      <protection/>
    </xf>
    <xf numFmtId="0" fontId="13" fillId="0" borderId="23" xfId="58" applyFont="1" applyFill="1" applyBorder="1" applyAlignment="1" applyProtection="1">
      <alignment horizontal="center" vertical="center" wrapText="1"/>
      <protection/>
    </xf>
    <xf numFmtId="0" fontId="13" fillId="0" borderId="26" xfId="58" applyFont="1" applyFill="1" applyBorder="1" applyAlignment="1" applyProtection="1">
      <alignment horizontal="center" vertical="center" wrapText="1"/>
      <protection/>
    </xf>
    <xf numFmtId="0" fontId="17" fillId="0" borderId="22" xfId="0" applyFont="1" applyFill="1" applyBorder="1" applyAlignment="1" applyProtection="1">
      <alignment vertical="center" wrapText="1"/>
      <protection/>
    </xf>
    <xf numFmtId="0" fontId="6" fillId="0" borderId="23" xfId="59" applyFont="1" applyFill="1" applyBorder="1" applyAlignment="1" applyProtection="1">
      <alignment horizontal="left" vertical="center" indent="1"/>
      <protection/>
    </xf>
    <xf numFmtId="0" fontId="6" fillId="0" borderId="26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164" fontId="19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27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/>
    </xf>
    <xf numFmtId="164" fontId="13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24" xfId="59" applyFont="1" applyFill="1" applyBorder="1" applyAlignment="1" applyProtection="1">
      <alignment horizontal="center" vertical="center" wrapText="1"/>
      <protection/>
    </xf>
    <xf numFmtId="0" fontId="6" fillId="0" borderId="25" xfId="59" applyFont="1" applyFill="1" applyBorder="1" applyAlignment="1" applyProtection="1">
      <alignment horizontal="center" vertical="center"/>
      <protection/>
    </xf>
    <xf numFmtId="0" fontId="6" fillId="0" borderId="34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5" fillId="0" borderId="16" xfId="59" applyFont="1" applyFill="1" applyBorder="1" applyAlignment="1" applyProtection="1">
      <alignment horizontal="left" vertical="center" indent="1"/>
      <protection/>
    </xf>
    <xf numFmtId="164" fontId="15" fillId="0" borderId="10" xfId="59" applyNumberFormat="1" applyFont="1" applyFill="1" applyBorder="1" applyAlignment="1" applyProtection="1">
      <alignment vertical="center"/>
      <protection locked="0"/>
    </xf>
    <xf numFmtId="164" fontId="15" fillId="0" borderId="35" xfId="59" applyNumberFormat="1" applyFont="1" applyFill="1" applyBorder="1" applyAlignment="1" applyProtection="1">
      <alignment vertical="center"/>
      <protection/>
    </xf>
    <xf numFmtId="0" fontId="15" fillId="0" borderId="17" xfId="59" applyFont="1" applyFill="1" applyBorder="1" applyAlignment="1" applyProtection="1">
      <alignment horizontal="left" vertical="center" indent="1"/>
      <protection/>
    </xf>
    <xf numFmtId="164" fontId="15" fillId="0" borderId="11" xfId="59" applyNumberFormat="1" applyFont="1" applyFill="1" applyBorder="1" applyAlignment="1" applyProtection="1">
      <alignment vertical="center"/>
      <protection locked="0"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5" fillId="0" borderId="12" xfId="59" applyNumberFormat="1" applyFont="1" applyFill="1" applyBorder="1" applyAlignment="1" applyProtection="1">
      <alignment vertical="center"/>
      <protection locked="0"/>
    </xf>
    <xf numFmtId="164" fontId="15" fillId="0" borderId="32" xfId="59" applyNumberFormat="1" applyFont="1" applyFill="1" applyBorder="1" applyAlignment="1" applyProtection="1">
      <alignment vertical="center"/>
      <protection/>
    </xf>
    <xf numFmtId="164" fontId="13" fillId="0" borderId="23" xfId="59" applyNumberFormat="1" applyFont="1" applyFill="1" applyBorder="1" applyAlignment="1" applyProtection="1">
      <alignment vertical="center"/>
      <protection/>
    </xf>
    <xf numFmtId="164" fontId="13" fillId="0" borderId="26" xfId="59" applyNumberFormat="1" applyFont="1" applyFill="1" applyBorder="1" applyAlignment="1" applyProtection="1">
      <alignment vertical="center"/>
      <protection/>
    </xf>
    <xf numFmtId="0" fontId="15" fillId="0" borderId="18" xfId="59" applyFont="1" applyFill="1" applyBorder="1" applyAlignment="1" applyProtection="1">
      <alignment horizontal="left" vertical="center" indent="1"/>
      <protection/>
    </xf>
    <xf numFmtId="0" fontId="13" fillId="0" borderId="22" xfId="59" applyFont="1" applyFill="1" applyBorder="1" applyAlignment="1" applyProtection="1">
      <alignment horizontal="left" vertical="center" indent="1"/>
      <protection/>
    </xf>
    <xf numFmtId="164" fontId="13" fillId="0" borderId="23" xfId="59" applyNumberFormat="1" applyFont="1" applyFill="1" applyBorder="1" applyProtection="1">
      <alignment/>
      <protection/>
    </xf>
    <xf numFmtId="164" fontId="13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21" fillId="0" borderId="0" xfId="59" applyFont="1" applyFill="1" applyProtection="1">
      <alignment/>
      <protection locked="0"/>
    </xf>
    <xf numFmtId="0" fontId="5" fillId="0" borderId="0" xfId="59" applyFont="1" applyFill="1" applyProtection="1">
      <alignment/>
      <protection locked="0"/>
    </xf>
    <xf numFmtId="0" fontId="18" fillId="0" borderId="36" xfId="0" applyFont="1" applyFill="1" applyBorder="1" applyAlignment="1" applyProtection="1">
      <alignment horizontal="left" vertical="center" wrapText="1"/>
      <protection locked="0"/>
    </xf>
    <xf numFmtId="0" fontId="18" fillId="0" borderId="37" xfId="0" applyFont="1" applyFill="1" applyBorder="1" applyAlignment="1" applyProtection="1">
      <alignment horizontal="left" vertical="center" wrapText="1"/>
      <protection locked="0"/>
    </xf>
    <xf numFmtId="0" fontId="18" fillId="0" borderId="38" xfId="0" applyFont="1" applyFill="1" applyBorder="1" applyAlignment="1" applyProtection="1">
      <alignment horizontal="left" vertical="center" wrapText="1"/>
      <protection locked="0"/>
    </xf>
    <xf numFmtId="164" fontId="13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0" xfId="0" applyFont="1" applyFill="1" applyBorder="1" applyAlignment="1" applyProtection="1">
      <alignment horizontal="right"/>
      <protection/>
    </xf>
    <xf numFmtId="0" fontId="15" fillId="0" borderId="28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indent="6"/>
      <protection/>
    </xf>
    <xf numFmtId="0" fontId="15" fillId="0" borderId="11" xfId="58" applyFont="1" applyFill="1" applyBorder="1" applyAlignment="1" applyProtection="1">
      <alignment horizontal="left" vertical="center" wrapText="1" indent="6"/>
      <protection/>
    </xf>
    <xf numFmtId="0" fontId="15" fillId="0" borderId="15" xfId="58" applyFont="1" applyFill="1" applyBorder="1" applyAlignment="1" applyProtection="1">
      <alignment horizontal="left" vertical="center" wrapText="1" indent="6"/>
      <protection/>
    </xf>
    <xf numFmtId="0" fontId="15" fillId="0" borderId="41" xfId="58" applyFont="1" applyFill="1" applyBorder="1" applyAlignment="1" applyProtection="1">
      <alignment horizontal="left" vertical="center" wrapText="1" indent="6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42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164" fontId="6" fillId="0" borderId="45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2" fillId="0" borderId="46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11" xfId="59" applyFont="1" applyFill="1" applyBorder="1" applyAlignment="1" applyProtection="1">
      <alignment horizontal="left" vertical="center" indent="1"/>
      <protection/>
    </xf>
    <xf numFmtId="0" fontId="15" fillId="0" borderId="12" xfId="59" applyFont="1" applyFill="1" applyBorder="1" applyAlignment="1" applyProtection="1">
      <alignment horizontal="left" vertical="center" wrapText="1" indent="1"/>
      <protection/>
    </xf>
    <xf numFmtId="0" fontId="15" fillId="0" borderId="11" xfId="59" applyFont="1" applyFill="1" applyBorder="1" applyAlignment="1" applyProtection="1">
      <alignment horizontal="left" vertical="center" wrapText="1" indent="1"/>
      <protection/>
    </xf>
    <xf numFmtId="0" fontId="15" fillId="0" borderId="12" xfId="59" applyFont="1" applyFill="1" applyBorder="1" applyAlignment="1" applyProtection="1">
      <alignment horizontal="left" vertical="center" indent="1"/>
      <protection/>
    </xf>
    <xf numFmtId="0" fontId="6" fillId="0" borderId="23" xfId="59" applyFont="1" applyFill="1" applyBorder="1" applyAlignment="1" applyProtection="1">
      <alignment horizontal="left" indent="1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9" fillId="0" borderId="27" xfId="0" applyFont="1" applyBorder="1" applyAlignment="1" applyProtection="1">
      <alignment horizontal="left" vertical="center" wrapText="1" indent="1"/>
      <protection/>
    </xf>
    <xf numFmtId="164" fontId="13" fillId="0" borderId="34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6" xfId="0" applyNumberFormat="1" applyFont="1" applyBorder="1" applyAlignment="1" applyProtection="1">
      <alignment horizontal="right" vertical="center" wrapText="1" indent="1"/>
      <protection/>
    </xf>
    <xf numFmtId="0" fontId="4" fillId="0" borderId="40" xfId="0" applyFont="1" applyFill="1" applyBorder="1" applyAlignment="1" applyProtection="1">
      <alignment horizontal="right" vertical="center"/>
      <protection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50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 quotePrefix="1">
      <alignment horizontal="right" vertical="center" indent="1"/>
      <protection/>
    </xf>
    <xf numFmtId="0" fontId="6" fillId="0" borderId="54" xfId="0" applyFont="1" applyFill="1" applyBorder="1" applyAlignment="1" applyProtection="1">
      <alignment horizontal="right" vertical="center" indent="1"/>
      <protection/>
    </xf>
    <xf numFmtId="0" fontId="6" fillId="0" borderId="34" xfId="0" applyFont="1" applyFill="1" applyBorder="1" applyAlignment="1" applyProtection="1">
      <alignment horizontal="right" vertical="center" wrapText="1" indent="1"/>
      <protection/>
    </xf>
    <xf numFmtId="164" fontId="6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Fill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51" xfId="0" applyNumberFormat="1" applyFont="1" applyFill="1" applyBorder="1" applyAlignment="1" applyProtection="1">
      <alignment horizontal="right" vertical="center"/>
      <protection/>
    </xf>
    <xf numFmtId="49" fontId="6" fillId="0" borderId="5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17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13" fillId="0" borderId="24" xfId="58" applyFont="1" applyFill="1" applyBorder="1" applyAlignment="1" applyProtection="1">
      <alignment horizontal="center" vertical="center" wrapText="1"/>
      <protection/>
    </xf>
    <xf numFmtId="0" fontId="13" fillId="0" borderId="25" xfId="58" applyFont="1" applyFill="1" applyBorder="1" applyAlignment="1" applyProtection="1">
      <alignment horizontal="center" vertical="center" wrapText="1"/>
      <protection/>
    </xf>
    <xf numFmtId="0" fontId="13" fillId="0" borderId="34" xfId="58" applyFont="1" applyFill="1" applyBorder="1" applyAlignment="1" applyProtection="1">
      <alignment horizontal="center" vertical="center" wrapTex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5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9" fillId="0" borderId="22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8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19" fillId="0" borderId="23" xfId="0" applyFont="1" applyBorder="1" applyAlignment="1" applyProtection="1">
      <alignment wrapText="1"/>
      <protection/>
    </xf>
    <xf numFmtId="0" fontId="19" fillId="0" borderId="27" xfId="0" applyFont="1" applyBorder="1" applyAlignment="1" applyProtection="1">
      <alignment wrapText="1"/>
      <protection/>
    </xf>
    <xf numFmtId="0" fontId="19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7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0" xfId="58" applyFont="1" applyFill="1" applyProtection="1">
      <alignment/>
      <protection/>
    </xf>
    <xf numFmtId="0" fontId="5" fillId="0" borderId="0" xfId="58" applyFont="1" applyFill="1" applyProtection="1">
      <alignment/>
      <protection/>
    </xf>
    <xf numFmtId="164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18" xfId="58" applyNumberFormat="1" applyFont="1" applyFill="1" applyBorder="1" applyAlignment="1" applyProtection="1">
      <alignment horizontal="center" vertical="center" wrapText="1"/>
      <protection/>
    </xf>
    <xf numFmtId="49" fontId="15" fillId="0" borderId="17" xfId="58" applyNumberFormat="1" applyFont="1" applyFill="1" applyBorder="1" applyAlignment="1" applyProtection="1">
      <alignment horizontal="center" vertical="center" wrapText="1"/>
      <protection/>
    </xf>
    <xf numFmtId="49" fontId="15" fillId="0" borderId="19" xfId="58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8" fillId="0" borderId="19" xfId="0" applyFont="1" applyBorder="1" applyAlignment="1" applyProtection="1">
      <alignment horizontal="center" wrapText="1"/>
      <protection/>
    </xf>
    <xf numFmtId="0" fontId="19" fillId="0" borderId="27" xfId="0" applyFont="1" applyBorder="1" applyAlignment="1" applyProtection="1">
      <alignment horizontal="center" wrapTex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49" fontId="15" fillId="0" borderId="20" xfId="58" applyNumberFormat="1" applyFont="1" applyFill="1" applyBorder="1" applyAlignment="1" applyProtection="1">
      <alignment horizontal="center" vertical="center" wrapText="1"/>
      <protection/>
    </xf>
    <xf numFmtId="49" fontId="15" fillId="0" borderId="16" xfId="58" applyNumberFormat="1" applyFont="1" applyFill="1" applyBorder="1" applyAlignment="1" applyProtection="1">
      <alignment horizontal="center" vertical="center" wrapText="1"/>
      <protection/>
    </xf>
    <xf numFmtId="49" fontId="15" fillId="0" borderId="21" xfId="58" applyNumberFormat="1" applyFont="1" applyFill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 wrapText="1"/>
      <protection/>
    </xf>
    <xf numFmtId="49" fontId="15" fillId="0" borderId="17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 quotePrefix="1">
      <alignment horizontal="left" vertical="center" wrapText="1" indent="1"/>
      <protection/>
    </xf>
    <xf numFmtId="0" fontId="23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5" fillId="33" borderId="30" xfId="58" applyNumberFormat="1" applyFont="1" applyFill="1" applyBorder="1" applyAlignment="1" applyProtection="1">
      <alignment horizontal="right" vertical="center" wrapText="1" indent="1"/>
      <protection/>
    </xf>
    <xf numFmtId="164" fontId="15" fillId="33" borderId="3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9" applyFont="1" applyFill="1" applyBorder="1" applyAlignment="1" applyProtection="1">
      <alignment horizontal="left" vertical="center" wrapText="1" inden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58" xfId="0" applyFont="1" applyFill="1" applyBorder="1" applyAlignment="1" applyProtection="1">
      <alignment horizontal="center" vertical="center" wrapText="1"/>
      <protection/>
    </xf>
    <xf numFmtId="164" fontId="6" fillId="0" borderId="4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6" xfId="0" applyNumberFormat="1" applyFont="1" applyFill="1" applyBorder="1" applyAlignment="1" applyProtection="1">
      <alignment horizontal="center" vertical="center" wrapText="1"/>
      <protection/>
    </xf>
    <xf numFmtId="164" fontId="13" fillId="0" borderId="46" xfId="0" applyNumberFormat="1" applyFont="1" applyFill="1" applyBorder="1" applyAlignment="1" applyProtection="1">
      <alignment horizontal="center" vertical="center" wrapText="1"/>
      <protection/>
    </xf>
    <xf numFmtId="164" fontId="1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4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6" fillId="0" borderId="47" xfId="0" applyNumberFormat="1" applyFont="1" applyFill="1" applyBorder="1" applyAlignment="1" applyProtection="1">
      <alignment horizontal="center" vertical="center" wrapText="1"/>
      <protection/>
    </xf>
    <xf numFmtId="164" fontId="13" fillId="0" borderId="64" xfId="0" applyNumberFormat="1" applyFont="1" applyFill="1" applyBorder="1" applyAlignment="1" applyProtection="1">
      <alignment horizontal="center" vertical="center" wrapText="1"/>
      <protection/>
    </xf>
    <xf numFmtId="164" fontId="20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/>
    </xf>
    <xf numFmtId="164" fontId="15" fillId="0" borderId="65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6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6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7" xfId="0" applyNumberFormat="1" applyFont="1" applyFill="1" applyBorder="1" applyAlignment="1" applyProtection="1">
      <alignment horizontal="left" vertical="center" wrapText="1" indent="1"/>
      <protection/>
    </xf>
    <xf numFmtId="2" fontId="1" fillId="0" borderId="0" xfId="0" applyNumberFormat="1" applyFont="1" applyFill="1" applyAlignment="1">
      <alignment vertical="center" wrapText="1"/>
    </xf>
    <xf numFmtId="0" fontId="15" fillId="34" borderId="31" xfId="58" applyNumberFormat="1" applyFont="1" applyFill="1" applyBorder="1" applyAlignment="1" applyProtection="1">
      <alignment horizontal="right" vertical="center" wrapText="1" indent="1"/>
      <protection/>
    </xf>
    <xf numFmtId="164" fontId="15" fillId="34" borderId="31" xfId="58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7" fillId="0" borderId="34" xfId="0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2" fillId="0" borderId="0" xfId="59" applyNumberFormat="1" applyFill="1" applyAlignment="1" applyProtection="1">
      <alignment vertical="center"/>
      <protection/>
    </xf>
    <xf numFmtId="164" fontId="2" fillId="0" borderId="0" xfId="59" applyNumberFormat="1" applyFill="1" applyAlignment="1" applyProtection="1">
      <alignment vertical="center"/>
      <protection locked="0"/>
    </xf>
    <xf numFmtId="164" fontId="2" fillId="0" borderId="0" xfId="59" applyNumberFormat="1" applyFill="1" applyProtection="1">
      <alignment/>
      <protection locked="0"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13" fillId="0" borderId="64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vertical="center" wrapText="1"/>
      <protection locked="0"/>
    </xf>
    <xf numFmtId="164" fontId="15" fillId="0" borderId="62" xfId="0" applyNumberFormat="1" applyFont="1" applyFill="1" applyBorder="1" applyAlignment="1" applyProtection="1">
      <alignment vertical="center" wrapText="1"/>
      <protection locked="0"/>
    </xf>
    <xf numFmtId="164" fontId="13" fillId="0" borderId="63" xfId="0" applyNumberFormat="1" applyFont="1" applyFill="1" applyBorder="1" applyAlignment="1" applyProtection="1">
      <alignment vertical="center" wrapText="1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14" fillId="0" borderId="40" xfId="58" applyNumberFormat="1" applyFont="1" applyFill="1" applyBorder="1" applyAlignment="1" applyProtection="1">
      <alignment horizontal="left" vertical="center"/>
      <protection/>
    </xf>
    <xf numFmtId="164" fontId="14" fillId="0" borderId="40" xfId="58" applyNumberFormat="1" applyFont="1" applyFill="1" applyBorder="1" applyAlignment="1" applyProtection="1">
      <alignment horizontal="left"/>
      <protection/>
    </xf>
    <xf numFmtId="0" fontId="3" fillId="0" borderId="0" xfId="58" applyFont="1" applyFill="1" applyAlignment="1" applyProtection="1">
      <alignment horizontal="center"/>
      <protection/>
    </xf>
    <xf numFmtId="0" fontId="5" fillId="0" borderId="0" xfId="58" applyFont="1" applyFill="1" applyAlignment="1" applyProtection="1">
      <alignment horizontal="center"/>
      <protection/>
    </xf>
    <xf numFmtId="164" fontId="13" fillId="0" borderId="69" xfId="0" applyNumberFormat="1" applyFont="1" applyFill="1" applyBorder="1" applyAlignment="1" applyProtection="1">
      <alignment horizontal="center" vertical="center" wrapText="1"/>
      <protection/>
    </xf>
    <xf numFmtId="164" fontId="13" fillId="0" borderId="70" xfId="0" applyNumberFormat="1" applyFont="1" applyFill="1" applyBorder="1" applyAlignment="1" applyProtection="1">
      <alignment horizontal="center" vertical="center" wrapText="1"/>
      <protection/>
    </xf>
    <xf numFmtId="164" fontId="64" fillId="0" borderId="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71" xfId="0" applyNumberFormat="1" applyFont="1" applyFill="1" applyBorder="1" applyAlignment="1" applyProtection="1">
      <alignment horizontal="center" vertical="center" wrapText="1"/>
      <protection/>
    </xf>
    <xf numFmtId="164" fontId="13" fillId="0" borderId="72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14" fillId="0" borderId="63" xfId="59" applyFont="1" applyFill="1" applyBorder="1" applyAlignment="1" applyProtection="1">
      <alignment horizontal="left" vertical="center" indent="1"/>
      <protection/>
    </xf>
    <xf numFmtId="0" fontId="14" fillId="0" borderId="48" xfId="59" applyFont="1" applyFill="1" applyBorder="1" applyAlignment="1" applyProtection="1">
      <alignment horizontal="left" vertical="center" indent="1"/>
      <protection/>
    </xf>
    <xf numFmtId="0" fontId="14" fillId="0" borderId="55" xfId="59" applyFont="1" applyFill="1" applyBorder="1" applyAlignment="1" applyProtection="1">
      <alignment horizontal="left" vertical="center" indent="1"/>
      <protection/>
    </xf>
    <xf numFmtId="0" fontId="5" fillId="0" borderId="0" xfId="59" applyFont="1" applyFill="1" applyAlignment="1" applyProtection="1">
      <alignment horizontal="center" wrapText="1"/>
      <protection/>
    </xf>
    <xf numFmtId="0" fontId="5" fillId="0" borderId="0" xfId="59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9"/>
  <sheetViews>
    <sheetView view="pageLayout" zoomScaleNormal="110" zoomScaleSheetLayoutView="100" workbookViewId="0" topLeftCell="A1">
      <selection activeCell="G86" sqref="G86"/>
    </sheetView>
  </sheetViews>
  <sheetFormatPr defaultColWidth="9.00390625" defaultRowHeight="12.75"/>
  <cols>
    <col min="1" max="1" width="8.375" style="225" customWidth="1"/>
    <col min="2" max="2" width="64.00390625" style="225" customWidth="1"/>
    <col min="3" max="3" width="14.50390625" style="226" customWidth="1"/>
    <col min="4" max="4" width="13.375" style="226" customWidth="1"/>
    <col min="5" max="16384" width="9.375" style="244" customWidth="1"/>
  </cols>
  <sheetData>
    <row r="1" spans="1:4" ht="15.75" customHeight="1">
      <c r="A1" s="357" t="s">
        <v>9</v>
      </c>
      <c r="B1" s="357"/>
      <c r="C1" s="357"/>
      <c r="D1" s="244"/>
    </row>
    <row r="2" spans="1:4" ht="15.75" customHeight="1" thickBot="1">
      <c r="A2" s="358" t="s">
        <v>115</v>
      </c>
      <c r="B2" s="358"/>
      <c r="C2" s="167"/>
      <c r="D2" s="167" t="s">
        <v>157</v>
      </c>
    </row>
    <row r="3" spans="1:4" ht="37.5" customHeight="1" thickBot="1">
      <c r="A3" s="22" t="s">
        <v>64</v>
      </c>
      <c r="B3" s="23" t="s">
        <v>11</v>
      </c>
      <c r="C3" s="33" t="s">
        <v>178</v>
      </c>
      <c r="D3" s="33" t="s">
        <v>434</v>
      </c>
    </row>
    <row r="4" spans="1:4" s="245" customFormat="1" ht="12" customHeight="1" thickBot="1">
      <c r="A4" s="239">
        <v>1</v>
      </c>
      <c r="B4" s="240">
        <v>2</v>
      </c>
      <c r="C4" s="241">
        <v>3</v>
      </c>
      <c r="D4" s="241">
        <v>4</v>
      </c>
    </row>
    <row r="5" spans="1:4" s="246" customFormat="1" ht="12" customHeight="1" thickBot="1">
      <c r="A5" s="19" t="s">
        <v>12</v>
      </c>
      <c r="B5" s="20" t="s">
        <v>179</v>
      </c>
      <c r="C5" s="157">
        <f>+C6+C7+C8+C9+C10+C11</f>
        <v>160635</v>
      </c>
      <c r="D5" s="157">
        <v>162674</v>
      </c>
    </row>
    <row r="6" spans="1:4" s="246" customFormat="1" ht="12" customHeight="1">
      <c r="A6" s="14" t="s">
        <v>89</v>
      </c>
      <c r="B6" s="247" t="s">
        <v>180</v>
      </c>
      <c r="C6" s="160">
        <v>72054</v>
      </c>
      <c r="D6" s="160">
        <v>72054</v>
      </c>
    </row>
    <row r="7" spans="1:4" s="246" customFormat="1" ht="12" customHeight="1">
      <c r="A7" s="13" t="s">
        <v>90</v>
      </c>
      <c r="B7" s="248" t="s">
        <v>181</v>
      </c>
      <c r="C7" s="159">
        <v>57038</v>
      </c>
      <c r="D7" s="159">
        <v>57038</v>
      </c>
    </row>
    <row r="8" spans="1:4" s="246" customFormat="1" ht="12" customHeight="1">
      <c r="A8" s="13" t="s">
        <v>91</v>
      </c>
      <c r="B8" s="248" t="s">
        <v>182</v>
      </c>
      <c r="C8" s="159">
        <v>28648</v>
      </c>
      <c r="D8" s="159">
        <v>28770</v>
      </c>
    </row>
    <row r="9" spans="1:4" s="246" customFormat="1" ht="12" customHeight="1">
      <c r="A9" s="13" t="s">
        <v>92</v>
      </c>
      <c r="B9" s="248" t="s">
        <v>183</v>
      </c>
      <c r="C9" s="159">
        <v>2880</v>
      </c>
      <c r="D9" s="159">
        <v>2880</v>
      </c>
    </row>
    <row r="10" spans="1:4" s="246" customFormat="1" ht="12" customHeight="1">
      <c r="A10" s="13" t="s">
        <v>112</v>
      </c>
      <c r="B10" s="248" t="s">
        <v>184</v>
      </c>
      <c r="C10" s="159">
        <v>15</v>
      </c>
      <c r="D10" s="159">
        <v>603</v>
      </c>
    </row>
    <row r="11" spans="1:4" s="246" customFormat="1" ht="12" customHeight="1" thickBot="1">
      <c r="A11" s="15" t="s">
        <v>93</v>
      </c>
      <c r="B11" s="249" t="s">
        <v>185</v>
      </c>
      <c r="C11" s="159"/>
      <c r="D11" s="159">
        <v>1329</v>
      </c>
    </row>
    <row r="12" spans="1:4" s="246" customFormat="1" ht="12" customHeight="1" thickBot="1">
      <c r="A12" s="19" t="s">
        <v>13</v>
      </c>
      <c r="B12" s="152" t="s">
        <v>186</v>
      </c>
      <c r="C12" s="157">
        <f>+C13+C14+C15+C16+C17</f>
        <v>11117</v>
      </c>
      <c r="D12" s="157">
        <v>11389</v>
      </c>
    </row>
    <row r="13" spans="1:4" s="246" customFormat="1" ht="12" customHeight="1">
      <c r="A13" s="14" t="s">
        <v>95</v>
      </c>
      <c r="B13" s="247" t="s">
        <v>187</v>
      </c>
      <c r="C13" s="160"/>
      <c r="D13" s="160"/>
    </row>
    <row r="14" spans="1:4" s="246" customFormat="1" ht="12" customHeight="1">
      <c r="A14" s="13" t="s">
        <v>96</v>
      </c>
      <c r="B14" s="248" t="s">
        <v>188</v>
      </c>
      <c r="C14" s="159"/>
      <c r="D14" s="159"/>
    </row>
    <row r="15" spans="1:4" s="246" customFormat="1" ht="12" customHeight="1">
      <c r="A15" s="13" t="s">
        <v>97</v>
      </c>
      <c r="B15" s="248" t="s">
        <v>404</v>
      </c>
      <c r="C15" s="159"/>
      <c r="D15" s="159"/>
    </row>
    <row r="16" spans="1:4" s="246" customFormat="1" ht="12" customHeight="1">
      <c r="A16" s="13" t="s">
        <v>98</v>
      </c>
      <c r="B16" s="248" t="s">
        <v>405</v>
      </c>
      <c r="C16" s="159"/>
      <c r="D16" s="159"/>
    </row>
    <row r="17" spans="1:4" s="246" customFormat="1" ht="12" customHeight="1">
      <c r="A17" s="13" t="s">
        <v>99</v>
      </c>
      <c r="B17" s="248" t="s">
        <v>189</v>
      </c>
      <c r="C17" s="159">
        <v>11117</v>
      </c>
      <c r="D17" s="159">
        <v>11389</v>
      </c>
    </row>
    <row r="18" spans="1:4" s="246" customFormat="1" ht="12" customHeight="1" thickBot="1">
      <c r="A18" s="15" t="s">
        <v>108</v>
      </c>
      <c r="B18" s="249" t="s">
        <v>190</v>
      </c>
      <c r="C18" s="161"/>
      <c r="D18" s="161"/>
    </row>
    <row r="19" spans="1:4" s="246" customFormat="1" ht="12" customHeight="1" thickBot="1">
      <c r="A19" s="19" t="s">
        <v>14</v>
      </c>
      <c r="B19" s="20" t="s">
        <v>191</v>
      </c>
      <c r="C19" s="157">
        <f>+C20+C21+C22+C23+C24</f>
        <v>0</v>
      </c>
      <c r="D19" s="157"/>
    </row>
    <row r="20" spans="1:4" s="246" customFormat="1" ht="12" customHeight="1">
      <c r="A20" s="14" t="s">
        <v>78</v>
      </c>
      <c r="B20" s="247" t="s">
        <v>192</v>
      </c>
      <c r="C20" s="160"/>
      <c r="D20" s="160"/>
    </row>
    <row r="21" spans="1:4" s="246" customFormat="1" ht="12" customHeight="1">
      <c r="A21" s="13" t="s">
        <v>79</v>
      </c>
      <c r="B21" s="248" t="s">
        <v>193</v>
      </c>
      <c r="C21" s="159"/>
      <c r="D21" s="159"/>
    </row>
    <row r="22" spans="1:4" s="246" customFormat="1" ht="12" customHeight="1">
      <c r="A22" s="13" t="s">
        <v>80</v>
      </c>
      <c r="B22" s="248" t="s">
        <v>406</v>
      </c>
      <c r="C22" s="159"/>
      <c r="D22" s="159"/>
    </row>
    <row r="23" spans="1:4" s="246" customFormat="1" ht="12" customHeight="1">
      <c r="A23" s="13" t="s">
        <v>81</v>
      </c>
      <c r="B23" s="248" t="s">
        <v>407</v>
      </c>
      <c r="C23" s="159"/>
      <c r="D23" s="159"/>
    </row>
    <row r="24" spans="1:4" s="246" customFormat="1" ht="12" customHeight="1">
      <c r="A24" s="13" t="s">
        <v>124</v>
      </c>
      <c r="B24" s="248" t="s">
        <v>194</v>
      </c>
      <c r="C24" s="159"/>
      <c r="D24" s="159"/>
    </row>
    <row r="25" spans="1:4" s="246" customFormat="1" ht="12" customHeight="1" thickBot="1">
      <c r="A25" s="15" t="s">
        <v>125</v>
      </c>
      <c r="B25" s="249" t="s">
        <v>195</v>
      </c>
      <c r="C25" s="161"/>
      <c r="D25" s="161"/>
    </row>
    <row r="26" spans="1:4" s="246" customFormat="1" ht="12" customHeight="1" thickBot="1">
      <c r="A26" s="19" t="s">
        <v>126</v>
      </c>
      <c r="B26" s="20" t="s">
        <v>196</v>
      </c>
      <c r="C26" s="163">
        <f>+C27+C30+C31+C32</f>
        <v>40600</v>
      </c>
      <c r="D26" s="163">
        <v>40600</v>
      </c>
    </row>
    <row r="27" spans="1:4" s="246" customFormat="1" ht="12" customHeight="1">
      <c r="A27" s="14" t="s">
        <v>197</v>
      </c>
      <c r="B27" s="247" t="s">
        <v>203</v>
      </c>
      <c r="C27" s="242">
        <f>+C28+C29</f>
        <v>33500</v>
      </c>
      <c r="D27" s="242">
        <v>33500</v>
      </c>
    </row>
    <row r="28" spans="1:4" s="246" customFormat="1" ht="12" customHeight="1">
      <c r="A28" s="13" t="s">
        <v>198</v>
      </c>
      <c r="B28" s="248" t="s">
        <v>204</v>
      </c>
      <c r="C28" s="159">
        <v>5500</v>
      </c>
      <c r="D28" s="159">
        <v>5500</v>
      </c>
    </row>
    <row r="29" spans="1:4" s="246" customFormat="1" ht="12" customHeight="1">
      <c r="A29" s="13" t="s">
        <v>199</v>
      </c>
      <c r="B29" s="248" t="s">
        <v>205</v>
      </c>
      <c r="C29" s="159">
        <v>28000</v>
      </c>
      <c r="D29" s="159">
        <v>28000</v>
      </c>
    </row>
    <row r="30" spans="1:4" s="246" customFormat="1" ht="12" customHeight="1">
      <c r="A30" s="13" t="s">
        <v>200</v>
      </c>
      <c r="B30" s="248" t="s">
        <v>206</v>
      </c>
      <c r="C30" s="159">
        <v>6500</v>
      </c>
      <c r="D30" s="159">
        <v>6500</v>
      </c>
    </row>
    <row r="31" spans="1:4" s="246" customFormat="1" ht="12" customHeight="1">
      <c r="A31" s="13" t="s">
        <v>201</v>
      </c>
      <c r="B31" s="248" t="s">
        <v>207</v>
      </c>
      <c r="C31" s="159">
        <v>300</v>
      </c>
      <c r="D31" s="159">
        <v>300</v>
      </c>
    </row>
    <row r="32" spans="1:4" s="246" customFormat="1" ht="12" customHeight="1" thickBot="1">
      <c r="A32" s="15" t="s">
        <v>202</v>
      </c>
      <c r="B32" s="249" t="s">
        <v>208</v>
      </c>
      <c r="C32" s="161">
        <v>300</v>
      </c>
      <c r="D32" s="161">
        <v>300</v>
      </c>
    </row>
    <row r="33" spans="1:4" s="246" customFormat="1" ht="12" customHeight="1" thickBot="1">
      <c r="A33" s="19" t="s">
        <v>16</v>
      </c>
      <c r="B33" s="20" t="s">
        <v>209</v>
      </c>
      <c r="C33" s="157">
        <f>SUM(C34:C43)</f>
        <v>25969</v>
      </c>
      <c r="D33" s="157">
        <v>27998</v>
      </c>
    </row>
    <row r="34" spans="1:4" s="246" customFormat="1" ht="12" customHeight="1">
      <c r="A34" s="14" t="s">
        <v>82</v>
      </c>
      <c r="B34" s="247" t="s">
        <v>212</v>
      </c>
      <c r="C34" s="160"/>
      <c r="D34" s="160"/>
    </row>
    <row r="35" spans="1:4" s="246" customFormat="1" ht="12" customHeight="1">
      <c r="A35" s="13" t="s">
        <v>83</v>
      </c>
      <c r="B35" s="248" t="s">
        <v>213</v>
      </c>
      <c r="C35" s="159">
        <v>5455</v>
      </c>
      <c r="D35" s="159">
        <v>6567</v>
      </c>
    </row>
    <row r="36" spans="1:4" s="246" customFormat="1" ht="12" customHeight="1">
      <c r="A36" s="13" t="s">
        <v>84</v>
      </c>
      <c r="B36" s="248" t="s">
        <v>214</v>
      </c>
      <c r="C36" s="159">
        <v>656</v>
      </c>
      <c r="D36" s="159">
        <v>656</v>
      </c>
    </row>
    <row r="37" spans="1:4" s="246" customFormat="1" ht="12" customHeight="1">
      <c r="A37" s="13" t="s">
        <v>128</v>
      </c>
      <c r="B37" s="248" t="s">
        <v>215</v>
      </c>
      <c r="C37" s="159">
        <v>387</v>
      </c>
      <c r="D37" s="159">
        <v>387</v>
      </c>
    </row>
    <row r="38" spans="1:4" s="246" customFormat="1" ht="12" customHeight="1">
      <c r="A38" s="13" t="s">
        <v>129</v>
      </c>
      <c r="B38" s="248" t="s">
        <v>216</v>
      </c>
      <c r="C38" s="159">
        <v>12565</v>
      </c>
      <c r="D38" s="159">
        <v>12565</v>
      </c>
    </row>
    <row r="39" spans="1:4" s="246" customFormat="1" ht="12" customHeight="1">
      <c r="A39" s="13" t="s">
        <v>130</v>
      </c>
      <c r="B39" s="248" t="s">
        <v>217</v>
      </c>
      <c r="C39" s="159">
        <v>6506</v>
      </c>
      <c r="D39" s="159">
        <v>7423</v>
      </c>
    </row>
    <row r="40" spans="1:4" s="246" customFormat="1" ht="12" customHeight="1">
      <c r="A40" s="13" t="s">
        <v>131</v>
      </c>
      <c r="B40" s="248" t="s">
        <v>218</v>
      </c>
      <c r="C40" s="159"/>
      <c r="D40" s="159"/>
    </row>
    <row r="41" spans="1:4" s="246" customFormat="1" ht="12" customHeight="1">
      <c r="A41" s="13" t="s">
        <v>132</v>
      </c>
      <c r="B41" s="248" t="s">
        <v>219</v>
      </c>
      <c r="C41" s="159">
        <v>400</v>
      </c>
      <c r="D41" s="159">
        <v>400</v>
      </c>
    </row>
    <row r="42" spans="1:4" s="246" customFormat="1" ht="12" customHeight="1">
      <c r="A42" s="13" t="s">
        <v>210</v>
      </c>
      <c r="B42" s="248" t="s">
        <v>220</v>
      </c>
      <c r="C42" s="162"/>
      <c r="D42" s="162"/>
    </row>
    <row r="43" spans="1:4" s="246" customFormat="1" ht="12" customHeight="1" thickBot="1">
      <c r="A43" s="15" t="s">
        <v>211</v>
      </c>
      <c r="B43" s="249" t="s">
        <v>221</v>
      </c>
      <c r="C43" s="235"/>
      <c r="D43" s="235"/>
    </row>
    <row r="44" spans="1:4" s="246" customFormat="1" ht="12" customHeight="1" thickBot="1">
      <c r="A44" s="19" t="s">
        <v>17</v>
      </c>
      <c r="B44" s="20" t="s">
        <v>222</v>
      </c>
      <c r="C44" s="157">
        <f>SUM(C45:C49)</f>
        <v>4283</v>
      </c>
      <c r="D44" s="157">
        <v>13513</v>
      </c>
    </row>
    <row r="45" spans="1:4" s="246" customFormat="1" ht="12" customHeight="1">
      <c r="A45" s="14" t="s">
        <v>85</v>
      </c>
      <c r="B45" s="247" t="s">
        <v>226</v>
      </c>
      <c r="C45" s="292"/>
      <c r="D45" s="292"/>
    </row>
    <row r="46" spans="1:4" s="246" customFormat="1" ht="12" customHeight="1">
      <c r="A46" s="13" t="s">
        <v>86</v>
      </c>
      <c r="B46" s="248" t="s">
        <v>227</v>
      </c>
      <c r="C46" s="162">
        <v>4283</v>
      </c>
      <c r="D46" s="162">
        <v>13489</v>
      </c>
    </row>
    <row r="47" spans="1:4" s="246" customFormat="1" ht="12" customHeight="1">
      <c r="A47" s="13" t="s">
        <v>223</v>
      </c>
      <c r="B47" s="248" t="s">
        <v>228</v>
      </c>
      <c r="C47" s="162"/>
      <c r="D47" s="162">
        <v>24</v>
      </c>
    </row>
    <row r="48" spans="1:4" s="246" customFormat="1" ht="12" customHeight="1">
      <c r="A48" s="13" t="s">
        <v>224</v>
      </c>
      <c r="B48" s="248" t="s">
        <v>229</v>
      </c>
      <c r="C48" s="162"/>
      <c r="D48" s="162"/>
    </row>
    <row r="49" spans="1:4" s="246" customFormat="1" ht="12" customHeight="1" thickBot="1">
      <c r="A49" s="15" t="s">
        <v>225</v>
      </c>
      <c r="B49" s="249" t="s">
        <v>230</v>
      </c>
      <c r="C49" s="235"/>
      <c r="D49" s="235"/>
    </row>
    <row r="50" spans="1:4" s="246" customFormat="1" ht="12" customHeight="1" thickBot="1">
      <c r="A50" s="19" t="s">
        <v>133</v>
      </c>
      <c r="B50" s="20" t="s">
        <v>231</v>
      </c>
      <c r="C50" s="157">
        <f>SUM(C51:C53)</f>
        <v>0</v>
      </c>
      <c r="D50" s="157"/>
    </row>
    <row r="51" spans="1:4" s="246" customFormat="1" ht="12" customHeight="1">
      <c r="A51" s="14" t="s">
        <v>87</v>
      </c>
      <c r="B51" s="247" t="s">
        <v>232</v>
      </c>
      <c r="C51" s="160"/>
      <c r="D51" s="160"/>
    </row>
    <row r="52" spans="1:4" s="246" customFormat="1" ht="12" customHeight="1">
      <c r="A52" s="13" t="s">
        <v>88</v>
      </c>
      <c r="B52" s="248" t="s">
        <v>408</v>
      </c>
      <c r="C52" s="159"/>
      <c r="D52" s="159"/>
    </row>
    <row r="53" spans="1:4" s="246" customFormat="1" ht="12" customHeight="1">
      <c r="A53" s="13" t="s">
        <v>236</v>
      </c>
      <c r="B53" s="248" t="s">
        <v>234</v>
      </c>
      <c r="C53" s="159"/>
      <c r="D53" s="159"/>
    </row>
    <row r="54" spans="1:4" s="246" customFormat="1" ht="12" customHeight="1" thickBot="1">
      <c r="A54" s="15" t="s">
        <v>237</v>
      </c>
      <c r="B54" s="249" t="s">
        <v>235</v>
      </c>
      <c r="C54" s="161"/>
      <c r="D54" s="161"/>
    </row>
    <row r="55" spans="1:4" s="246" customFormat="1" ht="12" customHeight="1" thickBot="1">
      <c r="A55" s="19" t="s">
        <v>19</v>
      </c>
      <c r="B55" s="152" t="s">
        <v>238</v>
      </c>
      <c r="C55" s="157">
        <f>SUM(C56:C58)</f>
        <v>990</v>
      </c>
      <c r="D55" s="157">
        <v>1360</v>
      </c>
    </row>
    <row r="56" spans="1:4" s="246" customFormat="1" ht="12" customHeight="1">
      <c r="A56" s="14" t="s">
        <v>134</v>
      </c>
      <c r="B56" s="247" t="s">
        <v>240</v>
      </c>
      <c r="C56" s="162"/>
      <c r="D56" s="162"/>
    </row>
    <row r="57" spans="1:4" s="246" customFormat="1" ht="12" customHeight="1">
      <c r="A57" s="13" t="s">
        <v>135</v>
      </c>
      <c r="B57" s="248" t="s">
        <v>409</v>
      </c>
      <c r="C57" s="162"/>
      <c r="D57" s="162"/>
    </row>
    <row r="58" spans="1:4" s="246" customFormat="1" ht="12" customHeight="1">
      <c r="A58" s="13" t="s">
        <v>158</v>
      </c>
      <c r="B58" s="248" t="s">
        <v>241</v>
      </c>
      <c r="C58" s="162">
        <v>990</v>
      </c>
      <c r="D58" s="162">
        <v>1360</v>
      </c>
    </row>
    <row r="59" spans="1:4" s="246" customFormat="1" ht="12" customHeight="1" thickBot="1">
      <c r="A59" s="15" t="s">
        <v>239</v>
      </c>
      <c r="B59" s="249" t="s">
        <v>242</v>
      </c>
      <c r="C59" s="162"/>
      <c r="D59" s="162"/>
    </row>
    <row r="60" spans="1:4" s="246" customFormat="1" ht="12" customHeight="1" thickBot="1">
      <c r="A60" s="19" t="s">
        <v>20</v>
      </c>
      <c r="B60" s="20" t="s">
        <v>243</v>
      </c>
      <c r="C60" s="163">
        <f>+C5+C12+C19+C26+C33+C44+C50+C55</f>
        <v>243594</v>
      </c>
      <c r="D60" s="163">
        <v>257534</v>
      </c>
    </row>
    <row r="61" spans="1:4" s="246" customFormat="1" ht="12" customHeight="1" thickBot="1">
      <c r="A61" s="250" t="s">
        <v>244</v>
      </c>
      <c r="B61" s="152" t="s">
        <v>245</v>
      </c>
      <c r="C61" s="157">
        <f>SUM(C62:C64)</f>
        <v>25037</v>
      </c>
      <c r="D61" s="157">
        <v>25037</v>
      </c>
    </row>
    <row r="62" spans="1:4" s="246" customFormat="1" ht="12" customHeight="1">
      <c r="A62" s="14" t="s">
        <v>278</v>
      </c>
      <c r="B62" s="247" t="s">
        <v>246</v>
      </c>
      <c r="C62" s="162"/>
      <c r="D62" s="162"/>
    </row>
    <row r="63" spans="1:4" s="246" customFormat="1" ht="12" customHeight="1">
      <c r="A63" s="13" t="s">
        <v>287</v>
      </c>
      <c r="B63" s="248" t="s">
        <v>247</v>
      </c>
      <c r="C63" s="162"/>
      <c r="D63" s="162"/>
    </row>
    <row r="64" spans="1:4" s="246" customFormat="1" ht="12" customHeight="1" thickBot="1">
      <c r="A64" s="15" t="s">
        <v>288</v>
      </c>
      <c r="B64" s="251" t="s">
        <v>248</v>
      </c>
      <c r="C64" s="162">
        <v>25037</v>
      </c>
      <c r="D64" s="162">
        <v>25037</v>
      </c>
    </row>
    <row r="65" spans="1:4" s="246" customFormat="1" ht="12" customHeight="1" thickBot="1">
      <c r="A65" s="250" t="s">
        <v>249</v>
      </c>
      <c r="B65" s="152" t="s">
        <v>250</v>
      </c>
      <c r="C65" s="157">
        <f>SUM(C66:C69)</f>
        <v>0</v>
      </c>
      <c r="D65" s="157"/>
    </row>
    <row r="66" spans="1:4" s="246" customFormat="1" ht="12" customHeight="1">
      <c r="A66" s="14" t="s">
        <v>113</v>
      </c>
      <c r="B66" s="247" t="s">
        <v>251</v>
      </c>
      <c r="C66" s="162"/>
      <c r="D66" s="162"/>
    </row>
    <row r="67" spans="1:4" s="246" customFormat="1" ht="12" customHeight="1">
      <c r="A67" s="13" t="s">
        <v>114</v>
      </c>
      <c r="B67" s="248" t="s">
        <v>252</v>
      </c>
      <c r="C67" s="162"/>
      <c r="D67" s="162"/>
    </row>
    <row r="68" spans="1:4" s="246" customFormat="1" ht="12" customHeight="1">
      <c r="A68" s="13" t="s">
        <v>279</v>
      </c>
      <c r="B68" s="248" t="s">
        <v>253</v>
      </c>
      <c r="C68" s="162"/>
      <c r="D68" s="162"/>
    </row>
    <row r="69" spans="1:4" s="246" customFormat="1" ht="12" customHeight="1" thickBot="1">
      <c r="A69" s="15" t="s">
        <v>280</v>
      </c>
      <c r="B69" s="249" t="s">
        <v>254</v>
      </c>
      <c r="C69" s="162"/>
      <c r="D69" s="162"/>
    </row>
    <row r="70" spans="1:4" s="246" customFormat="1" ht="12" customHeight="1" thickBot="1">
      <c r="A70" s="250" t="s">
        <v>255</v>
      </c>
      <c r="B70" s="152" t="s">
        <v>256</v>
      </c>
      <c r="C70" s="157">
        <f>SUM(C71:C72)</f>
        <v>91455</v>
      </c>
      <c r="D70" s="157">
        <v>91455</v>
      </c>
    </row>
    <row r="71" spans="1:4" s="246" customFormat="1" ht="12" customHeight="1">
      <c r="A71" s="14" t="s">
        <v>281</v>
      </c>
      <c r="B71" s="247" t="s">
        <v>257</v>
      </c>
      <c r="C71" s="162">
        <v>91455</v>
      </c>
      <c r="D71" s="162">
        <v>91455</v>
      </c>
    </row>
    <row r="72" spans="1:4" s="246" customFormat="1" ht="12" customHeight="1" thickBot="1">
      <c r="A72" s="15" t="s">
        <v>282</v>
      </c>
      <c r="B72" s="249" t="s">
        <v>258</v>
      </c>
      <c r="C72" s="162"/>
      <c r="D72" s="162"/>
    </row>
    <row r="73" spans="1:4" s="246" customFormat="1" ht="12" customHeight="1" thickBot="1">
      <c r="A73" s="250" t="s">
        <v>259</v>
      </c>
      <c r="B73" s="152" t="s">
        <v>260</v>
      </c>
      <c r="C73" s="157">
        <f>SUM(C74:C76)</f>
        <v>0</v>
      </c>
      <c r="D73" s="157"/>
    </row>
    <row r="74" spans="1:4" s="246" customFormat="1" ht="12" customHeight="1">
      <c r="A74" s="14" t="s">
        <v>283</v>
      </c>
      <c r="B74" s="247" t="s">
        <v>261</v>
      </c>
      <c r="C74" s="162"/>
      <c r="D74" s="162"/>
    </row>
    <row r="75" spans="1:4" s="246" customFormat="1" ht="12" customHeight="1">
      <c r="A75" s="13" t="s">
        <v>284</v>
      </c>
      <c r="B75" s="248" t="s">
        <v>262</v>
      </c>
      <c r="C75" s="162"/>
      <c r="D75" s="162"/>
    </row>
    <row r="76" spans="1:4" s="246" customFormat="1" ht="12" customHeight="1" thickBot="1">
      <c r="A76" s="15" t="s">
        <v>285</v>
      </c>
      <c r="B76" s="249" t="s">
        <v>263</v>
      </c>
      <c r="C76" s="162"/>
      <c r="D76" s="162"/>
    </row>
    <row r="77" spans="1:4" s="246" customFormat="1" ht="12" customHeight="1" thickBot="1">
      <c r="A77" s="250" t="s">
        <v>264</v>
      </c>
      <c r="B77" s="152" t="s">
        <v>286</v>
      </c>
      <c r="C77" s="157">
        <f>SUM(C78:C81)</f>
        <v>0</v>
      </c>
      <c r="D77" s="157"/>
    </row>
    <row r="78" spans="1:4" s="246" customFormat="1" ht="12" customHeight="1">
      <c r="A78" s="252" t="s">
        <v>265</v>
      </c>
      <c r="B78" s="247" t="s">
        <v>266</v>
      </c>
      <c r="C78" s="162"/>
      <c r="D78" s="162"/>
    </row>
    <row r="79" spans="1:4" s="246" customFormat="1" ht="12" customHeight="1">
      <c r="A79" s="253" t="s">
        <v>267</v>
      </c>
      <c r="B79" s="248" t="s">
        <v>268</v>
      </c>
      <c r="C79" s="162"/>
      <c r="D79" s="162"/>
    </row>
    <row r="80" spans="1:4" s="246" customFormat="1" ht="12" customHeight="1">
      <c r="A80" s="253" t="s">
        <v>269</v>
      </c>
      <c r="B80" s="248" t="s">
        <v>270</v>
      </c>
      <c r="C80" s="162"/>
      <c r="D80" s="162"/>
    </row>
    <row r="81" spans="1:4" s="246" customFormat="1" ht="12" customHeight="1" thickBot="1">
      <c r="A81" s="254" t="s">
        <v>271</v>
      </c>
      <c r="B81" s="249" t="s">
        <v>272</v>
      </c>
      <c r="C81" s="162"/>
      <c r="D81" s="162"/>
    </row>
    <row r="82" spans="1:4" s="246" customFormat="1" ht="13.5" customHeight="1" thickBot="1">
      <c r="A82" s="250" t="s">
        <v>273</v>
      </c>
      <c r="B82" s="152" t="s">
        <v>274</v>
      </c>
      <c r="C82" s="293"/>
      <c r="D82" s="293"/>
    </row>
    <row r="83" spans="1:4" s="246" customFormat="1" ht="15.75" customHeight="1" thickBot="1">
      <c r="A83" s="250" t="s">
        <v>275</v>
      </c>
      <c r="B83" s="255" t="s">
        <v>276</v>
      </c>
      <c r="C83" s="163">
        <f>+C61+C65+C70+C73+C77+C82</f>
        <v>116492</v>
      </c>
      <c r="D83" s="163">
        <v>116492</v>
      </c>
    </row>
    <row r="84" spans="1:4" s="246" customFormat="1" ht="16.5" customHeight="1" thickBot="1">
      <c r="A84" s="256" t="s">
        <v>289</v>
      </c>
      <c r="B84" s="257" t="s">
        <v>277</v>
      </c>
      <c r="C84" s="163">
        <f>+C60+C83</f>
        <v>360086</v>
      </c>
      <c r="D84" s="163">
        <v>374026</v>
      </c>
    </row>
    <row r="85" spans="1:4" s="246" customFormat="1" ht="83.25" customHeight="1">
      <c r="A85" s="4"/>
      <c r="B85" s="5"/>
      <c r="C85" s="164"/>
      <c r="D85" s="164"/>
    </row>
    <row r="86" spans="1:4" ht="16.5" customHeight="1">
      <c r="A86" s="357" t="s">
        <v>40</v>
      </c>
      <c r="B86" s="357"/>
      <c r="C86" s="357"/>
      <c r="D86" s="244"/>
    </row>
    <row r="87" spans="1:4" s="258" customFormat="1" ht="16.5" customHeight="1" thickBot="1">
      <c r="A87" s="359" t="s">
        <v>116</v>
      </c>
      <c r="B87" s="359"/>
      <c r="C87" s="100" t="s">
        <v>157</v>
      </c>
      <c r="D87" s="100"/>
    </row>
    <row r="88" spans="1:4" ht="37.5" customHeight="1" thickBot="1">
      <c r="A88" s="22" t="s">
        <v>64</v>
      </c>
      <c r="B88" s="23" t="s">
        <v>41</v>
      </c>
      <c r="C88" s="33" t="s">
        <v>178</v>
      </c>
      <c r="D88" s="33" t="s">
        <v>434</v>
      </c>
    </row>
    <row r="89" spans="1:4" s="245" customFormat="1" ht="12" customHeight="1" thickBot="1">
      <c r="A89" s="28">
        <v>1</v>
      </c>
      <c r="B89" s="29">
        <v>2</v>
      </c>
      <c r="C89" s="30">
        <v>3</v>
      </c>
      <c r="D89" s="30">
        <v>4</v>
      </c>
    </row>
    <row r="90" spans="1:4" ht="12" customHeight="1" thickBot="1">
      <c r="A90" s="21" t="s">
        <v>12</v>
      </c>
      <c r="B90" s="27" t="s">
        <v>292</v>
      </c>
      <c r="C90" s="156">
        <f>SUM(C91:C95)</f>
        <v>241369</v>
      </c>
      <c r="D90" s="156">
        <f>SUM(D91:D95)</f>
        <v>241410</v>
      </c>
    </row>
    <row r="91" spans="1:4" ht="12" customHeight="1">
      <c r="A91" s="16" t="s">
        <v>89</v>
      </c>
      <c r="B91" s="9" t="s">
        <v>42</v>
      </c>
      <c r="C91" s="158">
        <v>111045</v>
      </c>
      <c r="D91" s="158">
        <v>111383</v>
      </c>
    </row>
    <row r="92" spans="1:4" ht="12" customHeight="1">
      <c r="A92" s="13" t="s">
        <v>90</v>
      </c>
      <c r="B92" s="7" t="s">
        <v>136</v>
      </c>
      <c r="C92" s="159">
        <v>29187</v>
      </c>
      <c r="D92" s="159">
        <v>29187</v>
      </c>
    </row>
    <row r="93" spans="1:4" ht="12" customHeight="1">
      <c r="A93" s="13" t="s">
        <v>91</v>
      </c>
      <c r="B93" s="7" t="s">
        <v>111</v>
      </c>
      <c r="C93" s="161">
        <v>87241</v>
      </c>
      <c r="D93" s="161">
        <v>86944</v>
      </c>
    </row>
    <row r="94" spans="1:4" ht="12" customHeight="1">
      <c r="A94" s="13" t="s">
        <v>92</v>
      </c>
      <c r="B94" s="10" t="s">
        <v>137</v>
      </c>
      <c r="C94" s="161">
        <v>4144</v>
      </c>
      <c r="D94" s="161">
        <v>4144</v>
      </c>
    </row>
    <row r="95" spans="1:4" ht="12" customHeight="1">
      <c r="A95" s="13" t="s">
        <v>103</v>
      </c>
      <c r="B95" s="18" t="s">
        <v>138</v>
      </c>
      <c r="C95" s="161">
        <v>9752</v>
      </c>
      <c r="D95" s="161">
        <v>9752</v>
      </c>
    </row>
    <row r="96" spans="1:4" ht="12" customHeight="1">
      <c r="A96" s="13" t="s">
        <v>93</v>
      </c>
      <c r="B96" s="7" t="s">
        <v>293</v>
      </c>
      <c r="C96" s="161"/>
      <c r="D96" s="161"/>
    </row>
    <row r="97" spans="1:4" ht="12" customHeight="1">
      <c r="A97" s="13" t="s">
        <v>94</v>
      </c>
      <c r="B97" s="102" t="s">
        <v>294</v>
      </c>
      <c r="C97" s="161"/>
      <c r="D97" s="161"/>
    </row>
    <row r="98" spans="1:4" ht="12" customHeight="1">
      <c r="A98" s="13" t="s">
        <v>104</v>
      </c>
      <c r="B98" s="103" t="s">
        <v>295</v>
      </c>
      <c r="C98" s="161"/>
      <c r="D98" s="161"/>
    </row>
    <row r="99" spans="1:4" ht="12" customHeight="1">
      <c r="A99" s="13" t="s">
        <v>105</v>
      </c>
      <c r="B99" s="103" t="s">
        <v>296</v>
      </c>
      <c r="C99" s="161"/>
      <c r="D99" s="161"/>
    </row>
    <row r="100" spans="1:4" ht="12" customHeight="1">
      <c r="A100" s="13" t="s">
        <v>106</v>
      </c>
      <c r="B100" s="102" t="s">
        <v>297</v>
      </c>
      <c r="C100" s="161">
        <v>7852</v>
      </c>
      <c r="D100" s="161">
        <v>7852</v>
      </c>
    </row>
    <row r="101" spans="1:4" ht="12" customHeight="1">
      <c r="A101" s="13" t="s">
        <v>107</v>
      </c>
      <c r="B101" s="102" t="s">
        <v>298</v>
      </c>
      <c r="C101" s="161"/>
      <c r="D101" s="161"/>
    </row>
    <row r="102" spans="1:4" ht="12" customHeight="1">
      <c r="A102" s="13" t="s">
        <v>109</v>
      </c>
      <c r="B102" s="103" t="s">
        <v>299</v>
      </c>
      <c r="C102" s="161"/>
      <c r="D102" s="161"/>
    </row>
    <row r="103" spans="1:4" ht="12" customHeight="1">
      <c r="A103" s="12" t="s">
        <v>139</v>
      </c>
      <c r="B103" s="104" t="s">
        <v>300</v>
      </c>
      <c r="C103" s="161"/>
      <c r="D103" s="161"/>
    </row>
    <row r="104" spans="1:4" ht="12" customHeight="1">
      <c r="A104" s="13" t="s">
        <v>290</v>
      </c>
      <c r="B104" s="104" t="s">
        <v>301</v>
      </c>
      <c r="C104" s="161"/>
      <c r="D104" s="161"/>
    </row>
    <row r="105" spans="1:4" ht="12" customHeight="1" thickBot="1">
      <c r="A105" s="17" t="s">
        <v>291</v>
      </c>
      <c r="B105" s="105" t="s">
        <v>302</v>
      </c>
      <c r="C105" s="165">
        <v>1900</v>
      </c>
      <c r="D105" s="165">
        <v>1900</v>
      </c>
    </row>
    <row r="106" spans="1:4" ht="12" customHeight="1" thickBot="1">
      <c r="A106" s="19" t="s">
        <v>13</v>
      </c>
      <c r="B106" s="26" t="s">
        <v>303</v>
      </c>
      <c r="C106" s="157">
        <f>+C107+C109+C111</f>
        <v>109927</v>
      </c>
      <c r="D106" s="157">
        <v>113740</v>
      </c>
    </row>
    <row r="107" spans="1:4" ht="12" customHeight="1">
      <c r="A107" s="14" t="s">
        <v>95</v>
      </c>
      <c r="B107" s="7" t="s">
        <v>156</v>
      </c>
      <c r="C107" s="160">
        <v>39147</v>
      </c>
      <c r="D107" s="160">
        <v>42960</v>
      </c>
    </row>
    <row r="108" spans="1:4" ht="12" customHeight="1">
      <c r="A108" s="14" t="s">
        <v>96</v>
      </c>
      <c r="B108" s="11" t="s">
        <v>307</v>
      </c>
      <c r="C108" s="160"/>
      <c r="D108" s="160"/>
    </row>
    <row r="109" spans="1:4" ht="12" customHeight="1">
      <c r="A109" s="14" t="s">
        <v>97</v>
      </c>
      <c r="B109" s="11" t="s">
        <v>140</v>
      </c>
      <c r="C109" s="159">
        <v>70780</v>
      </c>
      <c r="D109" s="159">
        <v>70780</v>
      </c>
    </row>
    <row r="110" spans="1:4" ht="12" customHeight="1">
      <c r="A110" s="14" t="s">
        <v>98</v>
      </c>
      <c r="B110" s="11" t="s">
        <v>308</v>
      </c>
      <c r="C110" s="143"/>
      <c r="D110" s="143"/>
    </row>
    <row r="111" spans="1:4" ht="12" customHeight="1">
      <c r="A111" s="14" t="s">
        <v>99</v>
      </c>
      <c r="B111" s="154" t="s">
        <v>159</v>
      </c>
      <c r="C111" s="143"/>
      <c r="D111" s="143"/>
    </row>
    <row r="112" spans="1:4" ht="12" customHeight="1">
      <c r="A112" s="14" t="s">
        <v>108</v>
      </c>
      <c r="B112" s="153" t="s">
        <v>410</v>
      </c>
      <c r="C112" s="143"/>
      <c r="D112" s="143"/>
    </row>
    <row r="113" spans="1:4" ht="12" customHeight="1">
      <c r="A113" s="14" t="s">
        <v>110</v>
      </c>
      <c r="B113" s="243" t="s">
        <v>313</v>
      </c>
      <c r="C113" s="143"/>
      <c r="D113" s="143"/>
    </row>
    <row r="114" spans="1:4" ht="22.5">
      <c r="A114" s="14" t="s">
        <v>141</v>
      </c>
      <c r="B114" s="103" t="s">
        <v>296</v>
      </c>
      <c r="C114" s="143"/>
      <c r="D114" s="143"/>
    </row>
    <row r="115" spans="1:4" ht="12" customHeight="1">
      <c r="A115" s="14" t="s">
        <v>142</v>
      </c>
      <c r="B115" s="103" t="s">
        <v>312</v>
      </c>
      <c r="C115" s="143"/>
      <c r="D115" s="143"/>
    </row>
    <row r="116" spans="1:4" ht="12" customHeight="1">
      <c r="A116" s="14" t="s">
        <v>143</v>
      </c>
      <c r="B116" s="103" t="s">
        <v>311</v>
      </c>
      <c r="C116" s="143"/>
      <c r="D116" s="143"/>
    </row>
    <row r="117" spans="1:4" ht="12" customHeight="1">
      <c r="A117" s="14" t="s">
        <v>304</v>
      </c>
      <c r="B117" s="103" t="s">
        <v>299</v>
      </c>
      <c r="C117" s="143"/>
      <c r="D117" s="143"/>
    </row>
    <row r="118" spans="1:4" ht="12" customHeight="1">
      <c r="A118" s="14" t="s">
        <v>305</v>
      </c>
      <c r="B118" s="103" t="s">
        <v>310</v>
      </c>
      <c r="C118" s="143"/>
      <c r="D118" s="143"/>
    </row>
    <row r="119" spans="1:4" ht="16.5" thickBot="1">
      <c r="A119" s="12" t="s">
        <v>306</v>
      </c>
      <c r="B119" s="103" t="s">
        <v>309</v>
      </c>
      <c r="C119" s="144"/>
      <c r="D119" s="144"/>
    </row>
    <row r="120" spans="1:4" ht="12" customHeight="1" thickBot="1">
      <c r="A120" s="19" t="s">
        <v>14</v>
      </c>
      <c r="B120" s="96" t="s">
        <v>314</v>
      </c>
      <c r="C120" s="157">
        <f>+C121+C122</f>
        <v>8790</v>
      </c>
      <c r="D120" s="157">
        <v>18876</v>
      </c>
    </row>
    <row r="121" spans="1:4" ht="12" customHeight="1">
      <c r="A121" s="14" t="s">
        <v>78</v>
      </c>
      <c r="B121" s="8" t="s">
        <v>53</v>
      </c>
      <c r="C121" s="160">
        <v>8790</v>
      </c>
      <c r="D121" s="160">
        <v>18876</v>
      </c>
    </row>
    <row r="122" spans="1:4" ht="12" customHeight="1" thickBot="1">
      <c r="A122" s="15" t="s">
        <v>79</v>
      </c>
      <c r="B122" s="11" t="s">
        <v>54</v>
      </c>
      <c r="C122" s="161"/>
      <c r="D122" s="161"/>
    </row>
    <row r="123" spans="1:4" ht="12" customHeight="1" thickBot="1">
      <c r="A123" s="19" t="s">
        <v>15</v>
      </c>
      <c r="B123" s="96" t="s">
        <v>315</v>
      </c>
      <c r="C123" s="157">
        <f>+C90+C106+C120</f>
        <v>360086</v>
      </c>
      <c r="D123" s="157">
        <f>SUM(D120,D106,D90)</f>
        <v>374026</v>
      </c>
    </row>
    <row r="124" spans="1:4" ht="12" customHeight="1" thickBot="1">
      <c r="A124" s="19" t="s">
        <v>16</v>
      </c>
      <c r="B124" s="96" t="s">
        <v>316</v>
      </c>
      <c r="C124" s="157">
        <f>+C125+C126+C127</f>
        <v>0</v>
      </c>
      <c r="D124" s="157"/>
    </row>
    <row r="125" spans="1:4" ht="12" customHeight="1">
      <c r="A125" s="14" t="s">
        <v>82</v>
      </c>
      <c r="B125" s="8" t="s">
        <v>317</v>
      </c>
      <c r="C125" s="143"/>
      <c r="D125" s="143"/>
    </row>
    <row r="126" spans="1:4" ht="12" customHeight="1">
      <c r="A126" s="14" t="s">
        <v>83</v>
      </c>
      <c r="B126" s="8" t="s">
        <v>318</v>
      </c>
      <c r="C126" s="143"/>
      <c r="D126" s="143"/>
    </row>
    <row r="127" spans="1:4" ht="12" customHeight="1" thickBot="1">
      <c r="A127" s="12" t="s">
        <v>84</v>
      </c>
      <c r="B127" s="6" t="s">
        <v>319</v>
      </c>
      <c r="C127" s="143"/>
      <c r="D127" s="143"/>
    </row>
    <row r="128" spans="1:4" ht="12" customHeight="1" thickBot="1">
      <c r="A128" s="19" t="s">
        <v>17</v>
      </c>
      <c r="B128" s="96" t="s">
        <v>367</v>
      </c>
      <c r="C128" s="157">
        <f>+C129+C130+C131+C132</f>
        <v>0</v>
      </c>
      <c r="D128" s="157"/>
    </row>
    <row r="129" spans="1:4" ht="12" customHeight="1">
      <c r="A129" s="14" t="s">
        <v>85</v>
      </c>
      <c r="B129" s="8" t="s">
        <v>320</v>
      </c>
      <c r="C129" s="143"/>
      <c r="D129" s="143"/>
    </row>
    <row r="130" spans="1:4" ht="12" customHeight="1">
      <c r="A130" s="14" t="s">
        <v>86</v>
      </c>
      <c r="B130" s="8" t="s">
        <v>321</v>
      </c>
      <c r="C130" s="143"/>
      <c r="D130" s="143"/>
    </row>
    <row r="131" spans="1:4" ht="12" customHeight="1">
      <c r="A131" s="14" t="s">
        <v>223</v>
      </c>
      <c r="B131" s="8" t="s">
        <v>322</v>
      </c>
      <c r="C131" s="143"/>
      <c r="D131" s="143"/>
    </row>
    <row r="132" spans="1:4" ht="12" customHeight="1" thickBot="1">
      <c r="A132" s="12" t="s">
        <v>224</v>
      </c>
      <c r="B132" s="6" t="s">
        <v>323</v>
      </c>
      <c r="C132" s="143"/>
      <c r="D132" s="143"/>
    </row>
    <row r="133" spans="1:4" ht="12" customHeight="1" thickBot="1">
      <c r="A133" s="19" t="s">
        <v>18</v>
      </c>
      <c r="B133" s="96" t="s">
        <v>324</v>
      </c>
      <c r="C133" s="163">
        <f>+C134+C135+C136+C137</f>
        <v>0</v>
      </c>
      <c r="D133" s="163"/>
    </row>
    <row r="134" spans="1:4" ht="12" customHeight="1">
      <c r="A134" s="14" t="s">
        <v>87</v>
      </c>
      <c r="B134" s="8" t="s">
        <v>325</v>
      </c>
      <c r="C134" s="143"/>
      <c r="D134" s="143"/>
    </row>
    <row r="135" spans="1:4" ht="12" customHeight="1">
      <c r="A135" s="14" t="s">
        <v>88</v>
      </c>
      <c r="B135" s="8" t="s">
        <v>335</v>
      </c>
      <c r="C135" s="143"/>
      <c r="D135" s="143"/>
    </row>
    <row r="136" spans="1:4" ht="12" customHeight="1">
      <c r="A136" s="14" t="s">
        <v>236</v>
      </c>
      <c r="B136" s="8" t="s">
        <v>326</v>
      </c>
      <c r="C136" s="143"/>
      <c r="D136" s="143"/>
    </row>
    <row r="137" spans="1:4" ht="12" customHeight="1" thickBot="1">
      <c r="A137" s="12" t="s">
        <v>237</v>
      </c>
      <c r="B137" s="6" t="s">
        <v>327</v>
      </c>
      <c r="C137" s="143"/>
      <c r="D137" s="143"/>
    </row>
    <row r="138" spans="1:4" ht="12" customHeight="1" thickBot="1">
      <c r="A138" s="19" t="s">
        <v>19</v>
      </c>
      <c r="B138" s="96" t="s">
        <v>328</v>
      </c>
      <c r="C138" s="166">
        <f>+C139+C140+C141+C142</f>
        <v>0</v>
      </c>
      <c r="D138" s="166"/>
    </row>
    <row r="139" spans="1:4" ht="12" customHeight="1">
      <c r="A139" s="14" t="s">
        <v>134</v>
      </c>
      <c r="B139" s="8" t="s">
        <v>329</v>
      </c>
      <c r="C139" s="143"/>
      <c r="D139" s="143"/>
    </row>
    <row r="140" spans="1:4" ht="12" customHeight="1">
      <c r="A140" s="14" t="s">
        <v>135</v>
      </c>
      <c r="B140" s="8" t="s">
        <v>330</v>
      </c>
      <c r="C140" s="143"/>
      <c r="D140" s="143"/>
    </row>
    <row r="141" spans="1:4" ht="12" customHeight="1">
      <c r="A141" s="14" t="s">
        <v>158</v>
      </c>
      <c r="B141" s="8" t="s">
        <v>331</v>
      </c>
      <c r="C141" s="143"/>
      <c r="D141" s="143"/>
    </row>
    <row r="142" spans="1:4" ht="12" customHeight="1" thickBot="1">
      <c r="A142" s="14" t="s">
        <v>239</v>
      </c>
      <c r="B142" s="8" t="s">
        <v>332</v>
      </c>
      <c r="C142" s="143"/>
      <c r="D142" s="143"/>
    </row>
    <row r="143" spans="1:8" ht="15" customHeight="1" thickBot="1">
      <c r="A143" s="19" t="s">
        <v>20</v>
      </c>
      <c r="B143" s="96" t="s">
        <v>333</v>
      </c>
      <c r="C143" s="259">
        <f>+C124+C128+C133+C138</f>
        <v>0</v>
      </c>
      <c r="D143" s="259"/>
      <c r="E143" s="260"/>
      <c r="F143" s="261"/>
      <c r="G143" s="261"/>
      <c r="H143" s="261"/>
    </row>
    <row r="144" spans="1:4" s="246" customFormat="1" ht="12.75" customHeight="1" thickBot="1">
      <c r="A144" s="155" t="s">
        <v>21</v>
      </c>
      <c r="B144" s="224" t="s">
        <v>334</v>
      </c>
      <c r="C144" s="259">
        <f>+C123+C143</f>
        <v>360086</v>
      </c>
      <c r="D144" s="259">
        <v>374026</v>
      </c>
    </row>
    <row r="145" ht="7.5" customHeight="1"/>
    <row r="146" spans="1:4" ht="15.75">
      <c r="A146" s="360" t="s">
        <v>336</v>
      </c>
      <c r="B146" s="360"/>
      <c r="C146" s="360"/>
      <c r="D146" s="244"/>
    </row>
    <row r="147" spans="1:4" ht="15" customHeight="1" thickBot="1">
      <c r="A147" s="358" t="s">
        <v>117</v>
      </c>
      <c r="B147" s="358"/>
      <c r="C147" s="167" t="s">
        <v>157</v>
      </c>
      <c r="D147" s="167"/>
    </row>
    <row r="148" spans="1:4" ht="27.75" customHeight="1" thickBot="1">
      <c r="A148" s="19">
        <v>1</v>
      </c>
      <c r="B148" s="26" t="s">
        <v>337</v>
      </c>
      <c r="C148" s="157">
        <f>+C60-C123</f>
        <v>-116492</v>
      </c>
      <c r="D148" s="157">
        <v>-116492</v>
      </c>
    </row>
    <row r="149" spans="1:4" ht="27.75" customHeight="1" thickBot="1">
      <c r="A149" s="19" t="s">
        <v>13</v>
      </c>
      <c r="B149" s="26" t="s">
        <v>338</v>
      </c>
      <c r="C149" s="157">
        <f>+C83-C143</f>
        <v>116492</v>
      </c>
      <c r="D149" s="157">
        <v>116492</v>
      </c>
    </row>
  </sheetData>
  <sheetProtection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3937007874015748" right="0.3937007874015748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Győrzámoly Községi Önkormányzat
2014. ÉVI KÖLTSÉGVETÉSÉNEK ÖSSZEVONT MÉRLEGE&amp;10
&amp;R&amp;"Times New Roman CE,Félkövér dőlt"&amp;11 1.1. melléklet az 8/2014. (IX.26.) önkormányzati rendelethez</oddHeader>
  </headerFooter>
  <rowBreaks count="1" manualBreakCount="1">
    <brk id="8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8"/>
  <sheetViews>
    <sheetView zoomScaleSheetLayoutView="85" workbookViewId="0" topLeftCell="A1">
      <selection activeCell="D1" sqref="D1"/>
    </sheetView>
  </sheetViews>
  <sheetFormatPr defaultColWidth="9.00390625" defaultRowHeight="12.75"/>
  <cols>
    <col min="1" max="1" width="12.00390625" style="230" customWidth="1"/>
    <col min="2" max="2" width="64.625" style="231" customWidth="1"/>
    <col min="3" max="3" width="13.00390625" style="232" customWidth="1"/>
    <col min="4" max="4" width="12.00390625" style="232" customWidth="1"/>
    <col min="5" max="16384" width="9.375" style="2" customWidth="1"/>
  </cols>
  <sheetData>
    <row r="1" spans="1:4" s="1" customFormat="1" ht="16.5" customHeight="1" thickBot="1">
      <c r="A1" s="116"/>
      <c r="B1" s="118"/>
      <c r="C1" s="141"/>
      <c r="D1" s="141" t="s">
        <v>443</v>
      </c>
    </row>
    <row r="2" spans="1:4" s="60" customFormat="1" ht="21" customHeight="1">
      <c r="A2" s="237" t="s">
        <v>58</v>
      </c>
      <c r="B2" s="204" t="s">
        <v>424</v>
      </c>
      <c r="C2" s="206"/>
      <c r="D2" s="206" t="s">
        <v>46</v>
      </c>
    </row>
    <row r="3" spans="1:4" s="60" customFormat="1" ht="16.5" thickBot="1">
      <c r="A3" s="119" t="s">
        <v>149</v>
      </c>
      <c r="B3" s="205" t="s">
        <v>412</v>
      </c>
      <c r="C3" s="207"/>
      <c r="D3" s="207">
        <v>3</v>
      </c>
    </row>
    <row r="4" spans="1:4" s="61" customFormat="1" ht="15.75" customHeight="1" thickBot="1">
      <c r="A4" s="120"/>
      <c r="B4" s="120"/>
      <c r="C4" s="121"/>
      <c r="D4" s="121" t="s">
        <v>47</v>
      </c>
    </row>
    <row r="5" spans="1:4" ht="29.25" customHeight="1" thickBot="1">
      <c r="A5" s="238" t="s">
        <v>151</v>
      </c>
      <c r="B5" s="122" t="s">
        <v>48</v>
      </c>
      <c r="C5" s="123" t="s">
        <v>49</v>
      </c>
      <c r="D5" s="123" t="s">
        <v>435</v>
      </c>
    </row>
    <row r="6" spans="1:4" s="55" customFormat="1" ht="12.75" customHeight="1" thickBot="1">
      <c r="A6" s="112">
        <v>1</v>
      </c>
      <c r="B6" s="113">
        <v>2</v>
      </c>
      <c r="C6" s="114">
        <v>3</v>
      </c>
      <c r="D6" s="114">
        <v>4</v>
      </c>
    </row>
    <row r="7" spans="1:4" s="55" customFormat="1" ht="15.75" customHeight="1" thickBot="1">
      <c r="A7" s="124"/>
      <c r="B7" s="125" t="s">
        <v>50</v>
      </c>
      <c r="C7" s="209"/>
      <c r="D7" s="209"/>
    </row>
    <row r="8" spans="1:4" s="55" customFormat="1" ht="12" customHeight="1" thickBot="1">
      <c r="A8" s="28" t="s">
        <v>12</v>
      </c>
      <c r="B8" s="20" t="s">
        <v>179</v>
      </c>
      <c r="C8" s="157">
        <f>+C9+C10+C11+C12+C13+C14</f>
        <v>0</v>
      </c>
      <c r="D8" s="157"/>
    </row>
    <row r="9" spans="1:4" s="62" customFormat="1" ht="12" customHeight="1">
      <c r="A9" s="264" t="s">
        <v>89</v>
      </c>
      <c r="B9" s="247" t="s">
        <v>180</v>
      </c>
      <c r="C9" s="160"/>
      <c r="D9" s="160"/>
    </row>
    <row r="10" spans="1:4" s="63" customFormat="1" ht="12" customHeight="1">
      <c r="A10" s="265" t="s">
        <v>90</v>
      </c>
      <c r="B10" s="248" t="s">
        <v>181</v>
      </c>
      <c r="C10" s="159"/>
      <c r="D10" s="159"/>
    </row>
    <row r="11" spans="1:4" s="63" customFormat="1" ht="12" customHeight="1">
      <c r="A11" s="265" t="s">
        <v>91</v>
      </c>
      <c r="B11" s="248" t="s">
        <v>182</v>
      </c>
      <c r="C11" s="159"/>
      <c r="D11" s="159"/>
    </row>
    <row r="12" spans="1:4" s="63" customFormat="1" ht="12" customHeight="1">
      <c r="A12" s="265" t="s">
        <v>92</v>
      </c>
      <c r="B12" s="248" t="s">
        <v>183</v>
      </c>
      <c r="C12" s="159"/>
      <c r="D12" s="159"/>
    </row>
    <row r="13" spans="1:4" s="63" customFormat="1" ht="12" customHeight="1">
      <c r="A13" s="265" t="s">
        <v>112</v>
      </c>
      <c r="B13" s="248" t="s">
        <v>184</v>
      </c>
      <c r="C13" s="290"/>
      <c r="D13" s="290"/>
    </row>
    <row r="14" spans="1:4" s="62" customFormat="1" ht="12" customHeight="1" thickBot="1">
      <c r="A14" s="266" t="s">
        <v>93</v>
      </c>
      <c r="B14" s="249" t="s">
        <v>185</v>
      </c>
      <c r="C14" s="291"/>
      <c r="D14" s="291"/>
    </row>
    <row r="15" spans="1:4" s="62" customFormat="1" ht="12" customHeight="1" thickBot="1">
      <c r="A15" s="28" t="s">
        <v>13</v>
      </c>
      <c r="B15" s="152" t="s">
        <v>186</v>
      </c>
      <c r="C15" s="157">
        <f>+C16+C17+C18+C19+C20</f>
        <v>0</v>
      </c>
      <c r="D15" s="157"/>
    </row>
    <row r="16" spans="1:4" s="62" customFormat="1" ht="12" customHeight="1">
      <c r="A16" s="264" t="s">
        <v>95</v>
      </c>
      <c r="B16" s="247" t="s">
        <v>187</v>
      </c>
      <c r="C16" s="160"/>
      <c r="D16" s="160"/>
    </row>
    <row r="17" spans="1:4" s="62" customFormat="1" ht="12" customHeight="1">
      <c r="A17" s="265" t="s">
        <v>96</v>
      </c>
      <c r="B17" s="248" t="s">
        <v>188</v>
      </c>
      <c r="C17" s="159"/>
      <c r="D17" s="159"/>
    </row>
    <row r="18" spans="1:4" s="62" customFormat="1" ht="12" customHeight="1">
      <c r="A18" s="265" t="s">
        <v>97</v>
      </c>
      <c r="B18" s="248" t="s">
        <v>404</v>
      </c>
      <c r="C18" s="159"/>
      <c r="D18" s="159"/>
    </row>
    <row r="19" spans="1:4" s="62" customFormat="1" ht="12" customHeight="1">
      <c r="A19" s="265" t="s">
        <v>98</v>
      </c>
      <c r="B19" s="248" t="s">
        <v>405</v>
      </c>
      <c r="C19" s="159"/>
      <c r="D19" s="159"/>
    </row>
    <row r="20" spans="1:4" s="62" customFormat="1" ht="12" customHeight="1">
      <c r="A20" s="265" t="s">
        <v>99</v>
      </c>
      <c r="B20" s="248" t="s">
        <v>189</v>
      </c>
      <c r="C20" s="159"/>
      <c r="D20" s="159"/>
    </row>
    <row r="21" spans="1:4" s="63" customFormat="1" ht="12" customHeight="1" thickBot="1">
      <c r="A21" s="266" t="s">
        <v>108</v>
      </c>
      <c r="B21" s="249" t="s">
        <v>190</v>
      </c>
      <c r="C21" s="161"/>
      <c r="D21" s="161"/>
    </row>
    <row r="22" spans="1:4" s="63" customFormat="1" ht="12" customHeight="1" thickBot="1">
      <c r="A22" s="28" t="s">
        <v>14</v>
      </c>
      <c r="B22" s="20" t="s">
        <v>191</v>
      </c>
      <c r="C22" s="157">
        <f>+C23+C24+C25+C26+C27</f>
        <v>0</v>
      </c>
      <c r="D22" s="157"/>
    </row>
    <row r="23" spans="1:4" s="63" customFormat="1" ht="12" customHeight="1">
      <c r="A23" s="264" t="s">
        <v>78</v>
      </c>
      <c r="B23" s="247" t="s">
        <v>192</v>
      </c>
      <c r="C23" s="160"/>
      <c r="D23" s="160"/>
    </row>
    <row r="24" spans="1:4" s="62" customFormat="1" ht="12" customHeight="1">
      <c r="A24" s="265" t="s">
        <v>79</v>
      </c>
      <c r="B24" s="248" t="s">
        <v>193</v>
      </c>
      <c r="C24" s="159"/>
      <c r="D24" s="159"/>
    </row>
    <row r="25" spans="1:4" s="63" customFormat="1" ht="12" customHeight="1">
      <c r="A25" s="265" t="s">
        <v>80</v>
      </c>
      <c r="B25" s="248" t="s">
        <v>406</v>
      </c>
      <c r="C25" s="159"/>
      <c r="D25" s="159"/>
    </row>
    <row r="26" spans="1:4" s="63" customFormat="1" ht="12" customHeight="1">
      <c r="A26" s="265" t="s">
        <v>81</v>
      </c>
      <c r="B26" s="248" t="s">
        <v>407</v>
      </c>
      <c r="C26" s="159"/>
      <c r="D26" s="159"/>
    </row>
    <row r="27" spans="1:4" s="63" customFormat="1" ht="12" customHeight="1">
      <c r="A27" s="265" t="s">
        <v>124</v>
      </c>
      <c r="B27" s="248" t="s">
        <v>194</v>
      </c>
      <c r="C27" s="159"/>
      <c r="D27" s="159"/>
    </row>
    <row r="28" spans="1:4" s="63" customFormat="1" ht="12" customHeight="1" thickBot="1">
      <c r="A28" s="266" t="s">
        <v>125</v>
      </c>
      <c r="B28" s="249" t="s">
        <v>195</v>
      </c>
      <c r="C28" s="161"/>
      <c r="D28" s="161"/>
    </row>
    <row r="29" spans="1:4" s="63" customFormat="1" ht="12" customHeight="1" thickBot="1">
      <c r="A29" s="28" t="s">
        <v>126</v>
      </c>
      <c r="B29" s="20" t="s">
        <v>196</v>
      </c>
      <c r="C29" s="163">
        <f>+C30+C33+C34+C35</f>
        <v>0</v>
      </c>
      <c r="D29" s="163"/>
    </row>
    <row r="30" spans="1:4" s="63" customFormat="1" ht="12" customHeight="1">
      <c r="A30" s="264" t="s">
        <v>197</v>
      </c>
      <c r="B30" s="247" t="s">
        <v>203</v>
      </c>
      <c r="C30" s="242">
        <f>+C31+C32</f>
        <v>0</v>
      </c>
      <c r="D30" s="242"/>
    </row>
    <row r="31" spans="1:4" s="63" customFormat="1" ht="12" customHeight="1">
      <c r="A31" s="265" t="s">
        <v>198</v>
      </c>
      <c r="B31" s="248" t="s">
        <v>204</v>
      </c>
      <c r="C31" s="159"/>
      <c r="D31" s="159"/>
    </row>
    <row r="32" spans="1:4" s="63" customFormat="1" ht="12" customHeight="1">
      <c r="A32" s="265" t="s">
        <v>199</v>
      </c>
      <c r="B32" s="248" t="s">
        <v>205</v>
      </c>
      <c r="C32" s="159"/>
      <c r="D32" s="159"/>
    </row>
    <row r="33" spans="1:4" s="63" customFormat="1" ht="12" customHeight="1">
      <c r="A33" s="265" t="s">
        <v>200</v>
      </c>
      <c r="B33" s="248" t="s">
        <v>206</v>
      </c>
      <c r="C33" s="159"/>
      <c r="D33" s="159"/>
    </row>
    <row r="34" spans="1:4" s="63" customFormat="1" ht="12" customHeight="1">
      <c r="A34" s="265" t="s">
        <v>201</v>
      </c>
      <c r="B34" s="248" t="s">
        <v>207</v>
      </c>
      <c r="C34" s="159"/>
      <c r="D34" s="159"/>
    </row>
    <row r="35" spans="1:4" s="63" customFormat="1" ht="12" customHeight="1" thickBot="1">
      <c r="A35" s="266" t="s">
        <v>202</v>
      </c>
      <c r="B35" s="249" t="s">
        <v>208</v>
      </c>
      <c r="C35" s="161"/>
      <c r="D35" s="161"/>
    </row>
    <row r="36" spans="1:4" s="63" customFormat="1" ht="12" customHeight="1" thickBot="1">
      <c r="A36" s="28" t="s">
        <v>16</v>
      </c>
      <c r="B36" s="20" t="s">
        <v>209</v>
      </c>
      <c r="C36" s="157">
        <f>SUM(C37:C46)</f>
        <v>0</v>
      </c>
      <c r="D36" s="157"/>
    </row>
    <row r="37" spans="1:4" s="63" customFormat="1" ht="12" customHeight="1">
      <c r="A37" s="264" t="s">
        <v>82</v>
      </c>
      <c r="B37" s="247" t="s">
        <v>212</v>
      </c>
      <c r="C37" s="160"/>
      <c r="D37" s="160"/>
    </row>
    <row r="38" spans="1:4" s="63" customFormat="1" ht="12" customHeight="1">
      <c r="A38" s="265" t="s">
        <v>83</v>
      </c>
      <c r="B38" s="248" t="s">
        <v>213</v>
      </c>
      <c r="C38" s="159"/>
      <c r="D38" s="159"/>
    </row>
    <row r="39" spans="1:4" s="63" customFormat="1" ht="12" customHeight="1">
      <c r="A39" s="265" t="s">
        <v>84</v>
      </c>
      <c r="B39" s="248" t="s">
        <v>214</v>
      </c>
      <c r="C39" s="159"/>
      <c r="D39" s="159"/>
    </row>
    <row r="40" spans="1:4" s="63" customFormat="1" ht="12" customHeight="1">
      <c r="A40" s="265" t="s">
        <v>128</v>
      </c>
      <c r="B40" s="248" t="s">
        <v>215</v>
      </c>
      <c r="C40" s="159"/>
      <c r="D40" s="159"/>
    </row>
    <row r="41" spans="1:4" s="63" customFormat="1" ht="12" customHeight="1">
      <c r="A41" s="265" t="s">
        <v>129</v>
      </c>
      <c r="B41" s="248" t="s">
        <v>216</v>
      </c>
      <c r="C41" s="159"/>
      <c r="D41" s="159"/>
    </row>
    <row r="42" spans="1:4" s="63" customFormat="1" ht="12" customHeight="1">
      <c r="A42" s="265" t="s">
        <v>130</v>
      </c>
      <c r="B42" s="248" t="s">
        <v>217</v>
      </c>
      <c r="C42" s="159"/>
      <c r="D42" s="159"/>
    </row>
    <row r="43" spans="1:4" s="63" customFormat="1" ht="12" customHeight="1">
      <c r="A43" s="265" t="s">
        <v>131</v>
      </c>
      <c r="B43" s="248" t="s">
        <v>218</v>
      </c>
      <c r="C43" s="159"/>
      <c r="D43" s="159"/>
    </row>
    <row r="44" spans="1:4" s="63" customFormat="1" ht="12" customHeight="1">
      <c r="A44" s="265" t="s">
        <v>132</v>
      </c>
      <c r="B44" s="248" t="s">
        <v>219</v>
      </c>
      <c r="C44" s="159"/>
      <c r="D44" s="159"/>
    </row>
    <row r="45" spans="1:4" s="63" customFormat="1" ht="12" customHeight="1">
      <c r="A45" s="265" t="s">
        <v>210</v>
      </c>
      <c r="B45" s="248" t="s">
        <v>220</v>
      </c>
      <c r="C45" s="162"/>
      <c r="D45" s="162"/>
    </row>
    <row r="46" spans="1:4" s="63" customFormat="1" ht="12" customHeight="1" thickBot="1">
      <c r="A46" s="266" t="s">
        <v>211</v>
      </c>
      <c r="B46" s="249" t="s">
        <v>221</v>
      </c>
      <c r="C46" s="235"/>
      <c r="D46" s="235"/>
    </row>
    <row r="47" spans="1:4" s="63" customFormat="1" ht="12" customHeight="1" thickBot="1">
      <c r="A47" s="28" t="s">
        <v>17</v>
      </c>
      <c r="B47" s="20" t="s">
        <v>222</v>
      </c>
      <c r="C47" s="157">
        <f>SUM(C48:C52)</f>
        <v>1900</v>
      </c>
      <c r="D47" s="157">
        <v>1900</v>
      </c>
    </row>
    <row r="48" spans="1:4" s="63" customFormat="1" ht="12" customHeight="1">
      <c r="A48" s="264" t="s">
        <v>85</v>
      </c>
      <c r="B48" s="247" t="s">
        <v>226</v>
      </c>
      <c r="C48" s="292"/>
      <c r="D48" s="292"/>
    </row>
    <row r="49" spans="1:4" s="63" customFormat="1" ht="12" customHeight="1">
      <c r="A49" s="265" t="s">
        <v>86</v>
      </c>
      <c r="B49" s="248" t="s">
        <v>227</v>
      </c>
      <c r="C49" s="162">
        <v>1900</v>
      </c>
      <c r="D49" s="162">
        <v>1900</v>
      </c>
    </row>
    <row r="50" spans="1:4" s="63" customFormat="1" ht="12" customHeight="1">
      <c r="A50" s="265" t="s">
        <v>223</v>
      </c>
      <c r="B50" s="248" t="s">
        <v>228</v>
      </c>
      <c r="C50" s="162"/>
      <c r="D50" s="162"/>
    </row>
    <row r="51" spans="1:4" s="63" customFormat="1" ht="12" customHeight="1">
      <c r="A51" s="265" t="s">
        <v>224</v>
      </c>
      <c r="B51" s="248" t="s">
        <v>229</v>
      </c>
      <c r="C51" s="162"/>
      <c r="D51" s="162"/>
    </row>
    <row r="52" spans="1:4" s="63" customFormat="1" ht="12" customHeight="1" thickBot="1">
      <c r="A52" s="266" t="s">
        <v>225</v>
      </c>
      <c r="B52" s="249" t="s">
        <v>230</v>
      </c>
      <c r="C52" s="235"/>
      <c r="D52" s="235"/>
    </row>
    <row r="53" spans="1:4" s="63" customFormat="1" ht="12" customHeight="1" thickBot="1">
      <c r="A53" s="28" t="s">
        <v>133</v>
      </c>
      <c r="B53" s="20" t="s">
        <v>231</v>
      </c>
      <c r="C53" s="157">
        <f>SUM(C54:C56)</f>
        <v>0</v>
      </c>
      <c r="D53" s="157"/>
    </row>
    <row r="54" spans="1:4" s="63" customFormat="1" ht="12" customHeight="1">
      <c r="A54" s="264" t="s">
        <v>87</v>
      </c>
      <c r="B54" s="247" t="s">
        <v>232</v>
      </c>
      <c r="C54" s="160"/>
      <c r="D54" s="160"/>
    </row>
    <row r="55" spans="1:4" s="63" customFormat="1" ht="12" customHeight="1">
      <c r="A55" s="265" t="s">
        <v>88</v>
      </c>
      <c r="B55" s="248" t="s">
        <v>408</v>
      </c>
      <c r="C55" s="159"/>
      <c r="D55" s="159"/>
    </row>
    <row r="56" spans="1:4" s="63" customFormat="1" ht="12" customHeight="1">
      <c r="A56" s="265" t="s">
        <v>236</v>
      </c>
      <c r="B56" s="248" t="s">
        <v>234</v>
      </c>
      <c r="C56" s="159"/>
      <c r="D56" s="159"/>
    </row>
    <row r="57" spans="1:4" s="63" customFormat="1" ht="12" customHeight="1" thickBot="1">
      <c r="A57" s="266" t="s">
        <v>237</v>
      </c>
      <c r="B57" s="249" t="s">
        <v>235</v>
      </c>
      <c r="C57" s="161"/>
      <c r="D57" s="161"/>
    </row>
    <row r="58" spans="1:4" s="63" customFormat="1" ht="12" customHeight="1" thickBot="1">
      <c r="A58" s="28" t="s">
        <v>19</v>
      </c>
      <c r="B58" s="152" t="s">
        <v>238</v>
      </c>
      <c r="C58" s="157">
        <f>SUM(C59:C61)</f>
        <v>0</v>
      </c>
      <c r="D58" s="157"/>
    </row>
    <row r="59" spans="1:4" s="63" customFormat="1" ht="12" customHeight="1">
      <c r="A59" s="264" t="s">
        <v>134</v>
      </c>
      <c r="B59" s="247" t="s">
        <v>240</v>
      </c>
      <c r="C59" s="162"/>
      <c r="D59" s="162"/>
    </row>
    <row r="60" spans="1:4" s="63" customFormat="1" ht="12" customHeight="1">
      <c r="A60" s="265" t="s">
        <v>135</v>
      </c>
      <c r="B60" s="248" t="s">
        <v>409</v>
      </c>
      <c r="C60" s="162"/>
      <c r="D60" s="162"/>
    </row>
    <row r="61" spans="1:4" s="63" customFormat="1" ht="12" customHeight="1">
      <c r="A61" s="265" t="s">
        <v>158</v>
      </c>
      <c r="B61" s="248" t="s">
        <v>241</v>
      </c>
      <c r="C61" s="162"/>
      <c r="D61" s="162"/>
    </row>
    <row r="62" spans="1:4" s="63" customFormat="1" ht="12" customHeight="1" thickBot="1">
      <c r="A62" s="266" t="s">
        <v>239</v>
      </c>
      <c r="B62" s="249" t="s">
        <v>242</v>
      </c>
      <c r="C62" s="162"/>
      <c r="D62" s="162"/>
    </row>
    <row r="63" spans="1:4" s="63" customFormat="1" ht="12" customHeight="1" thickBot="1">
      <c r="A63" s="28" t="s">
        <v>20</v>
      </c>
      <c r="B63" s="20" t="s">
        <v>243</v>
      </c>
      <c r="C63" s="163">
        <f>+C8+C15+C22+C29+C36+C47+C53+C58</f>
        <v>1900</v>
      </c>
      <c r="D63" s="163">
        <v>1900</v>
      </c>
    </row>
    <row r="64" spans="1:4" s="63" customFormat="1" ht="12" customHeight="1" thickBot="1">
      <c r="A64" s="267" t="s">
        <v>368</v>
      </c>
      <c r="B64" s="152" t="s">
        <v>245</v>
      </c>
      <c r="C64" s="157">
        <f>SUM(C65:C67)</f>
        <v>0</v>
      </c>
      <c r="D64" s="157"/>
    </row>
    <row r="65" spans="1:4" s="63" customFormat="1" ht="12" customHeight="1">
      <c r="A65" s="264" t="s">
        <v>278</v>
      </c>
      <c r="B65" s="247" t="s">
        <v>246</v>
      </c>
      <c r="C65" s="162"/>
      <c r="D65" s="162"/>
    </row>
    <row r="66" spans="1:4" s="63" customFormat="1" ht="12" customHeight="1">
      <c r="A66" s="265" t="s">
        <v>287</v>
      </c>
      <c r="B66" s="248" t="s">
        <v>247</v>
      </c>
      <c r="C66" s="162"/>
      <c r="D66" s="162"/>
    </row>
    <row r="67" spans="1:4" s="63" customFormat="1" ht="12" customHeight="1" thickBot="1">
      <c r="A67" s="266" t="s">
        <v>288</v>
      </c>
      <c r="B67" s="251" t="s">
        <v>248</v>
      </c>
      <c r="C67" s="162"/>
      <c r="D67" s="162"/>
    </row>
    <row r="68" spans="1:4" s="63" customFormat="1" ht="12" customHeight="1" thickBot="1">
      <c r="A68" s="267" t="s">
        <v>249</v>
      </c>
      <c r="B68" s="152" t="s">
        <v>250</v>
      </c>
      <c r="C68" s="157">
        <f>SUM(C69:C72)</f>
        <v>0</v>
      </c>
      <c r="D68" s="157"/>
    </row>
    <row r="69" spans="1:4" s="63" customFormat="1" ht="12" customHeight="1">
      <c r="A69" s="264" t="s">
        <v>113</v>
      </c>
      <c r="B69" s="247" t="s">
        <v>251</v>
      </c>
      <c r="C69" s="162"/>
      <c r="D69" s="162"/>
    </row>
    <row r="70" spans="1:4" s="63" customFormat="1" ht="12" customHeight="1">
      <c r="A70" s="265" t="s">
        <v>114</v>
      </c>
      <c r="B70" s="248" t="s">
        <v>252</v>
      </c>
      <c r="C70" s="162"/>
      <c r="D70" s="162"/>
    </row>
    <row r="71" spans="1:4" s="63" customFormat="1" ht="12" customHeight="1">
      <c r="A71" s="265" t="s">
        <v>279</v>
      </c>
      <c r="B71" s="248" t="s">
        <v>253</v>
      </c>
      <c r="C71" s="162"/>
      <c r="D71" s="162"/>
    </row>
    <row r="72" spans="1:4" s="63" customFormat="1" ht="12" customHeight="1" thickBot="1">
      <c r="A72" s="266" t="s">
        <v>280</v>
      </c>
      <c r="B72" s="249" t="s">
        <v>254</v>
      </c>
      <c r="C72" s="162"/>
      <c r="D72" s="162"/>
    </row>
    <row r="73" spans="1:4" s="63" customFormat="1" ht="12" customHeight="1" thickBot="1">
      <c r="A73" s="267" t="s">
        <v>255</v>
      </c>
      <c r="B73" s="152" t="s">
        <v>256</v>
      </c>
      <c r="C73" s="157">
        <f>SUM(C74:C75)</f>
        <v>0</v>
      </c>
      <c r="D73" s="157"/>
    </row>
    <row r="74" spans="1:4" s="63" customFormat="1" ht="12" customHeight="1">
      <c r="A74" s="264" t="s">
        <v>281</v>
      </c>
      <c r="B74" s="247" t="s">
        <v>257</v>
      </c>
      <c r="C74" s="162"/>
      <c r="D74" s="162"/>
    </row>
    <row r="75" spans="1:4" s="63" customFormat="1" ht="12" customHeight="1" thickBot="1">
      <c r="A75" s="266" t="s">
        <v>282</v>
      </c>
      <c r="B75" s="249" t="s">
        <v>258</v>
      </c>
      <c r="C75" s="162"/>
      <c r="D75" s="162"/>
    </row>
    <row r="76" spans="1:4" s="62" customFormat="1" ht="12" customHeight="1" thickBot="1">
      <c r="A76" s="267" t="s">
        <v>259</v>
      </c>
      <c r="B76" s="152" t="s">
        <v>260</v>
      </c>
      <c r="C76" s="157">
        <f>SUM(C77:C79)</f>
        <v>0</v>
      </c>
      <c r="D76" s="157"/>
    </row>
    <row r="77" spans="1:4" s="63" customFormat="1" ht="12" customHeight="1">
      <c r="A77" s="264" t="s">
        <v>283</v>
      </c>
      <c r="B77" s="247" t="s">
        <v>261</v>
      </c>
      <c r="C77" s="162"/>
      <c r="D77" s="162"/>
    </row>
    <row r="78" spans="1:4" s="63" customFormat="1" ht="12" customHeight="1">
      <c r="A78" s="265" t="s">
        <v>284</v>
      </c>
      <c r="B78" s="248" t="s">
        <v>262</v>
      </c>
      <c r="C78" s="162"/>
      <c r="D78" s="162"/>
    </row>
    <row r="79" spans="1:4" s="63" customFormat="1" ht="12" customHeight="1" thickBot="1">
      <c r="A79" s="266" t="s">
        <v>285</v>
      </c>
      <c r="B79" s="249" t="s">
        <v>263</v>
      </c>
      <c r="C79" s="162"/>
      <c r="D79" s="162"/>
    </row>
    <row r="80" spans="1:4" s="63" customFormat="1" ht="12" customHeight="1" thickBot="1">
      <c r="A80" s="267" t="s">
        <v>264</v>
      </c>
      <c r="B80" s="152" t="s">
        <v>286</v>
      </c>
      <c r="C80" s="157">
        <f>SUM(C81:C84)</f>
        <v>0</v>
      </c>
      <c r="D80" s="157"/>
    </row>
    <row r="81" spans="1:4" s="63" customFormat="1" ht="12" customHeight="1">
      <c r="A81" s="268" t="s">
        <v>265</v>
      </c>
      <c r="B81" s="247" t="s">
        <v>266</v>
      </c>
      <c r="C81" s="162"/>
      <c r="D81" s="162"/>
    </row>
    <row r="82" spans="1:4" s="63" customFormat="1" ht="12" customHeight="1">
      <c r="A82" s="269" t="s">
        <v>267</v>
      </c>
      <c r="B82" s="248" t="s">
        <v>268</v>
      </c>
      <c r="C82" s="162"/>
      <c r="D82" s="162"/>
    </row>
    <row r="83" spans="1:4" s="63" customFormat="1" ht="12" customHeight="1">
      <c r="A83" s="269" t="s">
        <v>269</v>
      </c>
      <c r="B83" s="248" t="s">
        <v>270</v>
      </c>
      <c r="C83" s="162"/>
      <c r="D83" s="162"/>
    </row>
    <row r="84" spans="1:4" s="62" customFormat="1" ht="12" customHeight="1" thickBot="1">
      <c r="A84" s="270" t="s">
        <v>271</v>
      </c>
      <c r="B84" s="249" t="s">
        <v>272</v>
      </c>
      <c r="C84" s="162"/>
      <c r="D84" s="162"/>
    </row>
    <row r="85" spans="1:4" s="62" customFormat="1" ht="12" customHeight="1" thickBot="1">
      <c r="A85" s="267" t="s">
        <v>273</v>
      </c>
      <c r="B85" s="152" t="s">
        <v>274</v>
      </c>
      <c r="C85" s="293"/>
      <c r="D85" s="293"/>
    </row>
    <row r="86" spans="1:4" s="62" customFormat="1" ht="12" customHeight="1" thickBot="1">
      <c r="A86" s="267" t="s">
        <v>275</v>
      </c>
      <c r="B86" s="255" t="s">
        <v>276</v>
      </c>
      <c r="C86" s="163">
        <f>+C64+C68+C73+C76+C80+C85</f>
        <v>0</v>
      </c>
      <c r="D86" s="163"/>
    </row>
    <row r="87" spans="1:4" s="62" customFormat="1" ht="12" customHeight="1" thickBot="1">
      <c r="A87" s="271" t="s">
        <v>289</v>
      </c>
      <c r="B87" s="257" t="s">
        <v>398</v>
      </c>
      <c r="C87" s="163">
        <f>+C63+C86</f>
        <v>1900</v>
      </c>
      <c r="D87" s="163">
        <v>1900</v>
      </c>
    </row>
    <row r="88" spans="1:4" s="63" customFormat="1" ht="15" customHeight="1">
      <c r="A88" s="130"/>
      <c r="B88" s="131"/>
      <c r="C88" s="214"/>
      <c r="D88" s="214"/>
    </row>
    <row r="89" spans="1:4" ht="13.5" thickBot="1">
      <c r="A89" s="272"/>
      <c r="B89" s="133"/>
      <c r="C89" s="215"/>
      <c r="D89" s="215"/>
    </row>
    <row r="90" spans="1:4" s="55" customFormat="1" ht="16.5" customHeight="1" thickBot="1">
      <c r="A90" s="134"/>
      <c r="B90" s="135" t="s">
        <v>51</v>
      </c>
      <c r="C90" s="216"/>
      <c r="D90" s="216"/>
    </row>
    <row r="91" spans="1:4" s="64" customFormat="1" ht="12" customHeight="1" thickBot="1">
      <c r="A91" s="239" t="s">
        <v>12</v>
      </c>
      <c r="B91" s="27" t="s">
        <v>292</v>
      </c>
      <c r="C91" s="156">
        <f>SUM(C92:C96)</f>
        <v>1900</v>
      </c>
      <c r="D91" s="156">
        <v>1900</v>
      </c>
    </row>
    <row r="92" spans="1:4" ht="12" customHeight="1">
      <c r="A92" s="273" t="s">
        <v>89</v>
      </c>
      <c r="B92" s="9" t="s">
        <v>42</v>
      </c>
      <c r="C92" s="158"/>
      <c r="D92" s="158"/>
    </row>
    <row r="93" spans="1:4" ht="12" customHeight="1">
      <c r="A93" s="265" t="s">
        <v>90</v>
      </c>
      <c r="B93" s="7" t="s">
        <v>136</v>
      </c>
      <c r="C93" s="159"/>
      <c r="D93" s="159"/>
    </row>
    <row r="94" spans="1:4" ht="12" customHeight="1">
      <c r="A94" s="265" t="s">
        <v>91</v>
      </c>
      <c r="B94" s="7" t="s">
        <v>111</v>
      </c>
      <c r="C94" s="161"/>
      <c r="D94" s="161"/>
    </row>
    <row r="95" spans="1:4" ht="12" customHeight="1">
      <c r="A95" s="265" t="s">
        <v>92</v>
      </c>
      <c r="B95" s="10" t="s">
        <v>137</v>
      </c>
      <c r="C95" s="161"/>
      <c r="D95" s="161"/>
    </row>
    <row r="96" spans="1:4" ht="12" customHeight="1">
      <c r="A96" s="265" t="s">
        <v>103</v>
      </c>
      <c r="B96" s="18" t="s">
        <v>138</v>
      </c>
      <c r="C96" s="161">
        <v>1900</v>
      </c>
      <c r="D96" s="161">
        <v>1900</v>
      </c>
    </row>
    <row r="97" spans="1:4" ht="12" customHeight="1">
      <c r="A97" s="265" t="s">
        <v>93</v>
      </c>
      <c r="B97" s="7" t="s">
        <v>293</v>
      </c>
      <c r="C97" s="161"/>
      <c r="D97" s="161"/>
    </row>
    <row r="98" spans="1:4" ht="12" customHeight="1">
      <c r="A98" s="265" t="s">
        <v>94</v>
      </c>
      <c r="B98" s="102" t="s">
        <v>294</v>
      </c>
      <c r="C98" s="161"/>
      <c r="D98" s="161"/>
    </row>
    <row r="99" spans="1:4" ht="12" customHeight="1">
      <c r="A99" s="265" t="s">
        <v>104</v>
      </c>
      <c r="B99" s="103" t="s">
        <v>295</v>
      </c>
      <c r="C99" s="161"/>
      <c r="D99" s="161"/>
    </row>
    <row r="100" spans="1:4" ht="12" customHeight="1">
      <c r="A100" s="265" t="s">
        <v>105</v>
      </c>
      <c r="B100" s="103" t="s">
        <v>296</v>
      </c>
      <c r="C100" s="161"/>
      <c r="D100" s="161"/>
    </row>
    <row r="101" spans="1:4" ht="12" customHeight="1">
      <c r="A101" s="265" t="s">
        <v>106</v>
      </c>
      <c r="B101" s="102" t="s">
        <v>297</v>
      </c>
      <c r="C101" s="161"/>
      <c r="D101" s="161"/>
    </row>
    <row r="102" spans="1:4" ht="12" customHeight="1">
      <c r="A102" s="265" t="s">
        <v>107</v>
      </c>
      <c r="B102" s="102" t="s">
        <v>298</v>
      </c>
      <c r="C102" s="161"/>
      <c r="D102" s="161"/>
    </row>
    <row r="103" spans="1:4" ht="12" customHeight="1">
      <c r="A103" s="265" t="s">
        <v>109</v>
      </c>
      <c r="B103" s="103" t="s">
        <v>299</v>
      </c>
      <c r="C103" s="161"/>
      <c r="D103" s="161"/>
    </row>
    <row r="104" spans="1:4" ht="12" customHeight="1">
      <c r="A104" s="274" t="s">
        <v>139</v>
      </c>
      <c r="B104" s="104" t="s">
        <v>300</v>
      </c>
      <c r="C104" s="161"/>
      <c r="D104" s="161"/>
    </row>
    <row r="105" spans="1:4" ht="12" customHeight="1">
      <c r="A105" s="265" t="s">
        <v>290</v>
      </c>
      <c r="B105" s="104" t="s">
        <v>301</v>
      </c>
      <c r="C105" s="161"/>
      <c r="D105" s="161"/>
    </row>
    <row r="106" spans="1:4" ht="12" customHeight="1" thickBot="1">
      <c r="A106" s="275" t="s">
        <v>291</v>
      </c>
      <c r="B106" s="105" t="s">
        <v>302</v>
      </c>
      <c r="C106" s="165">
        <v>1900</v>
      </c>
      <c r="D106" s="165">
        <v>1900</v>
      </c>
    </row>
    <row r="107" spans="1:4" ht="12" customHeight="1" thickBot="1">
      <c r="A107" s="28" t="s">
        <v>13</v>
      </c>
      <c r="B107" s="26" t="s">
        <v>303</v>
      </c>
      <c r="C107" s="157">
        <f>+C108+C110+C112</f>
        <v>0</v>
      </c>
      <c r="D107" s="157"/>
    </row>
    <row r="108" spans="1:4" ht="12" customHeight="1">
      <c r="A108" s="264" t="s">
        <v>95</v>
      </c>
      <c r="B108" s="7" t="s">
        <v>156</v>
      </c>
      <c r="C108" s="160"/>
      <c r="D108" s="160"/>
    </row>
    <row r="109" spans="1:4" ht="12" customHeight="1">
      <c r="A109" s="264" t="s">
        <v>96</v>
      </c>
      <c r="B109" s="11" t="s">
        <v>307</v>
      </c>
      <c r="C109" s="160"/>
      <c r="D109" s="160"/>
    </row>
    <row r="110" spans="1:4" ht="12" customHeight="1">
      <c r="A110" s="264" t="s">
        <v>97</v>
      </c>
      <c r="B110" s="11" t="s">
        <v>140</v>
      </c>
      <c r="C110" s="159"/>
      <c r="D110" s="159"/>
    </row>
    <row r="111" spans="1:4" ht="12" customHeight="1">
      <c r="A111" s="264" t="s">
        <v>98</v>
      </c>
      <c r="B111" s="11" t="s">
        <v>308</v>
      </c>
      <c r="C111" s="143"/>
      <c r="D111" s="143"/>
    </row>
    <row r="112" spans="1:4" ht="12" customHeight="1">
      <c r="A112" s="264" t="s">
        <v>99</v>
      </c>
      <c r="B112" s="154" t="s">
        <v>159</v>
      </c>
      <c r="C112" s="143"/>
      <c r="D112" s="143"/>
    </row>
    <row r="113" spans="1:4" ht="12" customHeight="1">
      <c r="A113" s="264" t="s">
        <v>108</v>
      </c>
      <c r="B113" s="153" t="s">
        <v>410</v>
      </c>
      <c r="C113" s="143"/>
      <c r="D113" s="143"/>
    </row>
    <row r="114" spans="1:4" ht="12" customHeight="1">
      <c r="A114" s="264" t="s">
        <v>110</v>
      </c>
      <c r="B114" s="243" t="s">
        <v>313</v>
      </c>
      <c r="C114" s="143"/>
      <c r="D114" s="143"/>
    </row>
    <row r="115" spans="1:4" ht="12" customHeight="1">
      <c r="A115" s="264" t="s">
        <v>141</v>
      </c>
      <c r="B115" s="103" t="s">
        <v>296</v>
      </c>
      <c r="C115" s="143"/>
      <c r="D115" s="143"/>
    </row>
    <row r="116" spans="1:4" ht="12" customHeight="1">
      <c r="A116" s="264" t="s">
        <v>142</v>
      </c>
      <c r="B116" s="103" t="s">
        <v>312</v>
      </c>
      <c r="C116" s="143"/>
      <c r="D116" s="143"/>
    </row>
    <row r="117" spans="1:4" ht="12" customHeight="1">
      <c r="A117" s="264" t="s">
        <v>143</v>
      </c>
      <c r="B117" s="103" t="s">
        <v>311</v>
      </c>
      <c r="C117" s="143"/>
      <c r="D117" s="143"/>
    </row>
    <row r="118" spans="1:4" ht="12" customHeight="1">
      <c r="A118" s="264" t="s">
        <v>304</v>
      </c>
      <c r="B118" s="103" t="s">
        <v>299</v>
      </c>
      <c r="C118" s="143"/>
      <c r="D118" s="143"/>
    </row>
    <row r="119" spans="1:4" ht="12" customHeight="1">
      <c r="A119" s="264" t="s">
        <v>305</v>
      </c>
      <c r="B119" s="103" t="s">
        <v>310</v>
      </c>
      <c r="C119" s="143"/>
      <c r="D119" s="143"/>
    </row>
    <row r="120" spans="1:4" ht="12" customHeight="1" thickBot="1">
      <c r="A120" s="274" t="s">
        <v>306</v>
      </c>
      <c r="B120" s="103" t="s">
        <v>309</v>
      </c>
      <c r="C120" s="144"/>
      <c r="D120" s="144"/>
    </row>
    <row r="121" spans="1:4" ht="12" customHeight="1" thickBot="1">
      <c r="A121" s="28" t="s">
        <v>14</v>
      </c>
      <c r="B121" s="96" t="s">
        <v>314</v>
      </c>
      <c r="C121" s="157">
        <f>+C122+C123</f>
        <v>0</v>
      </c>
      <c r="D121" s="157"/>
    </row>
    <row r="122" spans="1:4" ht="12" customHeight="1">
      <c r="A122" s="264" t="s">
        <v>78</v>
      </c>
      <c r="B122" s="8" t="s">
        <v>53</v>
      </c>
      <c r="C122" s="160"/>
      <c r="D122" s="160"/>
    </row>
    <row r="123" spans="1:4" ht="12" customHeight="1" thickBot="1">
      <c r="A123" s="266" t="s">
        <v>79</v>
      </c>
      <c r="B123" s="11" t="s">
        <v>54</v>
      </c>
      <c r="C123" s="161"/>
      <c r="D123" s="161"/>
    </row>
    <row r="124" spans="1:4" ht="12" customHeight="1" thickBot="1">
      <c r="A124" s="28" t="s">
        <v>15</v>
      </c>
      <c r="B124" s="96" t="s">
        <v>315</v>
      </c>
      <c r="C124" s="157">
        <f>+C91+C107+C121</f>
        <v>1900</v>
      </c>
      <c r="D124" s="157">
        <v>1900</v>
      </c>
    </row>
    <row r="125" spans="1:4" ht="12" customHeight="1" thickBot="1">
      <c r="A125" s="28" t="s">
        <v>16</v>
      </c>
      <c r="B125" s="96" t="s">
        <v>316</v>
      </c>
      <c r="C125" s="157">
        <f>+C126+C127+C128</f>
        <v>0</v>
      </c>
      <c r="D125" s="157"/>
    </row>
    <row r="126" spans="1:4" s="64" customFormat="1" ht="12" customHeight="1">
      <c r="A126" s="264" t="s">
        <v>82</v>
      </c>
      <c r="B126" s="8" t="s">
        <v>317</v>
      </c>
      <c r="C126" s="143"/>
      <c r="D126" s="143"/>
    </row>
    <row r="127" spans="1:4" ht="12" customHeight="1">
      <c r="A127" s="264" t="s">
        <v>83</v>
      </c>
      <c r="B127" s="8" t="s">
        <v>318</v>
      </c>
      <c r="C127" s="143"/>
      <c r="D127" s="143"/>
    </row>
    <row r="128" spans="1:4" ht="12" customHeight="1" thickBot="1">
      <c r="A128" s="274" t="s">
        <v>84</v>
      </c>
      <c r="B128" s="6" t="s">
        <v>319</v>
      </c>
      <c r="C128" s="143"/>
      <c r="D128" s="143"/>
    </row>
    <row r="129" spans="1:4" ht="12" customHeight="1" thickBot="1">
      <c r="A129" s="28" t="s">
        <v>17</v>
      </c>
      <c r="B129" s="96" t="s">
        <v>367</v>
      </c>
      <c r="C129" s="157">
        <f>+C130+C131+C132+C133</f>
        <v>0</v>
      </c>
      <c r="D129" s="157"/>
    </row>
    <row r="130" spans="1:4" ht="12" customHeight="1">
      <c r="A130" s="264" t="s">
        <v>85</v>
      </c>
      <c r="B130" s="8" t="s">
        <v>320</v>
      </c>
      <c r="C130" s="143"/>
      <c r="D130" s="143"/>
    </row>
    <row r="131" spans="1:4" ht="12" customHeight="1">
      <c r="A131" s="264" t="s">
        <v>86</v>
      </c>
      <c r="B131" s="8" t="s">
        <v>321</v>
      </c>
      <c r="C131" s="143"/>
      <c r="D131" s="143"/>
    </row>
    <row r="132" spans="1:4" ht="12" customHeight="1">
      <c r="A132" s="264" t="s">
        <v>223</v>
      </c>
      <c r="B132" s="8" t="s">
        <v>322</v>
      </c>
      <c r="C132" s="143"/>
      <c r="D132" s="143"/>
    </row>
    <row r="133" spans="1:4" s="64" customFormat="1" ht="12" customHeight="1" thickBot="1">
      <c r="A133" s="274" t="s">
        <v>224</v>
      </c>
      <c r="B133" s="6" t="s">
        <v>323</v>
      </c>
      <c r="C133" s="143"/>
      <c r="D133" s="143"/>
    </row>
    <row r="134" spans="1:10" ht="12" customHeight="1" thickBot="1">
      <c r="A134" s="28" t="s">
        <v>18</v>
      </c>
      <c r="B134" s="96" t="s">
        <v>324</v>
      </c>
      <c r="C134" s="163">
        <f>+C135+C136+C137+C138</f>
        <v>10267</v>
      </c>
      <c r="D134" s="163">
        <v>10267</v>
      </c>
      <c r="J134" s="142"/>
    </row>
    <row r="135" spans="1:4" ht="12.75">
      <c r="A135" s="264" t="s">
        <v>87</v>
      </c>
      <c r="B135" s="8" t="s">
        <v>325</v>
      </c>
      <c r="C135" s="143"/>
      <c r="D135" s="143"/>
    </row>
    <row r="136" spans="1:4" ht="12" customHeight="1">
      <c r="A136" s="264" t="s">
        <v>88</v>
      </c>
      <c r="B136" s="8" t="s">
        <v>335</v>
      </c>
      <c r="C136" s="143"/>
      <c r="D136" s="143"/>
    </row>
    <row r="137" spans="1:4" s="64" customFormat="1" ht="12" customHeight="1">
      <c r="A137" s="264" t="s">
        <v>236</v>
      </c>
      <c r="B137" s="8" t="s">
        <v>326</v>
      </c>
      <c r="C137" s="143"/>
      <c r="D137" s="143"/>
    </row>
    <row r="138" spans="1:4" s="64" customFormat="1" ht="12" customHeight="1" thickBot="1">
      <c r="A138" s="274" t="s">
        <v>237</v>
      </c>
      <c r="B138" s="6" t="s">
        <v>425</v>
      </c>
      <c r="C138" s="143">
        <v>10267</v>
      </c>
      <c r="D138" s="143">
        <v>10267</v>
      </c>
    </row>
    <row r="139" spans="1:4" s="64" customFormat="1" ht="12" customHeight="1" thickBot="1">
      <c r="A139" s="28" t="s">
        <v>19</v>
      </c>
      <c r="B139" s="96" t="s">
        <v>328</v>
      </c>
      <c r="C139" s="166">
        <f>+C140+C141+C142+C143</f>
        <v>0</v>
      </c>
      <c r="D139" s="166"/>
    </row>
    <row r="140" spans="1:4" s="64" customFormat="1" ht="12" customHeight="1">
      <c r="A140" s="264" t="s">
        <v>134</v>
      </c>
      <c r="B140" s="8" t="s">
        <v>329</v>
      </c>
      <c r="C140" s="143"/>
      <c r="D140" s="143"/>
    </row>
    <row r="141" spans="1:4" s="64" customFormat="1" ht="12" customHeight="1">
      <c r="A141" s="264" t="s">
        <v>135</v>
      </c>
      <c r="B141" s="8" t="s">
        <v>330</v>
      </c>
      <c r="C141" s="143"/>
      <c r="D141" s="143"/>
    </row>
    <row r="142" spans="1:4" s="64" customFormat="1" ht="12" customHeight="1">
      <c r="A142" s="264" t="s">
        <v>158</v>
      </c>
      <c r="B142" s="8" t="s">
        <v>331</v>
      </c>
      <c r="C142" s="143"/>
      <c r="D142" s="143"/>
    </row>
    <row r="143" spans="1:4" ht="12.75" customHeight="1" thickBot="1">
      <c r="A143" s="264" t="s">
        <v>239</v>
      </c>
      <c r="B143" s="8" t="s">
        <v>332</v>
      </c>
      <c r="C143" s="143"/>
      <c r="D143" s="143"/>
    </row>
    <row r="144" spans="1:4" ht="12" customHeight="1" thickBot="1">
      <c r="A144" s="28" t="s">
        <v>20</v>
      </c>
      <c r="B144" s="96" t="s">
        <v>333</v>
      </c>
      <c r="C144" s="259">
        <f>+C125+C129+C134+C139</f>
        <v>10267</v>
      </c>
      <c r="D144" s="259">
        <v>10267</v>
      </c>
    </row>
    <row r="145" spans="1:4" ht="15" customHeight="1" thickBot="1">
      <c r="A145" s="276" t="s">
        <v>21</v>
      </c>
      <c r="B145" s="224" t="s">
        <v>334</v>
      </c>
      <c r="C145" s="259">
        <f>+C124+C144</f>
        <v>12167</v>
      </c>
      <c r="D145" s="259">
        <v>12167</v>
      </c>
    </row>
    <row r="146" spans="1:4" ht="13.5" thickBot="1">
      <c r="A146" s="227"/>
      <c r="B146" s="228"/>
      <c r="C146" s="229"/>
      <c r="D146" s="229"/>
    </row>
    <row r="147" spans="1:4" ht="15" customHeight="1" thickBot="1">
      <c r="A147" s="139" t="s">
        <v>152</v>
      </c>
      <c r="B147" s="140"/>
      <c r="C147" s="94">
        <v>0</v>
      </c>
      <c r="D147" s="94"/>
    </row>
    <row r="148" spans="1:4" ht="14.25" customHeight="1" thickBot="1">
      <c r="A148" s="139" t="s">
        <v>153</v>
      </c>
      <c r="B148" s="140"/>
      <c r="C148" s="94">
        <v>0</v>
      </c>
      <c r="D148" s="9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8"/>
  <sheetViews>
    <sheetView zoomScaleSheetLayoutView="85" workbookViewId="0" topLeftCell="A1">
      <selection activeCell="H6" sqref="H6"/>
    </sheetView>
  </sheetViews>
  <sheetFormatPr defaultColWidth="9.00390625" defaultRowHeight="12.75"/>
  <cols>
    <col min="1" max="1" width="14.125" style="230" customWidth="1"/>
    <col min="2" max="2" width="67.00390625" style="231" customWidth="1"/>
    <col min="3" max="4" width="16.00390625" style="232" customWidth="1"/>
    <col min="5" max="16384" width="9.375" style="2" customWidth="1"/>
  </cols>
  <sheetData>
    <row r="1" spans="1:4" s="1" customFormat="1" ht="16.5" customHeight="1" thickBot="1">
      <c r="A1" s="116"/>
      <c r="B1" s="118"/>
      <c r="C1" s="141"/>
      <c r="D1" s="141" t="s">
        <v>444</v>
      </c>
    </row>
    <row r="2" spans="1:4" s="60" customFormat="1" ht="21" customHeight="1">
      <c r="A2" s="237" t="s">
        <v>58</v>
      </c>
      <c r="B2" s="204" t="s">
        <v>424</v>
      </c>
      <c r="C2" s="206"/>
      <c r="D2" s="206" t="s">
        <v>46</v>
      </c>
    </row>
    <row r="3" spans="1:4" s="60" customFormat="1" ht="16.5" thickBot="1">
      <c r="A3" s="119" t="s">
        <v>149</v>
      </c>
      <c r="B3" s="205" t="s">
        <v>413</v>
      </c>
      <c r="C3" s="207"/>
      <c r="D3" s="207">
        <v>4</v>
      </c>
    </row>
    <row r="4" spans="1:4" s="61" customFormat="1" ht="15.75" customHeight="1" thickBot="1">
      <c r="A4" s="120"/>
      <c r="B4" s="120"/>
      <c r="C4" s="121"/>
      <c r="D4" s="121" t="s">
        <v>47</v>
      </c>
    </row>
    <row r="5" spans="1:4" ht="24" customHeight="1" thickBot="1">
      <c r="A5" s="238" t="s">
        <v>151</v>
      </c>
      <c r="B5" s="122" t="s">
        <v>48</v>
      </c>
      <c r="C5" s="123" t="s">
        <v>49</v>
      </c>
      <c r="D5" s="123" t="s">
        <v>435</v>
      </c>
    </row>
    <row r="6" spans="1:4" s="55" customFormat="1" ht="12.75" customHeight="1" thickBot="1">
      <c r="A6" s="112">
        <v>1</v>
      </c>
      <c r="B6" s="113">
        <v>2</v>
      </c>
      <c r="C6" s="114">
        <v>3</v>
      </c>
      <c r="D6" s="114">
        <v>4</v>
      </c>
    </row>
    <row r="7" spans="1:4" s="55" customFormat="1" ht="15.75" customHeight="1" thickBot="1">
      <c r="A7" s="124"/>
      <c r="B7" s="125" t="s">
        <v>50</v>
      </c>
      <c r="C7" s="209"/>
      <c r="D7" s="209"/>
    </row>
    <row r="8" spans="1:4" s="55" customFormat="1" ht="12" customHeight="1" thickBot="1">
      <c r="A8" s="28" t="s">
        <v>12</v>
      </c>
      <c r="B8" s="20" t="s">
        <v>179</v>
      </c>
      <c r="C8" s="157">
        <f>+C9+C10+C11+C12+C13+C14</f>
        <v>0</v>
      </c>
      <c r="D8" s="157"/>
    </row>
    <row r="9" spans="1:4" s="62" customFormat="1" ht="12" customHeight="1">
      <c r="A9" s="264" t="s">
        <v>89</v>
      </c>
      <c r="B9" s="247" t="s">
        <v>180</v>
      </c>
      <c r="C9" s="160"/>
      <c r="D9" s="160"/>
    </row>
    <row r="10" spans="1:4" s="63" customFormat="1" ht="12" customHeight="1">
      <c r="A10" s="265" t="s">
        <v>90</v>
      </c>
      <c r="B10" s="248" t="s">
        <v>181</v>
      </c>
      <c r="C10" s="159"/>
      <c r="D10" s="159"/>
    </row>
    <row r="11" spans="1:4" s="63" customFormat="1" ht="12" customHeight="1">
      <c r="A11" s="265" t="s">
        <v>91</v>
      </c>
      <c r="B11" s="248" t="s">
        <v>182</v>
      </c>
      <c r="C11" s="159"/>
      <c r="D11" s="159"/>
    </row>
    <row r="12" spans="1:4" s="63" customFormat="1" ht="12" customHeight="1">
      <c r="A12" s="265" t="s">
        <v>92</v>
      </c>
      <c r="B12" s="248" t="s">
        <v>183</v>
      </c>
      <c r="C12" s="159"/>
      <c r="D12" s="159"/>
    </row>
    <row r="13" spans="1:4" s="63" customFormat="1" ht="12" customHeight="1">
      <c r="A13" s="265" t="s">
        <v>112</v>
      </c>
      <c r="B13" s="248" t="s">
        <v>184</v>
      </c>
      <c r="C13" s="290"/>
      <c r="D13" s="290"/>
    </row>
    <row r="14" spans="1:4" s="62" customFormat="1" ht="12" customHeight="1" thickBot="1">
      <c r="A14" s="266" t="s">
        <v>93</v>
      </c>
      <c r="B14" s="249" t="s">
        <v>185</v>
      </c>
      <c r="C14" s="291"/>
      <c r="D14" s="291"/>
    </row>
    <row r="15" spans="1:4" s="62" customFormat="1" ht="12" customHeight="1" thickBot="1">
      <c r="A15" s="28" t="s">
        <v>13</v>
      </c>
      <c r="B15" s="152" t="s">
        <v>186</v>
      </c>
      <c r="C15" s="157">
        <f>+C16+C17+C18+C19+C20</f>
        <v>0</v>
      </c>
      <c r="D15" s="157"/>
    </row>
    <row r="16" spans="1:4" s="62" customFormat="1" ht="12" customHeight="1">
      <c r="A16" s="264" t="s">
        <v>95</v>
      </c>
      <c r="B16" s="247" t="s">
        <v>187</v>
      </c>
      <c r="C16" s="160"/>
      <c r="D16" s="160"/>
    </row>
    <row r="17" spans="1:4" s="62" customFormat="1" ht="12" customHeight="1">
      <c r="A17" s="265" t="s">
        <v>96</v>
      </c>
      <c r="B17" s="248" t="s">
        <v>188</v>
      </c>
      <c r="C17" s="159"/>
      <c r="D17" s="159"/>
    </row>
    <row r="18" spans="1:4" s="62" customFormat="1" ht="12" customHeight="1">
      <c r="A18" s="265" t="s">
        <v>97</v>
      </c>
      <c r="B18" s="248" t="s">
        <v>404</v>
      </c>
      <c r="C18" s="159"/>
      <c r="D18" s="159"/>
    </row>
    <row r="19" spans="1:4" s="62" customFormat="1" ht="12" customHeight="1">
      <c r="A19" s="265" t="s">
        <v>98</v>
      </c>
      <c r="B19" s="248" t="s">
        <v>405</v>
      </c>
      <c r="C19" s="159"/>
      <c r="D19" s="159"/>
    </row>
    <row r="20" spans="1:4" s="62" customFormat="1" ht="12" customHeight="1">
      <c r="A20" s="265" t="s">
        <v>99</v>
      </c>
      <c r="B20" s="248" t="s">
        <v>189</v>
      </c>
      <c r="C20" s="159"/>
      <c r="D20" s="159"/>
    </row>
    <row r="21" spans="1:4" s="63" customFormat="1" ht="12" customHeight="1" thickBot="1">
      <c r="A21" s="266" t="s">
        <v>108</v>
      </c>
      <c r="B21" s="249" t="s">
        <v>190</v>
      </c>
      <c r="C21" s="161"/>
      <c r="D21" s="161"/>
    </row>
    <row r="22" spans="1:4" s="63" customFormat="1" ht="12" customHeight="1" thickBot="1">
      <c r="A22" s="28" t="s">
        <v>14</v>
      </c>
      <c r="B22" s="20" t="s">
        <v>191</v>
      </c>
      <c r="C22" s="157">
        <f>+C23+C24+C25+C26+C27</f>
        <v>0</v>
      </c>
      <c r="D22" s="157"/>
    </row>
    <row r="23" spans="1:4" s="63" customFormat="1" ht="12" customHeight="1">
      <c r="A23" s="264" t="s">
        <v>78</v>
      </c>
      <c r="B23" s="247" t="s">
        <v>192</v>
      </c>
      <c r="C23" s="160"/>
      <c r="D23" s="160"/>
    </row>
    <row r="24" spans="1:4" s="62" customFormat="1" ht="12" customHeight="1">
      <c r="A24" s="265" t="s">
        <v>79</v>
      </c>
      <c r="B24" s="248" t="s">
        <v>193</v>
      </c>
      <c r="C24" s="159"/>
      <c r="D24" s="159"/>
    </row>
    <row r="25" spans="1:4" s="63" customFormat="1" ht="12" customHeight="1">
      <c r="A25" s="265" t="s">
        <v>80</v>
      </c>
      <c r="B25" s="248" t="s">
        <v>406</v>
      </c>
      <c r="C25" s="159"/>
      <c r="D25" s="159"/>
    </row>
    <row r="26" spans="1:4" s="63" customFormat="1" ht="12" customHeight="1">
      <c r="A26" s="265" t="s">
        <v>81</v>
      </c>
      <c r="B26" s="248" t="s">
        <v>407</v>
      </c>
      <c r="C26" s="159"/>
      <c r="D26" s="159"/>
    </row>
    <row r="27" spans="1:4" s="63" customFormat="1" ht="12" customHeight="1">
      <c r="A27" s="265" t="s">
        <v>124</v>
      </c>
      <c r="B27" s="248" t="s">
        <v>194</v>
      </c>
      <c r="C27" s="159"/>
      <c r="D27" s="159"/>
    </row>
    <row r="28" spans="1:4" s="63" customFormat="1" ht="12" customHeight="1" thickBot="1">
      <c r="A28" s="266" t="s">
        <v>125</v>
      </c>
      <c r="B28" s="249" t="s">
        <v>195</v>
      </c>
      <c r="C28" s="161"/>
      <c r="D28" s="161"/>
    </row>
    <row r="29" spans="1:4" s="63" customFormat="1" ht="12" customHeight="1" thickBot="1">
      <c r="A29" s="28" t="s">
        <v>126</v>
      </c>
      <c r="B29" s="20" t="s">
        <v>196</v>
      </c>
      <c r="C29" s="163">
        <f>+C30+C33+C34+C35</f>
        <v>0</v>
      </c>
      <c r="D29" s="163"/>
    </row>
    <row r="30" spans="1:4" s="63" customFormat="1" ht="12" customHeight="1">
      <c r="A30" s="264" t="s">
        <v>197</v>
      </c>
      <c r="B30" s="247" t="s">
        <v>203</v>
      </c>
      <c r="C30" s="242">
        <f>+C31+C32</f>
        <v>0</v>
      </c>
      <c r="D30" s="242"/>
    </row>
    <row r="31" spans="1:4" s="63" customFormat="1" ht="12" customHeight="1">
      <c r="A31" s="265" t="s">
        <v>198</v>
      </c>
      <c r="B31" s="248" t="s">
        <v>204</v>
      </c>
      <c r="C31" s="159"/>
      <c r="D31" s="159"/>
    </row>
    <row r="32" spans="1:4" s="63" customFormat="1" ht="12" customHeight="1">
      <c r="A32" s="265" t="s">
        <v>199</v>
      </c>
      <c r="B32" s="248" t="s">
        <v>205</v>
      </c>
      <c r="C32" s="159"/>
      <c r="D32" s="159"/>
    </row>
    <row r="33" spans="1:4" s="63" customFormat="1" ht="12" customHeight="1">
      <c r="A33" s="265" t="s">
        <v>200</v>
      </c>
      <c r="B33" s="248" t="s">
        <v>206</v>
      </c>
      <c r="C33" s="159"/>
      <c r="D33" s="159"/>
    </row>
    <row r="34" spans="1:4" s="63" customFormat="1" ht="12" customHeight="1">
      <c r="A34" s="265" t="s">
        <v>201</v>
      </c>
      <c r="B34" s="248" t="s">
        <v>207</v>
      </c>
      <c r="C34" s="159"/>
      <c r="D34" s="159"/>
    </row>
    <row r="35" spans="1:4" s="63" customFormat="1" ht="12" customHeight="1" thickBot="1">
      <c r="A35" s="266" t="s">
        <v>202</v>
      </c>
      <c r="B35" s="249" t="s">
        <v>208</v>
      </c>
      <c r="C35" s="161"/>
      <c r="D35" s="161"/>
    </row>
    <row r="36" spans="1:4" s="63" customFormat="1" ht="12" customHeight="1" thickBot="1">
      <c r="A36" s="28" t="s">
        <v>16</v>
      </c>
      <c r="B36" s="20" t="s">
        <v>209</v>
      </c>
      <c r="C36" s="157">
        <f>SUM(C37:C46)</f>
        <v>0</v>
      </c>
      <c r="D36" s="157"/>
    </row>
    <row r="37" spans="1:4" s="63" customFormat="1" ht="12" customHeight="1">
      <c r="A37" s="264" t="s">
        <v>82</v>
      </c>
      <c r="B37" s="247" t="s">
        <v>212</v>
      </c>
      <c r="C37" s="160"/>
      <c r="D37" s="160"/>
    </row>
    <row r="38" spans="1:4" s="63" customFormat="1" ht="12" customHeight="1">
      <c r="A38" s="265" t="s">
        <v>83</v>
      </c>
      <c r="B38" s="248" t="s">
        <v>213</v>
      </c>
      <c r="C38" s="159"/>
      <c r="D38" s="159"/>
    </row>
    <row r="39" spans="1:4" s="63" customFormat="1" ht="12" customHeight="1">
      <c r="A39" s="265" t="s">
        <v>84</v>
      </c>
      <c r="B39" s="248" t="s">
        <v>214</v>
      </c>
      <c r="C39" s="159"/>
      <c r="D39" s="159"/>
    </row>
    <row r="40" spans="1:4" s="63" customFormat="1" ht="12" customHeight="1">
      <c r="A40" s="265" t="s">
        <v>128</v>
      </c>
      <c r="B40" s="248" t="s">
        <v>215</v>
      </c>
      <c r="C40" s="159"/>
      <c r="D40" s="159"/>
    </row>
    <row r="41" spans="1:4" s="63" customFormat="1" ht="12" customHeight="1">
      <c r="A41" s="265" t="s">
        <v>129</v>
      </c>
      <c r="B41" s="248" t="s">
        <v>216</v>
      </c>
      <c r="C41" s="159"/>
      <c r="D41" s="159"/>
    </row>
    <row r="42" spans="1:4" s="63" customFormat="1" ht="12" customHeight="1">
      <c r="A42" s="265" t="s">
        <v>130</v>
      </c>
      <c r="B42" s="248" t="s">
        <v>217</v>
      </c>
      <c r="C42" s="159"/>
      <c r="D42" s="159"/>
    </row>
    <row r="43" spans="1:4" s="63" customFormat="1" ht="12" customHeight="1">
      <c r="A43" s="265" t="s">
        <v>131</v>
      </c>
      <c r="B43" s="248" t="s">
        <v>218</v>
      </c>
      <c r="C43" s="159"/>
      <c r="D43" s="159"/>
    </row>
    <row r="44" spans="1:4" s="63" customFormat="1" ht="12" customHeight="1">
      <c r="A44" s="265" t="s">
        <v>132</v>
      </c>
      <c r="B44" s="248" t="s">
        <v>219</v>
      </c>
      <c r="C44" s="159"/>
      <c r="D44" s="159"/>
    </row>
    <row r="45" spans="1:4" s="63" customFormat="1" ht="12" customHeight="1">
      <c r="A45" s="265" t="s">
        <v>210</v>
      </c>
      <c r="B45" s="248" t="s">
        <v>220</v>
      </c>
      <c r="C45" s="162"/>
      <c r="D45" s="162"/>
    </row>
    <row r="46" spans="1:4" s="63" customFormat="1" ht="12" customHeight="1" thickBot="1">
      <c r="A46" s="266" t="s">
        <v>211</v>
      </c>
      <c r="B46" s="249" t="s">
        <v>221</v>
      </c>
      <c r="C46" s="235"/>
      <c r="D46" s="235"/>
    </row>
    <row r="47" spans="1:4" s="63" customFormat="1" ht="12" customHeight="1" thickBot="1">
      <c r="A47" s="28" t="s">
        <v>17</v>
      </c>
      <c r="B47" s="20" t="s">
        <v>222</v>
      </c>
      <c r="C47" s="157">
        <f>SUM(C48:C52)</f>
        <v>0</v>
      </c>
      <c r="D47" s="157"/>
    </row>
    <row r="48" spans="1:4" s="63" customFormat="1" ht="12" customHeight="1">
      <c r="A48" s="264" t="s">
        <v>85</v>
      </c>
      <c r="B48" s="247" t="s">
        <v>226</v>
      </c>
      <c r="C48" s="292"/>
      <c r="D48" s="292"/>
    </row>
    <row r="49" spans="1:4" s="63" customFormat="1" ht="12" customHeight="1">
      <c r="A49" s="265" t="s">
        <v>86</v>
      </c>
      <c r="B49" s="248" t="s">
        <v>227</v>
      </c>
      <c r="C49" s="162"/>
      <c r="D49" s="162"/>
    </row>
    <row r="50" spans="1:4" s="63" customFormat="1" ht="12" customHeight="1">
      <c r="A50" s="265" t="s">
        <v>223</v>
      </c>
      <c r="B50" s="248" t="s">
        <v>228</v>
      </c>
      <c r="C50" s="162"/>
      <c r="D50" s="162"/>
    </row>
    <row r="51" spans="1:4" s="63" customFormat="1" ht="12" customHeight="1">
      <c r="A51" s="265" t="s">
        <v>224</v>
      </c>
      <c r="B51" s="248" t="s">
        <v>229</v>
      </c>
      <c r="C51" s="162"/>
      <c r="D51" s="162"/>
    </row>
    <row r="52" spans="1:4" s="63" customFormat="1" ht="12" customHeight="1" thickBot="1">
      <c r="A52" s="266" t="s">
        <v>225</v>
      </c>
      <c r="B52" s="249" t="s">
        <v>230</v>
      </c>
      <c r="C52" s="235"/>
      <c r="D52" s="235"/>
    </row>
    <row r="53" spans="1:4" s="63" customFormat="1" ht="12" customHeight="1" thickBot="1">
      <c r="A53" s="28" t="s">
        <v>133</v>
      </c>
      <c r="B53" s="20" t="s">
        <v>231</v>
      </c>
      <c r="C53" s="157">
        <f>SUM(C54:C56)</f>
        <v>0</v>
      </c>
      <c r="D53" s="157"/>
    </row>
    <row r="54" spans="1:4" s="63" customFormat="1" ht="12" customHeight="1">
      <c r="A54" s="264" t="s">
        <v>87</v>
      </c>
      <c r="B54" s="247" t="s">
        <v>232</v>
      </c>
      <c r="C54" s="160"/>
      <c r="D54" s="160"/>
    </row>
    <row r="55" spans="1:4" s="63" customFormat="1" ht="12" customHeight="1">
      <c r="A55" s="265" t="s">
        <v>88</v>
      </c>
      <c r="B55" s="248" t="s">
        <v>408</v>
      </c>
      <c r="C55" s="159"/>
      <c r="D55" s="159"/>
    </row>
    <row r="56" spans="1:4" s="63" customFormat="1" ht="12" customHeight="1">
      <c r="A56" s="265" t="s">
        <v>236</v>
      </c>
      <c r="B56" s="248" t="s">
        <v>234</v>
      </c>
      <c r="C56" s="159"/>
      <c r="D56" s="159"/>
    </row>
    <row r="57" spans="1:4" s="63" customFormat="1" ht="12" customHeight="1" thickBot="1">
      <c r="A57" s="266" t="s">
        <v>237</v>
      </c>
      <c r="B57" s="249" t="s">
        <v>235</v>
      </c>
      <c r="C57" s="161"/>
      <c r="D57" s="161"/>
    </row>
    <row r="58" spans="1:4" s="63" customFormat="1" ht="12" customHeight="1" thickBot="1">
      <c r="A58" s="28" t="s">
        <v>19</v>
      </c>
      <c r="B58" s="152" t="s">
        <v>238</v>
      </c>
      <c r="C58" s="157">
        <f>SUM(C59:C61)</f>
        <v>0</v>
      </c>
      <c r="D58" s="157"/>
    </row>
    <row r="59" spans="1:4" s="63" customFormat="1" ht="12" customHeight="1">
      <c r="A59" s="264" t="s">
        <v>134</v>
      </c>
      <c r="B59" s="247" t="s">
        <v>240</v>
      </c>
      <c r="C59" s="162"/>
      <c r="D59" s="162"/>
    </row>
    <row r="60" spans="1:4" s="63" customFormat="1" ht="12" customHeight="1">
      <c r="A60" s="265" t="s">
        <v>135</v>
      </c>
      <c r="B60" s="248" t="s">
        <v>409</v>
      </c>
      <c r="C60" s="162"/>
      <c r="D60" s="162"/>
    </row>
    <row r="61" spans="1:4" s="63" customFormat="1" ht="12" customHeight="1">
      <c r="A61" s="265" t="s">
        <v>158</v>
      </c>
      <c r="B61" s="248" t="s">
        <v>241</v>
      </c>
      <c r="C61" s="162"/>
      <c r="D61" s="162"/>
    </row>
    <row r="62" spans="1:4" s="63" customFormat="1" ht="12" customHeight="1" thickBot="1">
      <c r="A62" s="266" t="s">
        <v>239</v>
      </c>
      <c r="B62" s="249" t="s">
        <v>242</v>
      </c>
      <c r="C62" s="162"/>
      <c r="D62" s="162"/>
    </row>
    <row r="63" spans="1:4" s="63" customFormat="1" ht="12" customHeight="1" thickBot="1">
      <c r="A63" s="28" t="s">
        <v>20</v>
      </c>
      <c r="B63" s="20" t="s">
        <v>243</v>
      </c>
      <c r="C63" s="163">
        <f>+C8+C15+C22+C29+C36+C47+C53+C58</f>
        <v>0</v>
      </c>
      <c r="D63" s="163"/>
    </row>
    <row r="64" spans="1:4" s="63" customFormat="1" ht="12" customHeight="1" thickBot="1">
      <c r="A64" s="267" t="s">
        <v>368</v>
      </c>
      <c r="B64" s="152" t="s">
        <v>245</v>
      </c>
      <c r="C64" s="157">
        <f>SUM(C65:C67)</f>
        <v>0</v>
      </c>
      <c r="D64" s="157"/>
    </row>
    <row r="65" spans="1:4" s="63" customFormat="1" ht="12" customHeight="1">
      <c r="A65" s="264" t="s">
        <v>278</v>
      </c>
      <c r="B65" s="247" t="s">
        <v>246</v>
      </c>
      <c r="C65" s="162"/>
      <c r="D65" s="162"/>
    </row>
    <row r="66" spans="1:4" s="63" customFormat="1" ht="12" customHeight="1">
      <c r="A66" s="265" t="s">
        <v>287</v>
      </c>
      <c r="B66" s="248" t="s">
        <v>247</v>
      </c>
      <c r="C66" s="162"/>
      <c r="D66" s="162"/>
    </row>
    <row r="67" spans="1:4" s="63" customFormat="1" ht="12" customHeight="1" thickBot="1">
      <c r="A67" s="266" t="s">
        <v>288</v>
      </c>
      <c r="B67" s="251" t="s">
        <v>248</v>
      </c>
      <c r="C67" s="162"/>
      <c r="D67" s="162"/>
    </row>
    <row r="68" spans="1:4" s="63" customFormat="1" ht="12" customHeight="1" thickBot="1">
      <c r="A68" s="267" t="s">
        <v>249</v>
      </c>
      <c r="B68" s="152" t="s">
        <v>250</v>
      </c>
      <c r="C68" s="157">
        <f>SUM(C69:C72)</f>
        <v>0</v>
      </c>
      <c r="D68" s="157"/>
    </row>
    <row r="69" spans="1:4" s="63" customFormat="1" ht="12" customHeight="1">
      <c r="A69" s="264" t="s">
        <v>113</v>
      </c>
      <c r="B69" s="247" t="s">
        <v>251</v>
      </c>
      <c r="C69" s="162"/>
      <c r="D69" s="162"/>
    </row>
    <row r="70" spans="1:4" s="63" customFormat="1" ht="12" customHeight="1">
      <c r="A70" s="265" t="s">
        <v>114</v>
      </c>
      <c r="B70" s="248" t="s">
        <v>252</v>
      </c>
      <c r="C70" s="162"/>
      <c r="D70" s="162"/>
    </row>
    <row r="71" spans="1:4" s="63" customFormat="1" ht="12" customHeight="1">
      <c r="A71" s="265" t="s">
        <v>279</v>
      </c>
      <c r="B71" s="248" t="s">
        <v>253</v>
      </c>
      <c r="C71" s="162"/>
      <c r="D71" s="162"/>
    </row>
    <row r="72" spans="1:4" s="63" customFormat="1" ht="12" customHeight="1" thickBot="1">
      <c r="A72" s="266" t="s">
        <v>280</v>
      </c>
      <c r="B72" s="249" t="s">
        <v>254</v>
      </c>
      <c r="C72" s="162"/>
      <c r="D72" s="162"/>
    </row>
    <row r="73" spans="1:4" s="63" customFormat="1" ht="12" customHeight="1" thickBot="1">
      <c r="A73" s="267" t="s">
        <v>255</v>
      </c>
      <c r="B73" s="152" t="s">
        <v>256</v>
      </c>
      <c r="C73" s="157">
        <f>SUM(C74:C75)</f>
        <v>0</v>
      </c>
      <c r="D73" s="157"/>
    </row>
    <row r="74" spans="1:4" s="63" customFormat="1" ht="12" customHeight="1">
      <c r="A74" s="264" t="s">
        <v>281</v>
      </c>
      <c r="B74" s="247" t="s">
        <v>257</v>
      </c>
      <c r="C74" s="162"/>
      <c r="D74" s="162"/>
    </row>
    <row r="75" spans="1:4" s="63" customFormat="1" ht="12" customHeight="1" thickBot="1">
      <c r="A75" s="266" t="s">
        <v>282</v>
      </c>
      <c r="B75" s="249" t="s">
        <v>258</v>
      </c>
      <c r="C75" s="162"/>
      <c r="D75" s="162"/>
    </row>
    <row r="76" spans="1:4" s="62" customFormat="1" ht="12" customHeight="1" thickBot="1">
      <c r="A76" s="267" t="s">
        <v>259</v>
      </c>
      <c r="B76" s="152" t="s">
        <v>260</v>
      </c>
      <c r="C76" s="157">
        <f>SUM(C77:C79)</f>
        <v>0</v>
      </c>
      <c r="D76" s="157"/>
    </row>
    <row r="77" spans="1:4" s="63" customFormat="1" ht="12" customHeight="1">
      <c r="A77" s="264" t="s">
        <v>283</v>
      </c>
      <c r="B77" s="247" t="s">
        <v>261</v>
      </c>
      <c r="C77" s="162"/>
      <c r="D77" s="162"/>
    </row>
    <row r="78" spans="1:4" s="63" customFormat="1" ht="12" customHeight="1">
      <c r="A78" s="265" t="s">
        <v>284</v>
      </c>
      <c r="B78" s="248" t="s">
        <v>262</v>
      </c>
      <c r="C78" s="162"/>
      <c r="D78" s="162"/>
    </row>
    <row r="79" spans="1:4" s="63" customFormat="1" ht="12" customHeight="1" thickBot="1">
      <c r="A79" s="266" t="s">
        <v>285</v>
      </c>
      <c r="B79" s="249" t="s">
        <v>263</v>
      </c>
      <c r="C79" s="162"/>
      <c r="D79" s="162"/>
    </row>
    <row r="80" spans="1:4" s="63" customFormat="1" ht="12" customHeight="1" thickBot="1">
      <c r="A80" s="267" t="s">
        <v>264</v>
      </c>
      <c r="B80" s="152" t="s">
        <v>286</v>
      </c>
      <c r="C80" s="157">
        <f>SUM(C81:C84)</f>
        <v>0</v>
      </c>
      <c r="D80" s="157"/>
    </row>
    <row r="81" spans="1:4" s="63" customFormat="1" ht="12" customHeight="1">
      <c r="A81" s="268" t="s">
        <v>265</v>
      </c>
      <c r="B81" s="247" t="s">
        <v>266</v>
      </c>
      <c r="C81" s="162"/>
      <c r="D81" s="162"/>
    </row>
    <row r="82" spans="1:4" s="63" customFormat="1" ht="12" customHeight="1">
      <c r="A82" s="269" t="s">
        <v>267</v>
      </c>
      <c r="B82" s="248" t="s">
        <v>268</v>
      </c>
      <c r="C82" s="162"/>
      <c r="D82" s="162"/>
    </row>
    <row r="83" spans="1:4" s="63" customFormat="1" ht="12" customHeight="1">
      <c r="A83" s="269" t="s">
        <v>269</v>
      </c>
      <c r="B83" s="248" t="s">
        <v>270</v>
      </c>
      <c r="C83" s="162"/>
      <c r="D83" s="162"/>
    </row>
    <row r="84" spans="1:4" s="62" customFormat="1" ht="12" customHeight="1" thickBot="1">
      <c r="A84" s="270" t="s">
        <v>271</v>
      </c>
      <c r="B84" s="249" t="s">
        <v>272</v>
      </c>
      <c r="C84" s="162"/>
      <c r="D84" s="162"/>
    </row>
    <row r="85" spans="1:4" s="62" customFormat="1" ht="12" customHeight="1" thickBot="1">
      <c r="A85" s="267" t="s">
        <v>273</v>
      </c>
      <c r="B85" s="152" t="s">
        <v>274</v>
      </c>
      <c r="C85" s="293"/>
      <c r="D85" s="293"/>
    </row>
    <row r="86" spans="1:4" s="62" customFormat="1" ht="12" customHeight="1" thickBot="1">
      <c r="A86" s="267" t="s">
        <v>275</v>
      </c>
      <c r="B86" s="255" t="s">
        <v>276</v>
      </c>
      <c r="C86" s="163">
        <f>+C64+C68+C73+C76+C80+C85</f>
        <v>0</v>
      </c>
      <c r="D86" s="163"/>
    </row>
    <row r="87" spans="1:4" s="62" customFormat="1" ht="12" customHeight="1" thickBot="1">
      <c r="A87" s="271" t="s">
        <v>289</v>
      </c>
      <c r="B87" s="257" t="s">
        <v>398</v>
      </c>
      <c r="C87" s="163">
        <f>+C63+C86</f>
        <v>0</v>
      </c>
      <c r="D87" s="163"/>
    </row>
    <row r="88" spans="1:4" s="63" customFormat="1" ht="15" customHeight="1">
      <c r="A88" s="130"/>
      <c r="B88" s="131"/>
      <c r="C88" s="214"/>
      <c r="D88" s="214"/>
    </row>
    <row r="89" spans="1:4" ht="13.5" thickBot="1">
      <c r="A89" s="272"/>
      <c r="B89" s="133"/>
      <c r="C89" s="215"/>
      <c r="D89" s="215"/>
    </row>
    <row r="90" spans="1:4" s="55" customFormat="1" ht="16.5" customHeight="1" thickBot="1">
      <c r="A90" s="134"/>
      <c r="B90" s="135" t="s">
        <v>51</v>
      </c>
      <c r="C90" s="216"/>
      <c r="D90" s="216"/>
    </row>
    <row r="91" spans="1:4" s="64" customFormat="1" ht="12" customHeight="1" thickBot="1">
      <c r="A91" s="239" t="s">
        <v>12</v>
      </c>
      <c r="B91" s="27" t="s">
        <v>292</v>
      </c>
      <c r="C91" s="156">
        <f>SUM(C92:C96)</f>
        <v>0</v>
      </c>
      <c r="D91" s="156"/>
    </row>
    <row r="92" spans="1:4" ht="12" customHeight="1">
      <c r="A92" s="273" t="s">
        <v>89</v>
      </c>
      <c r="B92" s="9" t="s">
        <v>42</v>
      </c>
      <c r="C92" s="158"/>
      <c r="D92" s="158"/>
    </row>
    <row r="93" spans="1:4" ht="12" customHeight="1">
      <c r="A93" s="265" t="s">
        <v>90</v>
      </c>
      <c r="B93" s="7" t="s">
        <v>136</v>
      </c>
      <c r="C93" s="159"/>
      <c r="D93" s="159"/>
    </row>
    <row r="94" spans="1:4" ht="12" customHeight="1">
      <c r="A94" s="265" t="s">
        <v>91</v>
      </c>
      <c r="B94" s="7" t="s">
        <v>111</v>
      </c>
      <c r="C94" s="161"/>
      <c r="D94" s="161"/>
    </row>
    <row r="95" spans="1:4" ht="12" customHeight="1">
      <c r="A95" s="265" t="s">
        <v>92</v>
      </c>
      <c r="B95" s="10" t="s">
        <v>137</v>
      </c>
      <c r="C95" s="161"/>
      <c r="D95" s="161"/>
    </row>
    <row r="96" spans="1:4" ht="12" customHeight="1">
      <c r="A96" s="265" t="s">
        <v>103</v>
      </c>
      <c r="B96" s="18" t="s">
        <v>138</v>
      </c>
      <c r="C96" s="161"/>
      <c r="D96" s="161"/>
    </row>
    <row r="97" spans="1:4" ht="12" customHeight="1">
      <c r="A97" s="265" t="s">
        <v>93</v>
      </c>
      <c r="B97" s="7" t="s">
        <v>293</v>
      </c>
      <c r="C97" s="161"/>
      <c r="D97" s="161"/>
    </row>
    <row r="98" spans="1:4" ht="12" customHeight="1">
      <c r="A98" s="265" t="s">
        <v>94</v>
      </c>
      <c r="B98" s="102" t="s">
        <v>294</v>
      </c>
      <c r="C98" s="161"/>
      <c r="D98" s="161"/>
    </row>
    <row r="99" spans="1:4" ht="12" customHeight="1">
      <c r="A99" s="265" t="s">
        <v>104</v>
      </c>
      <c r="B99" s="103" t="s">
        <v>295</v>
      </c>
      <c r="C99" s="161"/>
      <c r="D99" s="161"/>
    </row>
    <row r="100" spans="1:4" ht="12" customHeight="1">
      <c r="A100" s="265" t="s">
        <v>105</v>
      </c>
      <c r="B100" s="103" t="s">
        <v>296</v>
      </c>
      <c r="C100" s="161"/>
      <c r="D100" s="161"/>
    </row>
    <row r="101" spans="1:4" ht="12" customHeight="1">
      <c r="A101" s="265" t="s">
        <v>106</v>
      </c>
      <c r="B101" s="102" t="s">
        <v>297</v>
      </c>
      <c r="C101" s="161"/>
      <c r="D101" s="161"/>
    </row>
    <row r="102" spans="1:4" ht="12" customHeight="1">
      <c r="A102" s="265" t="s">
        <v>107</v>
      </c>
      <c r="B102" s="102" t="s">
        <v>298</v>
      </c>
      <c r="C102" s="161"/>
      <c r="D102" s="161"/>
    </row>
    <row r="103" spans="1:4" ht="12" customHeight="1">
      <c r="A103" s="265" t="s">
        <v>109</v>
      </c>
      <c r="B103" s="103" t="s">
        <v>299</v>
      </c>
      <c r="C103" s="161"/>
      <c r="D103" s="161"/>
    </row>
    <row r="104" spans="1:4" ht="12" customHeight="1">
      <c r="A104" s="274" t="s">
        <v>139</v>
      </c>
      <c r="B104" s="104" t="s">
        <v>300</v>
      </c>
      <c r="C104" s="161"/>
      <c r="D104" s="161"/>
    </row>
    <row r="105" spans="1:4" ht="12" customHeight="1">
      <c r="A105" s="265" t="s">
        <v>290</v>
      </c>
      <c r="B105" s="104" t="s">
        <v>301</v>
      </c>
      <c r="C105" s="161"/>
      <c r="D105" s="161"/>
    </row>
    <row r="106" spans="1:4" ht="12" customHeight="1" thickBot="1">
      <c r="A106" s="275" t="s">
        <v>291</v>
      </c>
      <c r="B106" s="105" t="s">
        <v>302</v>
      </c>
      <c r="C106" s="165"/>
      <c r="D106" s="165"/>
    </row>
    <row r="107" spans="1:4" ht="12" customHeight="1" thickBot="1">
      <c r="A107" s="28" t="s">
        <v>13</v>
      </c>
      <c r="B107" s="26" t="s">
        <v>303</v>
      </c>
      <c r="C107" s="157">
        <f>+C108+C110+C112</f>
        <v>0</v>
      </c>
      <c r="D107" s="157"/>
    </row>
    <row r="108" spans="1:4" ht="12" customHeight="1">
      <c r="A108" s="264" t="s">
        <v>95</v>
      </c>
      <c r="B108" s="7" t="s">
        <v>156</v>
      </c>
      <c r="C108" s="160"/>
      <c r="D108" s="160"/>
    </row>
    <row r="109" spans="1:4" ht="12" customHeight="1">
      <c r="A109" s="264" t="s">
        <v>96</v>
      </c>
      <c r="B109" s="11" t="s">
        <v>307</v>
      </c>
      <c r="C109" s="160"/>
      <c r="D109" s="160"/>
    </row>
    <row r="110" spans="1:4" ht="12" customHeight="1">
      <c r="A110" s="264" t="s">
        <v>97</v>
      </c>
      <c r="B110" s="11" t="s">
        <v>140</v>
      </c>
      <c r="C110" s="159"/>
      <c r="D110" s="159"/>
    </row>
    <row r="111" spans="1:4" ht="12" customHeight="1">
      <c r="A111" s="264" t="s">
        <v>98</v>
      </c>
      <c r="B111" s="11" t="s">
        <v>308</v>
      </c>
      <c r="C111" s="143"/>
      <c r="D111" s="143"/>
    </row>
    <row r="112" spans="1:4" ht="12" customHeight="1">
      <c r="A112" s="264" t="s">
        <v>99</v>
      </c>
      <c r="B112" s="154" t="s">
        <v>159</v>
      </c>
      <c r="C112" s="143"/>
      <c r="D112" s="143"/>
    </row>
    <row r="113" spans="1:4" ht="12" customHeight="1">
      <c r="A113" s="264" t="s">
        <v>108</v>
      </c>
      <c r="B113" s="153" t="s">
        <v>410</v>
      </c>
      <c r="C113" s="143"/>
      <c r="D113" s="143"/>
    </row>
    <row r="114" spans="1:4" ht="12" customHeight="1">
      <c r="A114" s="264" t="s">
        <v>110</v>
      </c>
      <c r="B114" s="243" t="s">
        <v>313</v>
      </c>
      <c r="C114" s="143"/>
      <c r="D114" s="143"/>
    </row>
    <row r="115" spans="1:4" ht="12" customHeight="1">
      <c r="A115" s="264" t="s">
        <v>141</v>
      </c>
      <c r="B115" s="103" t="s">
        <v>296</v>
      </c>
      <c r="C115" s="143"/>
      <c r="D115" s="143"/>
    </row>
    <row r="116" spans="1:4" ht="12" customHeight="1">
      <c r="A116" s="264" t="s">
        <v>142</v>
      </c>
      <c r="B116" s="103" t="s">
        <v>312</v>
      </c>
      <c r="C116" s="143"/>
      <c r="D116" s="143"/>
    </row>
    <row r="117" spans="1:4" ht="12" customHeight="1">
      <c r="A117" s="264" t="s">
        <v>143</v>
      </c>
      <c r="B117" s="103" t="s">
        <v>311</v>
      </c>
      <c r="C117" s="143"/>
      <c r="D117" s="143"/>
    </row>
    <row r="118" spans="1:4" ht="12" customHeight="1">
      <c r="A118" s="264" t="s">
        <v>304</v>
      </c>
      <c r="B118" s="103" t="s">
        <v>299</v>
      </c>
      <c r="C118" s="143"/>
      <c r="D118" s="143"/>
    </row>
    <row r="119" spans="1:4" ht="12" customHeight="1">
      <c r="A119" s="264" t="s">
        <v>305</v>
      </c>
      <c r="B119" s="103" t="s">
        <v>310</v>
      </c>
      <c r="C119" s="143"/>
      <c r="D119" s="143"/>
    </row>
    <row r="120" spans="1:4" ht="12" customHeight="1" thickBot="1">
      <c r="A120" s="274" t="s">
        <v>306</v>
      </c>
      <c r="B120" s="103" t="s">
        <v>309</v>
      </c>
      <c r="C120" s="144"/>
      <c r="D120" s="144"/>
    </row>
    <row r="121" spans="1:4" ht="12" customHeight="1" thickBot="1">
      <c r="A121" s="28" t="s">
        <v>14</v>
      </c>
      <c r="B121" s="96" t="s">
        <v>314</v>
      </c>
      <c r="C121" s="157">
        <f>+C122+C123</f>
        <v>0</v>
      </c>
      <c r="D121" s="157"/>
    </row>
    <row r="122" spans="1:4" ht="12" customHeight="1">
      <c r="A122" s="264" t="s">
        <v>78</v>
      </c>
      <c r="B122" s="8" t="s">
        <v>53</v>
      </c>
      <c r="C122" s="160"/>
      <c r="D122" s="160"/>
    </row>
    <row r="123" spans="1:4" ht="12" customHeight="1" thickBot="1">
      <c r="A123" s="266" t="s">
        <v>79</v>
      </c>
      <c r="B123" s="11" t="s">
        <v>54</v>
      </c>
      <c r="C123" s="161"/>
      <c r="D123" s="161"/>
    </row>
    <row r="124" spans="1:4" ht="12" customHeight="1" thickBot="1">
      <c r="A124" s="28" t="s">
        <v>15</v>
      </c>
      <c r="B124" s="96" t="s">
        <v>315</v>
      </c>
      <c r="C124" s="157">
        <f>+C91+C107+C121</f>
        <v>0</v>
      </c>
      <c r="D124" s="157"/>
    </row>
    <row r="125" spans="1:4" ht="12" customHeight="1" thickBot="1">
      <c r="A125" s="28" t="s">
        <v>16</v>
      </c>
      <c r="B125" s="96" t="s">
        <v>316</v>
      </c>
      <c r="C125" s="157">
        <f>+C126+C127+C128</f>
        <v>0</v>
      </c>
      <c r="D125" s="157"/>
    </row>
    <row r="126" spans="1:4" s="64" customFormat="1" ht="12" customHeight="1">
      <c r="A126" s="264" t="s">
        <v>82</v>
      </c>
      <c r="B126" s="8" t="s">
        <v>317</v>
      </c>
      <c r="C126" s="143"/>
      <c r="D126" s="143"/>
    </row>
    <row r="127" spans="1:4" ht="12" customHeight="1">
      <c r="A127" s="264" t="s">
        <v>83</v>
      </c>
      <c r="B127" s="8" t="s">
        <v>318</v>
      </c>
      <c r="C127" s="143"/>
      <c r="D127" s="143"/>
    </row>
    <row r="128" spans="1:4" ht="12" customHeight="1" thickBot="1">
      <c r="A128" s="274" t="s">
        <v>84</v>
      </c>
      <c r="B128" s="6" t="s">
        <v>319</v>
      </c>
      <c r="C128" s="143"/>
      <c r="D128" s="143"/>
    </row>
    <row r="129" spans="1:4" ht="12" customHeight="1" thickBot="1">
      <c r="A129" s="28" t="s">
        <v>17</v>
      </c>
      <c r="B129" s="96" t="s">
        <v>367</v>
      </c>
      <c r="C129" s="157">
        <f>+C130+C131+C132+C133</f>
        <v>0</v>
      </c>
      <c r="D129" s="157"/>
    </row>
    <row r="130" spans="1:4" ht="12" customHeight="1">
      <c r="A130" s="264" t="s">
        <v>85</v>
      </c>
      <c r="B130" s="8" t="s">
        <v>320</v>
      </c>
      <c r="C130" s="143"/>
      <c r="D130" s="143"/>
    </row>
    <row r="131" spans="1:4" ht="12" customHeight="1">
      <c r="A131" s="264" t="s">
        <v>86</v>
      </c>
      <c r="B131" s="8" t="s">
        <v>321</v>
      </c>
      <c r="C131" s="143"/>
      <c r="D131" s="143"/>
    </row>
    <row r="132" spans="1:4" ht="12" customHeight="1">
      <c r="A132" s="264" t="s">
        <v>223</v>
      </c>
      <c r="B132" s="8" t="s">
        <v>322</v>
      </c>
      <c r="C132" s="143"/>
      <c r="D132" s="143"/>
    </row>
    <row r="133" spans="1:4" s="64" customFormat="1" ht="12" customHeight="1" thickBot="1">
      <c r="A133" s="274" t="s">
        <v>224</v>
      </c>
      <c r="B133" s="6" t="s">
        <v>323</v>
      </c>
      <c r="C133" s="143"/>
      <c r="D133" s="143"/>
    </row>
    <row r="134" spans="1:10" ht="12" customHeight="1" thickBot="1">
      <c r="A134" s="28" t="s">
        <v>18</v>
      </c>
      <c r="B134" s="96" t="s">
        <v>324</v>
      </c>
      <c r="C134" s="163">
        <f>+C135+C136+C137+C138</f>
        <v>0</v>
      </c>
      <c r="D134" s="163"/>
      <c r="J134" s="142"/>
    </row>
    <row r="135" spans="1:4" ht="12.75">
      <c r="A135" s="264" t="s">
        <v>87</v>
      </c>
      <c r="B135" s="8" t="s">
        <v>325</v>
      </c>
      <c r="C135" s="143"/>
      <c r="D135" s="143"/>
    </row>
    <row r="136" spans="1:4" ht="12" customHeight="1">
      <c r="A136" s="264" t="s">
        <v>88</v>
      </c>
      <c r="B136" s="8" t="s">
        <v>335</v>
      </c>
      <c r="C136" s="143"/>
      <c r="D136" s="143"/>
    </row>
    <row r="137" spans="1:4" s="64" customFormat="1" ht="12" customHeight="1">
      <c r="A137" s="264" t="s">
        <v>236</v>
      </c>
      <c r="B137" s="8" t="s">
        <v>326</v>
      </c>
      <c r="C137" s="143"/>
      <c r="D137" s="143"/>
    </row>
    <row r="138" spans="1:4" s="64" customFormat="1" ht="12" customHeight="1" thickBot="1">
      <c r="A138" s="274" t="s">
        <v>237</v>
      </c>
      <c r="B138" s="6" t="s">
        <v>327</v>
      </c>
      <c r="C138" s="143"/>
      <c r="D138" s="143"/>
    </row>
    <row r="139" spans="1:4" s="64" customFormat="1" ht="12" customHeight="1" thickBot="1">
      <c r="A139" s="28" t="s">
        <v>19</v>
      </c>
      <c r="B139" s="96" t="s">
        <v>328</v>
      </c>
      <c r="C139" s="166">
        <f>+C140+C141+C142+C143</f>
        <v>0</v>
      </c>
      <c r="D139" s="166"/>
    </row>
    <row r="140" spans="1:4" s="64" customFormat="1" ht="12" customHeight="1">
      <c r="A140" s="264" t="s">
        <v>134</v>
      </c>
      <c r="B140" s="8" t="s">
        <v>329</v>
      </c>
      <c r="C140" s="143"/>
      <c r="D140" s="143"/>
    </row>
    <row r="141" spans="1:4" s="64" customFormat="1" ht="12" customHeight="1">
      <c r="A141" s="264" t="s">
        <v>135</v>
      </c>
      <c r="B141" s="8" t="s">
        <v>330</v>
      </c>
      <c r="C141" s="143"/>
      <c r="D141" s="143"/>
    </row>
    <row r="142" spans="1:4" s="64" customFormat="1" ht="12" customHeight="1">
      <c r="A142" s="264" t="s">
        <v>158</v>
      </c>
      <c r="B142" s="8" t="s">
        <v>331</v>
      </c>
      <c r="C142" s="143"/>
      <c r="D142" s="143"/>
    </row>
    <row r="143" spans="1:4" ht="12.75" customHeight="1" thickBot="1">
      <c r="A143" s="264" t="s">
        <v>239</v>
      </c>
      <c r="B143" s="8" t="s">
        <v>332</v>
      </c>
      <c r="C143" s="143"/>
      <c r="D143" s="143"/>
    </row>
    <row r="144" spans="1:4" ht="12" customHeight="1" thickBot="1">
      <c r="A144" s="28" t="s">
        <v>20</v>
      </c>
      <c r="B144" s="96" t="s">
        <v>333</v>
      </c>
      <c r="C144" s="259">
        <f>+C125+C129+C134+C139</f>
        <v>0</v>
      </c>
      <c r="D144" s="259"/>
    </row>
    <row r="145" spans="1:4" ht="15" customHeight="1" thickBot="1">
      <c r="A145" s="276" t="s">
        <v>21</v>
      </c>
      <c r="B145" s="224" t="s">
        <v>334</v>
      </c>
      <c r="C145" s="259">
        <f>+C124+C144</f>
        <v>0</v>
      </c>
      <c r="D145" s="259"/>
    </row>
    <row r="146" spans="1:4" ht="13.5" thickBot="1">
      <c r="A146" s="227"/>
      <c r="B146" s="228"/>
      <c r="C146" s="229"/>
      <c r="D146" s="229"/>
    </row>
    <row r="147" spans="1:4" ht="15" customHeight="1" thickBot="1">
      <c r="A147" s="139" t="s">
        <v>152</v>
      </c>
      <c r="B147" s="140"/>
      <c r="C147" s="94">
        <v>0</v>
      </c>
      <c r="D147" s="94"/>
    </row>
    <row r="148" spans="1:4" ht="14.25" customHeight="1" thickBot="1">
      <c r="A148" s="139" t="s">
        <v>153</v>
      </c>
      <c r="B148" s="140"/>
      <c r="C148" s="94">
        <v>0</v>
      </c>
      <c r="D148" s="9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workbookViewId="0" topLeftCell="A1">
      <selection activeCell="D1" sqref="D1"/>
    </sheetView>
  </sheetViews>
  <sheetFormatPr defaultColWidth="9.00390625" defaultRowHeight="12.75"/>
  <cols>
    <col min="1" max="1" width="13.00390625" style="137" customWidth="1"/>
    <col min="2" max="2" width="68.625" style="138" customWidth="1"/>
    <col min="3" max="4" width="13.50390625" style="138" customWidth="1"/>
    <col min="5" max="16384" width="9.375" style="138" customWidth="1"/>
  </cols>
  <sheetData>
    <row r="1" spans="1:4" s="117" customFormat="1" ht="21" customHeight="1" thickBot="1">
      <c r="A1" s="116"/>
      <c r="B1" s="118"/>
      <c r="C1" s="284"/>
      <c r="D1" s="284" t="s">
        <v>445</v>
      </c>
    </row>
    <row r="2" spans="1:4" s="285" customFormat="1" ht="37.5" customHeight="1">
      <c r="A2" s="299" t="s">
        <v>150</v>
      </c>
      <c r="B2" s="204" t="s">
        <v>426</v>
      </c>
      <c r="C2" s="219"/>
      <c r="D2" s="219" t="s">
        <v>55</v>
      </c>
    </row>
    <row r="3" spans="1:4" s="285" customFormat="1" ht="24.75" thickBot="1">
      <c r="A3" s="277" t="s">
        <v>149</v>
      </c>
      <c r="B3" s="205" t="s">
        <v>375</v>
      </c>
      <c r="C3" s="220"/>
      <c r="D3" s="220" t="s">
        <v>46</v>
      </c>
    </row>
    <row r="4" spans="1:4" s="286" customFormat="1" ht="15.75" customHeight="1" thickBot="1">
      <c r="A4" s="120"/>
      <c r="B4" s="120"/>
      <c r="C4" s="121"/>
      <c r="D4" s="121" t="s">
        <v>47</v>
      </c>
    </row>
    <row r="5" spans="1:4" ht="32.25" customHeight="1" thickBot="1">
      <c r="A5" s="238" t="s">
        <v>151</v>
      </c>
      <c r="B5" s="122" t="s">
        <v>48</v>
      </c>
      <c r="C5" s="123" t="s">
        <v>49</v>
      </c>
      <c r="D5" s="123" t="s">
        <v>435</v>
      </c>
    </row>
    <row r="6" spans="1:4" s="287" customFormat="1" ht="12.75" customHeight="1" thickBot="1">
      <c r="A6" s="112">
        <v>1</v>
      </c>
      <c r="B6" s="113">
        <v>2</v>
      </c>
      <c r="C6" s="114">
        <v>3</v>
      </c>
      <c r="D6" s="114">
        <v>4</v>
      </c>
    </row>
    <row r="7" spans="1:4" s="287" customFormat="1" ht="15.75" customHeight="1" thickBot="1">
      <c r="A7" s="124"/>
      <c r="B7" s="125" t="s">
        <v>50</v>
      </c>
      <c r="C7" s="126"/>
      <c r="D7" s="126"/>
    </row>
    <row r="8" spans="1:4" s="221" customFormat="1" ht="12" customHeight="1" thickBot="1">
      <c r="A8" s="112" t="s">
        <v>12</v>
      </c>
      <c r="B8" s="127" t="s">
        <v>376</v>
      </c>
      <c r="C8" s="176">
        <f>SUM(C9:C18)</f>
        <v>40</v>
      </c>
      <c r="D8" s="176">
        <v>40</v>
      </c>
    </row>
    <row r="9" spans="1:4" s="221" customFormat="1" ht="12" customHeight="1">
      <c r="A9" s="278" t="s">
        <v>89</v>
      </c>
      <c r="B9" s="9" t="s">
        <v>212</v>
      </c>
      <c r="C9" s="210"/>
      <c r="D9" s="210"/>
    </row>
    <row r="10" spans="1:4" s="221" customFormat="1" ht="12" customHeight="1">
      <c r="A10" s="279" t="s">
        <v>90</v>
      </c>
      <c r="B10" s="7" t="s">
        <v>213</v>
      </c>
      <c r="C10" s="174">
        <v>40</v>
      </c>
      <c r="D10" s="174">
        <v>40</v>
      </c>
    </row>
    <row r="11" spans="1:4" s="221" customFormat="1" ht="12" customHeight="1">
      <c r="A11" s="279" t="s">
        <v>91</v>
      </c>
      <c r="B11" s="7" t="s">
        <v>214</v>
      </c>
      <c r="C11" s="174"/>
      <c r="D11" s="174"/>
    </row>
    <row r="12" spans="1:4" s="221" customFormat="1" ht="12" customHeight="1">
      <c r="A12" s="279" t="s">
        <v>92</v>
      </c>
      <c r="B12" s="7" t="s">
        <v>215</v>
      </c>
      <c r="C12" s="174"/>
      <c r="D12" s="174"/>
    </row>
    <row r="13" spans="1:4" s="221" customFormat="1" ht="12" customHeight="1">
      <c r="A13" s="279" t="s">
        <v>112</v>
      </c>
      <c r="B13" s="7" t="s">
        <v>216</v>
      </c>
      <c r="C13" s="174"/>
      <c r="D13" s="174"/>
    </row>
    <row r="14" spans="1:4" s="221" customFormat="1" ht="12" customHeight="1">
      <c r="A14" s="279" t="s">
        <v>93</v>
      </c>
      <c r="B14" s="7" t="s">
        <v>377</v>
      </c>
      <c r="C14" s="174"/>
      <c r="D14" s="174"/>
    </row>
    <row r="15" spans="1:4" s="221" customFormat="1" ht="12" customHeight="1">
      <c r="A15" s="279" t="s">
        <v>94</v>
      </c>
      <c r="B15" s="6" t="s">
        <v>378</v>
      </c>
      <c r="C15" s="174"/>
      <c r="D15" s="174"/>
    </row>
    <row r="16" spans="1:4" s="221" customFormat="1" ht="12" customHeight="1">
      <c r="A16" s="279" t="s">
        <v>104</v>
      </c>
      <c r="B16" s="7" t="s">
        <v>219</v>
      </c>
      <c r="C16" s="211"/>
      <c r="D16" s="211"/>
    </row>
    <row r="17" spans="1:4" s="288" customFormat="1" ht="12" customHeight="1">
      <c r="A17" s="279" t="s">
        <v>105</v>
      </c>
      <c r="B17" s="7" t="s">
        <v>220</v>
      </c>
      <c r="C17" s="174"/>
      <c r="D17" s="174"/>
    </row>
    <row r="18" spans="1:4" s="288" customFormat="1" ht="12" customHeight="1" thickBot="1">
      <c r="A18" s="279" t="s">
        <v>106</v>
      </c>
      <c r="B18" s="6" t="s">
        <v>221</v>
      </c>
      <c r="C18" s="175"/>
      <c r="D18" s="175"/>
    </row>
    <row r="19" spans="1:4" s="221" customFormat="1" ht="12" customHeight="1" thickBot="1">
      <c r="A19" s="112" t="s">
        <v>13</v>
      </c>
      <c r="B19" s="127" t="s">
        <v>379</v>
      </c>
      <c r="C19" s="176">
        <f>SUM(C20:C22)</f>
        <v>0</v>
      </c>
      <c r="D19" s="176">
        <v>272</v>
      </c>
    </row>
    <row r="20" spans="1:4" s="288" customFormat="1" ht="12" customHeight="1">
      <c r="A20" s="279" t="s">
        <v>95</v>
      </c>
      <c r="B20" s="8" t="s">
        <v>187</v>
      </c>
      <c r="C20" s="174"/>
      <c r="D20" s="174"/>
    </row>
    <row r="21" spans="1:4" s="288" customFormat="1" ht="12" customHeight="1">
      <c r="A21" s="279" t="s">
        <v>96</v>
      </c>
      <c r="B21" s="7" t="s">
        <v>380</v>
      </c>
      <c r="C21" s="174"/>
      <c r="D21" s="174"/>
    </row>
    <row r="22" spans="1:4" s="288" customFormat="1" ht="12" customHeight="1">
      <c r="A22" s="279" t="s">
        <v>97</v>
      </c>
      <c r="B22" s="7" t="s">
        <v>381</v>
      </c>
      <c r="C22" s="174"/>
      <c r="D22" s="174">
        <v>272</v>
      </c>
    </row>
    <row r="23" spans="1:4" s="288" customFormat="1" ht="12" customHeight="1" thickBot="1">
      <c r="A23" s="279" t="s">
        <v>98</v>
      </c>
      <c r="B23" s="7" t="s">
        <v>1</v>
      </c>
      <c r="C23" s="174"/>
      <c r="D23" s="174"/>
    </row>
    <row r="24" spans="1:4" s="288" customFormat="1" ht="12" customHeight="1" thickBot="1">
      <c r="A24" s="115" t="s">
        <v>14</v>
      </c>
      <c r="B24" s="96" t="s">
        <v>127</v>
      </c>
      <c r="C24" s="194"/>
      <c r="D24" s="194"/>
    </row>
    <row r="25" spans="1:4" s="288" customFormat="1" ht="12" customHeight="1" thickBot="1">
      <c r="A25" s="115" t="s">
        <v>15</v>
      </c>
      <c r="B25" s="96" t="s">
        <v>382</v>
      </c>
      <c r="C25" s="176">
        <f>+C26+C27</f>
        <v>0</v>
      </c>
      <c r="D25" s="176"/>
    </row>
    <row r="26" spans="1:4" s="288" customFormat="1" ht="12" customHeight="1">
      <c r="A26" s="280" t="s">
        <v>197</v>
      </c>
      <c r="B26" s="281" t="s">
        <v>380</v>
      </c>
      <c r="C26" s="56"/>
      <c r="D26" s="56"/>
    </row>
    <row r="27" spans="1:4" s="288" customFormat="1" ht="12" customHeight="1">
      <c r="A27" s="280" t="s">
        <v>200</v>
      </c>
      <c r="B27" s="282" t="s">
        <v>383</v>
      </c>
      <c r="C27" s="177"/>
      <c r="D27" s="177"/>
    </row>
    <row r="28" spans="1:4" s="288" customFormat="1" ht="12" customHeight="1" thickBot="1">
      <c r="A28" s="279" t="s">
        <v>201</v>
      </c>
      <c r="B28" s="283" t="s">
        <v>384</v>
      </c>
      <c r="C28" s="59"/>
      <c r="D28" s="59"/>
    </row>
    <row r="29" spans="1:4" s="288" customFormat="1" ht="12" customHeight="1" thickBot="1">
      <c r="A29" s="115" t="s">
        <v>16</v>
      </c>
      <c r="B29" s="96" t="s">
        <v>385</v>
      </c>
      <c r="C29" s="176">
        <f>+C30+C31+C32</f>
        <v>0</v>
      </c>
      <c r="D29" s="176"/>
    </row>
    <row r="30" spans="1:4" s="288" customFormat="1" ht="12" customHeight="1">
      <c r="A30" s="280" t="s">
        <v>82</v>
      </c>
      <c r="B30" s="281" t="s">
        <v>226</v>
      </c>
      <c r="C30" s="56"/>
      <c r="D30" s="56"/>
    </row>
    <row r="31" spans="1:4" s="288" customFormat="1" ht="12" customHeight="1">
      <c r="A31" s="280" t="s">
        <v>83</v>
      </c>
      <c r="B31" s="282" t="s">
        <v>227</v>
      </c>
      <c r="C31" s="177"/>
      <c r="D31" s="177"/>
    </row>
    <row r="32" spans="1:4" s="288" customFormat="1" ht="12" customHeight="1" thickBot="1">
      <c r="A32" s="279" t="s">
        <v>84</v>
      </c>
      <c r="B32" s="101" t="s">
        <v>228</v>
      </c>
      <c r="C32" s="59"/>
      <c r="D32" s="59"/>
    </row>
    <row r="33" spans="1:4" s="221" customFormat="1" ht="12" customHeight="1" thickBot="1">
      <c r="A33" s="115" t="s">
        <v>17</v>
      </c>
      <c r="B33" s="96" t="s">
        <v>341</v>
      </c>
      <c r="C33" s="194"/>
      <c r="D33" s="194"/>
    </row>
    <row r="34" spans="1:4" s="221" customFormat="1" ht="12" customHeight="1" thickBot="1">
      <c r="A34" s="115" t="s">
        <v>18</v>
      </c>
      <c r="B34" s="96" t="s">
        <v>386</v>
      </c>
      <c r="C34" s="212"/>
      <c r="D34" s="212"/>
    </row>
    <row r="35" spans="1:4" s="221" customFormat="1" ht="12" customHeight="1" thickBot="1">
      <c r="A35" s="112" t="s">
        <v>19</v>
      </c>
      <c r="B35" s="96" t="s">
        <v>387</v>
      </c>
      <c r="C35" s="213">
        <f>+C8+C19+C24+C25+C29+C33+C34</f>
        <v>40</v>
      </c>
      <c r="D35" s="213">
        <v>312</v>
      </c>
    </row>
    <row r="36" spans="1:4" s="221" customFormat="1" ht="12" customHeight="1" thickBot="1">
      <c r="A36" s="128" t="s">
        <v>20</v>
      </c>
      <c r="B36" s="96" t="s">
        <v>388</v>
      </c>
      <c r="C36" s="213">
        <v>49211</v>
      </c>
      <c r="D36" s="213">
        <v>48939</v>
      </c>
    </row>
    <row r="37" spans="1:4" s="221" customFormat="1" ht="12" customHeight="1">
      <c r="A37" s="280" t="s">
        <v>389</v>
      </c>
      <c r="B37" s="281" t="s">
        <v>166</v>
      </c>
      <c r="C37" s="56"/>
      <c r="D37" s="56"/>
    </row>
    <row r="38" spans="1:4" s="221" customFormat="1" ht="12" customHeight="1">
      <c r="A38" s="280" t="s">
        <v>390</v>
      </c>
      <c r="B38" s="282" t="s">
        <v>2</v>
      </c>
      <c r="C38" s="177"/>
      <c r="D38" s="177"/>
    </row>
    <row r="39" spans="1:4" s="288" customFormat="1" ht="12" customHeight="1" thickBot="1">
      <c r="A39" s="279" t="s">
        <v>391</v>
      </c>
      <c r="B39" s="101" t="s">
        <v>392</v>
      </c>
      <c r="C39" s="59"/>
      <c r="D39" s="59"/>
    </row>
    <row r="40" spans="1:4" s="288" customFormat="1" ht="15" customHeight="1" thickBot="1">
      <c r="A40" s="128" t="s">
        <v>21</v>
      </c>
      <c r="B40" s="129" t="s">
        <v>393</v>
      </c>
      <c r="C40" s="216">
        <f>+C35+C36</f>
        <v>49251</v>
      </c>
      <c r="D40" s="216">
        <v>49251</v>
      </c>
    </row>
    <row r="41" spans="1:4" s="288" customFormat="1" ht="15" customHeight="1">
      <c r="A41" s="130"/>
      <c r="B41" s="131"/>
      <c r="C41" s="214"/>
      <c r="D41" s="214"/>
    </row>
    <row r="42" spans="1:4" ht="13.5" thickBot="1">
      <c r="A42" s="132"/>
      <c r="B42" s="133"/>
      <c r="C42" s="215"/>
      <c r="D42" s="215"/>
    </row>
    <row r="43" spans="1:4" s="287" customFormat="1" ht="16.5" customHeight="1" thickBot="1">
      <c r="A43" s="134"/>
      <c r="B43" s="135" t="s">
        <v>51</v>
      </c>
      <c r="C43" s="216"/>
      <c r="D43" s="216"/>
    </row>
    <row r="44" spans="1:4" s="289" customFormat="1" ht="12" customHeight="1" thickBot="1">
      <c r="A44" s="115" t="s">
        <v>12</v>
      </c>
      <c r="B44" s="96" t="s">
        <v>394</v>
      </c>
      <c r="C44" s="176">
        <f>SUM(C45:C49)</f>
        <v>47927</v>
      </c>
      <c r="D44" s="176">
        <v>47927</v>
      </c>
    </row>
    <row r="45" spans="1:4" ht="12" customHeight="1">
      <c r="A45" s="279" t="s">
        <v>89</v>
      </c>
      <c r="B45" s="8" t="s">
        <v>42</v>
      </c>
      <c r="C45" s="56">
        <v>29558</v>
      </c>
      <c r="D45" s="56">
        <v>29558</v>
      </c>
    </row>
    <row r="46" spans="1:4" ht="12" customHeight="1">
      <c r="A46" s="279" t="s">
        <v>90</v>
      </c>
      <c r="B46" s="7" t="s">
        <v>136</v>
      </c>
      <c r="C46" s="58">
        <v>7872</v>
      </c>
      <c r="D46" s="58">
        <v>7872</v>
      </c>
    </row>
    <row r="47" spans="1:4" ht="12" customHeight="1">
      <c r="A47" s="279" t="s">
        <v>91</v>
      </c>
      <c r="B47" s="7" t="s">
        <v>111</v>
      </c>
      <c r="C47" s="58">
        <v>10180</v>
      </c>
      <c r="D47" s="58">
        <v>10180</v>
      </c>
    </row>
    <row r="48" spans="1:4" ht="12" customHeight="1">
      <c r="A48" s="279" t="s">
        <v>92</v>
      </c>
      <c r="B48" s="7" t="s">
        <v>137</v>
      </c>
      <c r="C48" s="58">
        <v>317</v>
      </c>
      <c r="D48" s="58">
        <v>317</v>
      </c>
    </row>
    <row r="49" spans="1:4" ht="12" customHeight="1" thickBot="1">
      <c r="A49" s="279" t="s">
        <v>112</v>
      </c>
      <c r="B49" s="7" t="s">
        <v>138</v>
      </c>
      <c r="C49" s="58"/>
      <c r="D49" s="58"/>
    </row>
    <row r="50" spans="1:4" ht="12" customHeight="1" thickBot="1">
      <c r="A50" s="115" t="s">
        <v>13</v>
      </c>
      <c r="B50" s="96" t="s">
        <v>395</v>
      </c>
      <c r="C50" s="176">
        <f>SUM(C51:C53)</f>
        <v>1324</v>
      </c>
      <c r="D50" s="176">
        <v>1324</v>
      </c>
    </row>
    <row r="51" spans="1:4" s="289" customFormat="1" ht="12" customHeight="1">
      <c r="A51" s="279" t="s">
        <v>95</v>
      </c>
      <c r="B51" s="8" t="s">
        <v>156</v>
      </c>
      <c r="C51" s="56">
        <v>1324</v>
      </c>
      <c r="D51" s="56">
        <v>1324</v>
      </c>
    </row>
    <row r="52" spans="1:4" ht="12" customHeight="1">
      <c r="A52" s="279" t="s">
        <v>96</v>
      </c>
      <c r="B52" s="7" t="s">
        <v>140</v>
      </c>
      <c r="C52" s="58"/>
      <c r="D52" s="58"/>
    </row>
    <row r="53" spans="1:4" ht="12" customHeight="1">
      <c r="A53" s="279" t="s">
        <v>97</v>
      </c>
      <c r="B53" s="7" t="s">
        <v>52</v>
      </c>
      <c r="C53" s="58"/>
      <c r="D53" s="58"/>
    </row>
    <row r="54" spans="1:4" ht="12" customHeight="1" thickBot="1">
      <c r="A54" s="279" t="s">
        <v>98</v>
      </c>
      <c r="B54" s="7" t="s">
        <v>3</v>
      </c>
      <c r="C54" s="58"/>
      <c r="D54" s="58"/>
    </row>
    <row r="55" spans="1:4" ht="15" customHeight="1" thickBot="1">
      <c r="A55" s="115" t="s">
        <v>14</v>
      </c>
      <c r="B55" s="136" t="s">
        <v>396</v>
      </c>
      <c r="C55" s="217">
        <f>+C44+C50</f>
        <v>49251</v>
      </c>
      <c r="D55" s="217">
        <v>49251</v>
      </c>
    </row>
    <row r="56" spans="3:4" ht="13.5" thickBot="1">
      <c r="C56" s="218"/>
      <c r="D56" s="218"/>
    </row>
    <row r="57" spans="1:4" ht="15" customHeight="1" thickBot="1">
      <c r="A57" s="139" t="s">
        <v>152</v>
      </c>
      <c r="B57" s="140"/>
      <c r="C57" s="94">
        <v>9</v>
      </c>
      <c r="D57" s="94">
        <v>9</v>
      </c>
    </row>
    <row r="58" spans="1:4" ht="14.25" customHeight="1" thickBot="1">
      <c r="A58" s="139" t="s">
        <v>153</v>
      </c>
      <c r="B58" s="140"/>
      <c r="C58" s="94">
        <v>0</v>
      </c>
      <c r="D58" s="9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workbookViewId="0" topLeftCell="A1">
      <selection activeCell="D1" sqref="D1"/>
    </sheetView>
  </sheetViews>
  <sheetFormatPr defaultColWidth="9.00390625" defaultRowHeight="12.75"/>
  <cols>
    <col min="1" max="1" width="12.625" style="137" customWidth="1"/>
    <col min="2" max="2" width="65.625" style="138" customWidth="1"/>
    <col min="3" max="3" width="13.625" style="138" customWidth="1"/>
    <col min="4" max="4" width="13.375" style="138" customWidth="1"/>
    <col min="5" max="16384" width="9.375" style="138" customWidth="1"/>
  </cols>
  <sheetData>
    <row r="1" spans="1:4" s="117" customFormat="1" ht="21" customHeight="1" thickBot="1">
      <c r="A1" s="116"/>
      <c r="B1" s="118"/>
      <c r="C1" s="284"/>
      <c r="D1" s="284" t="s">
        <v>446</v>
      </c>
    </row>
    <row r="2" spans="1:4" s="285" customFormat="1" ht="51.75" customHeight="1">
      <c r="A2" s="237" t="s">
        <v>150</v>
      </c>
      <c r="B2" s="204" t="s">
        <v>426</v>
      </c>
      <c r="C2" s="219"/>
      <c r="D2" s="219" t="s">
        <v>55</v>
      </c>
    </row>
    <row r="3" spans="1:4" s="285" customFormat="1" ht="24.75" thickBot="1">
      <c r="A3" s="277" t="s">
        <v>149</v>
      </c>
      <c r="B3" s="205" t="s">
        <v>399</v>
      </c>
      <c r="C3" s="220"/>
      <c r="D3" s="220" t="s">
        <v>55</v>
      </c>
    </row>
    <row r="4" spans="1:4" s="286" customFormat="1" ht="15.75" customHeight="1" thickBot="1">
      <c r="A4" s="120"/>
      <c r="B4" s="120"/>
      <c r="C4" s="121"/>
      <c r="D4" s="121" t="s">
        <v>47</v>
      </c>
    </row>
    <row r="5" spans="1:4" ht="25.5" customHeight="1" thickBot="1">
      <c r="A5" s="238" t="s">
        <v>151</v>
      </c>
      <c r="B5" s="122" t="s">
        <v>48</v>
      </c>
      <c r="C5" s="123" t="s">
        <v>49</v>
      </c>
      <c r="D5" s="123" t="s">
        <v>435</v>
      </c>
    </row>
    <row r="6" spans="1:4" s="287" customFormat="1" ht="12.75" customHeight="1" thickBot="1">
      <c r="A6" s="112">
        <v>1</v>
      </c>
      <c r="B6" s="113">
        <v>2</v>
      </c>
      <c r="C6" s="114">
        <v>3</v>
      </c>
      <c r="D6" s="114">
        <v>4</v>
      </c>
    </row>
    <row r="7" spans="1:4" s="287" customFormat="1" ht="15.75" customHeight="1" thickBot="1">
      <c r="A7" s="124"/>
      <c r="B7" s="125" t="s">
        <v>50</v>
      </c>
      <c r="C7" s="126"/>
      <c r="D7" s="126"/>
    </row>
    <row r="8" spans="1:4" s="221" customFormat="1" ht="12" customHeight="1" thickBot="1">
      <c r="A8" s="112" t="s">
        <v>12</v>
      </c>
      <c r="B8" s="127" t="s">
        <v>376</v>
      </c>
      <c r="C8" s="176">
        <f>SUM(C9:C18)</f>
        <v>40</v>
      </c>
      <c r="D8" s="176">
        <v>40</v>
      </c>
    </row>
    <row r="9" spans="1:4" s="221" customFormat="1" ht="12" customHeight="1">
      <c r="A9" s="278" t="s">
        <v>89</v>
      </c>
      <c r="B9" s="9" t="s">
        <v>212</v>
      </c>
      <c r="C9" s="210"/>
      <c r="D9" s="210"/>
    </row>
    <row r="10" spans="1:4" s="221" customFormat="1" ht="12" customHeight="1">
      <c r="A10" s="279" t="s">
        <v>90</v>
      </c>
      <c r="B10" s="7" t="s">
        <v>213</v>
      </c>
      <c r="C10" s="174">
        <v>40</v>
      </c>
      <c r="D10" s="174">
        <v>40</v>
      </c>
    </row>
    <row r="11" spans="1:4" s="221" customFormat="1" ht="12" customHeight="1">
      <c r="A11" s="279" t="s">
        <v>91</v>
      </c>
      <c r="B11" s="7" t="s">
        <v>214</v>
      </c>
      <c r="C11" s="174"/>
      <c r="D11" s="174"/>
    </row>
    <row r="12" spans="1:4" s="221" customFormat="1" ht="12" customHeight="1">
      <c r="A12" s="279" t="s">
        <v>92</v>
      </c>
      <c r="B12" s="7" t="s">
        <v>215</v>
      </c>
      <c r="C12" s="174"/>
      <c r="D12" s="174"/>
    </row>
    <row r="13" spans="1:4" s="221" customFormat="1" ht="12" customHeight="1">
      <c r="A13" s="279" t="s">
        <v>112</v>
      </c>
      <c r="B13" s="7" t="s">
        <v>216</v>
      </c>
      <c r="C13" s="174"/>
      <c r="D13" s="174"/>
    </row>
    <row r="14" spans="1:4" s="221" customFormat="1" ht="12" customHeight="1">
      <c r="A14" s="279" t="s">
        <v>93</v>
      </c>
      <c r="B14" s="7" t="s">
        <v>377</v>
      </c>
      <c r="C14" s="174"/>
      <c r="D14" s="174"/>
    </row>
    <row r="15" spans="1:4" s="221" customFormat="1" ht="12" customHeight="1">
      <c r="A15" s="279" t="s">
        <v>94</v>
      </c>
      <c r="B15" s="6" t="s">
        <v>378</v>
      </c>
      <c r="C15" s="174"/>
      <c r="D15" s="174"/>
    </row>
    <row r="16" spans="1:4" s="221" customFormat="1" ht="12" customHeight="1">
      <c r="A16" s="279" t="s">
        <v>104</v>
      </c>
      <c r="B16" s="7" t="s">
        <v>219</v>
      </c>
      <c r="C16" s="211"/>
      <c r="D16" s="211"/>
    </row>
    <row r="17" spans="1:4" s="288" customFormat="1" ht="12" customHeight="1">
      <c r="A17" s="279" t="s">
        <v>105</v>
      </c>
      <c r="B17" s="7" t="s">
        <v>220</v>
      </c>
      <c r="C17" s="174"/>
      <c r="D17" s="174"/>
    </row>
    <row r="18" spans="1:4" s="288" customFormat="1" ht="12" customHeight="1" thickBot="1">
      <c r="A18" s="279" t="s">
        <v>106</v>
      </c>
      <c r="B18" s="6" t="s">
        <v>221</v>
      </c>
      <c r="C18" s="175"/>
      <c r="D18" s="175"/>
    </row>
    <row r="19" spans="1:4" s="221" customFormat="1" ht="12" customHeight="1" thickBot="1">
      <c r="A19" s="112" t="s">
        <v>13</v>
      </c>
      <c r="B19" s="127" t="s">
        <v>379</v>
      </c>
      <c r="C19" s="176">
        <f>SUM(C20:C22)</f>
        <v>0</v>
      </c>
      <c r="D19" s="176">
        <v>272</v>
      </c>
    </row>
    <row r="20" spans="1:4" s="288" customFormat="1" ht="12" customHeight="1">
      <c r="A20" s="279" t="s">
        <v>95</v>
      </c>
      <c r="B20" s="8" t="s">
        <v>187</v>
      </c>
      <c r="C20" s="174"/>
      <c r="D20" s="174"/>
    </row>
    <row r="21" spans="1:4" s="288" customFormat="1" ht="12" customHeight="1">
      <c r="A21" s="279" t="s">
        <v>96</v>
      </c>
      <c r="B21" s="7" t="s">
        <v>380</v>
      </c>
      <c r="C21" s="174"/>
      <c r="D21" s="174"/>
    </row>
    <row r="22" spans="1:4" s="288" customFormat="1" ht="12" customHeight="1">
      <c r="A22" s="279" t="s">
        <v>97</v>
      </c>
      <c r="B22" s="7" t="s">
        <v>381</v>
      </c>
      <c r="C22" s="174"/>
      <c r="D22" s="174">
        <v>272</v>
      </c>
    </row>
    <row r="23" spans="1:4" s="288" customFormat="1" ht="12" customHeight="1" thickBot="1">
      <c r="A23" s="279" t="s">
        <v>98</v>
      </c>
      <c r="B23" s="7" t="s">
        <v>1</v>
      </c>
      <c r="C23" s="174"/>
      <c r="D23" s="174"/>
    </row>
    <row r="24" spans="1:4" s="288" customFormat="1" ht="12" customHeight="1" thickBot="1">
      <c r="A24" s="115" t="s">
        <v>14</v>
      </c>
      <c r="B24" s="96" t="s">
        <v>127</v>
      </c>
      <c r="C24" s="194"/>
      <c r="D24" s="194"/>
    </row>
    <row r="25" spans="1:4" s="288" customFormat="1" ht="12" customHeight="1" thickBot="1">
      <c r="A25" s="115" t="s">
        <v>15</v>
      </c>
      <c r="B25" s="96" t="s">
        <v>382</v>
      </c>
      <c r="C25" s="176">
        <f>+C26+C27</f>
        <v>0</v>
      </c>
      <c r="D25" s="176"/>
    </row>
    <row r="26" spans="1:4" s="288" customFormat="1" ht="12" customHeight="1">
      <c r="A26" s="280" t="s">
        <v>197</v>
      </c>
      <c r="B26" s="281" t="s">
        <v>380</v>
      </c>
      <c r="C26" s="56"/>
      <c r="D26" s="56"/>
    </row>
    <row r="27" spans="1:4" s="288" customFormat="1" ht="12" customHeight="1">
      <c r="A27" s="280" t="s">
        <v>200</v>
      </c>
      <c r="B27" s="282" t="s">
        <v>383</v>
      </c>
      <c r="C27" s="177"/>
      <c r="D27" s="177"/>
    </row>
    <row r="28" spans="1:4" s="288" customFormat="1" ht="12" customHeight="1" thickBot="1">
      <c r="A28" s="279" t="s">
        <v>201</v>
      </c>
      <c r="B28" s="283" t="s">
        <v>384</v>
      </c>
      <c r="C28" s="59"/>
      <c r="D28" s="59"/>
    </row>
    <row r="29" spans="1:4" s="288" customFormat="1" ht="12" customHeight="1" thickBot="1">
      <c r="A29" s="115" t="s">
        <v>16</v>
      </c>
      <c r="B29" s="96" t="s">
        <v>385</v>
      </c>
      <c r="C29" s="176">
        <f>+C30+C31+C32</f>
        <v>0</v>
      </c>
      <c r="D29" s="176"/>
    </row>
    <row r="30" spans="1:4" s="288" customFormat="1" ht="12" customHeight="1">
      <c r="A30" s="280" t="s">
        <v>82</v>
      </c>
      <c r="B30" s="281" t="s">
        <v>226</v>
      </c>
      <c r="C30" s="56"/>
      <c r="D30" s="56"/>
    </row>
    <row r="31" spans="1:4" s="288" customFormat="1" ht="12" customHeight="1">
      <c r="A31" s="280" t="s">
        <v>83</v>
      </c>
      <c r="B31" s="282" t="s">
        <v>227</v>
      </c>
      <c r="C31" s="177"/>
      <c r="D31" s="177"/>
    </row>
    <row r="32" spans="1:4" s="288" customFormat="1" ht="12" customHeight="1" thickBot="1">
      <c r="A32" s="279" t="s">
        <v>84</v>
      </c>
      <c r="B32" s="101" t="s">
        <v>228</v>
      </c>
      <c r="C32" s="59"/>
      <c r="D32" s="59"/>
    </row>
    <row r="33" spans="1:4" s="221" customFormat="1" ht="12" customHeight="1" thickBot="1">
      <c r="A33" s="115" t="s">
        <v>17</v>
      </c>
      <c r="B33" s="96" t="s">
        <v>341</v>
      </c>
      <c r="C33" s="194"/>
      <c r="D33" s="194"/>
    </row>
    <row r="34" spans="1:4" s="221" customFormat="1" ht="12" customHeight="1" thickBot="1">
      <c r="A34" s="115" t="s">
        <v>18</v>
      </c>
      <c r="B34" s="96" t="s">
        <v>386</v>
      </c>
      <c r="C34" s="212"/>
      <c r="D34" s="212"/>
    </row>
    <row r="35" spans="1:4" s="221" customFormat="1" ht="12" customHeight="1" thickBot="1">
      <c r="A35" s="112" t="s">
        <v>19</v>
      </c>
      <c r="B35" s="96" t="s">
        <v>387</v>
      </c>
      <c r="C35" s="213">
        <f>+C8+C19+C24+C25+C29+C33+C34</f>
        <v>40</v>
      </c>
      <c r="D35" s="213">
        <v>312</v>
      </c>
    </row>
    <row r="36" spans="1:4" s="221" customFormat="1" ht="12" customHeight="1" thickBot="1">
      <c r="A36" s="128" t="s">
        <v>20</v>
      </c>
      <c r="B36" s="96" t="s">
        <v>388</v>
      </c>
      <c r="C36" s="213">
        <v>49211</v>
      </c>
      <c r="D36" s="213">
        <v>48939</v>
      </c>
    </row>
    <row r="37" spans="1:4" s="221" customFormat="1" ht="12" customHeight="1">
      <c r="A37" s="280" t="s">
        <v>389</v>
      </c>
      <c r="B37" s="281" t="s">
        <v>166</v>
      </c>
      <c r="C37" s="56"/>
      <c r="D37" s="56"/>
    </row>
    <row r="38" spans="1:4" s="221" customFormat="1" ht="12" customHeight="1">
      <c r="A38" s="280" t="s">
        <v>390</v>
      </c>
      <c r="B38" s="282" t="s">
        <v>2</v>
      </c>
      <c r="C38" s="177"/>
      <c r="D38" s="177"/>
    </row>
    <row r="39" spans="1:4" s="288" customFormat="1" ht="12" customHeight="1" thickBot="1">
      <c r="A39" s="279" t="s">
        <v>391</v>
      </c>
      <c r="B39" s="101" t="s">
        <v>392</v>
      </c>
      <c r="C39" s="59"/>
      <c r="D39" s="59"/>
    </row>
    <row r="40" spans="1:4" s="288" customFormat="1" ht="15" customHeight="1" thickBot="1">
      <c r="A40" s="128" t="s">
        <v>21</v>
      </c>
      <c r="B40" s="129" t="s">
        <v>393</v>
      </c>
      <c r="C40" s="216">
        <f>+C35+C36</f>
        <v>49251</v>
      </c>
      <c r="D40" s="216">
        <v>49251</v>
      </c>
    </row>
    <row r="41" spans="1:4" s="288" customFormat="1" ht="15" customHeight="1">
      <c r="A41" s="130"/>
      <c r="B41" s="131"/>
      <c r="C41" s="214"/>
      <c r="D41" s="214"/>
    </row>
    <row r="42" spans="1:4" ht="13.5" thickBot="1">
      <c r="A42" s="132"/>
      <c r="B42" s="133"/>
      <c r="C42" s="215"/>
      <c r="D42" s="215"/>
    </row>
    <row r="43" spans="1:4" s="287" customFormat="1" ht="16.5" customHeight="1" thickBot="1">
      <c r="A43" s="134"/>
      <c r="B43" s="135" t="s">
        <v>51</v>
      </c>
      <c r="C43" s="216"/>
      <c r="D43" s="216"/>
    </row>
    <row r="44" spans="1:4" s="289" customFormat="1" ht="12" customHeight="1" thickBot="1">
      <c r="A44" s="115" t="s">
        <v>12</v>
      </c>
      <c r="B44" s="96" t="s">
        <v>394</v>
      </c>
      <c r="C44" s="176">
        <f>SUM(C45:C49)</f>
        <v>47927</v>
      </c>
      <c r="D44" s="176">
        <v>47927</v>
      </c>
    </row>
    <row r="45" spans="1:4" ht="12" customHeight="1">
      <c r="A45" s="279" t="s">
        <v>89</v>
      </c>
      <c r="B45" s="8" t="s">
        <v>42</v>
      </c>
      <c r="C45" s="56">
        <v>29558</v>
      </c>
      <c r="D45" s="56">
        <v>29558</v>
      </c>
    </row>
    <row r="46" spans="1:4" ht="12" customHeight="1">
      <c r="A46" s="279" t="s">
        <v>90</v>
      </c>
      <c r="B46" s="7" t="s">
        <v>136</v>
      </c>
      <c r="C46" s="58">
        <v>7872</v>
      </c>
      <c r="D46" s="58">
        <v>7872</v>
      </c>
    </row>
    <row r="47" spans="1:4" ht="12" customHeight="1">
      <c r="A47" s="279" t="s">
        <v>91</v>
      </c>
      <c r="B47" s="7" t="s">
        <v>111</v>
      </c>
      <c r="C47" s="58">
        <v>10180</v>
      </c>
      <c r="D47" s="58">
        <v>10180</v>
      </c>
    </row>
    <row r="48" spans="1:4" ht="12" customHeight="1">
      <c r="A48" s="279" t="s">
        <v>92</v>
      </c>
      <c r="B48" s="7" t="s">
        <v>137</v>
      </c>
      <c r="C48" s="58">
        <v>317</v>
      </c>
      <c r="D48" s="58">
        <v>317</v>
      </c>
    </row>
    <row r="49" spans="1:4" ht="12" customHeight="1" thickBot="1">
      <c r="A49" s="279" t="s">
        <v>112</v>
      </c>
      <c r="B49" s="7" t="s">
        <v>138</v>
      </c>
      <c r="C49" s="58"/>
      <c r="D49" s="58"/>
    </row>
    <row r="50" spans="1:4" ht="12" customHeight="1" thickBot="1">
      <c r="A50" s="115" t="s">
        <v>13</v>
      </c>
      <c r="B50" s="96" t="s">
        <v>395</v>
      </c>
      <c r="C50" s="176">
        <f>SUM(C51:C53)</f>
        <v>1324</v>
      </c>
      <c r="D50" s="176">
        <v>1324</v>
      </c>
    </row>
    <row r="51" spans="1:4" s="289" customFormat="1" ht="12" customHeight="1">
      <c r="A51" s="279" t="s">
        <v>95</v>
      </c>
      <c r="B51" s="8" t="s">
        <v>156</v>
      </c>
      <c r="C51" s="56">
        <v>1324</v>
      </c>
      <c r="D51" s="56">
        <v>1324</v>
      </c>
    </row>
    <row r="52" spans="1:4" ht="12" customHeight="1">
      <c r="A52" s="279" t="s">
        <v>96</v>
      </c>
      <c r="B52" s="7" t="s">
        <v>140</v>
      </c>
      <c r="C52" s="58"/>
      <c r="D52" s="58"/>
    </row>
    <row r="53" spans="1:4" ht="12" customHeight="1">
      <c r="A53" s="279" t="s">
        <v>97</v>
      </c>
      <c r="B53" s="7" t="s">
        <v>52</v>
      </c>
      <c r="C53" s="58"/>
      <c r="D53" s="58"/>
    </row>
    <row r="54" spans="1:4" ht="12" customHeight="1" thickBot="1">
      <c r="A54" s="279" t="s">
        <v>98</v>
      </c>
      <c r="B54" s="7" t="s">
        <v>3</v>
      </c>
      <c r="C54" s="58"/>
      <c r="D54" s="58"/>
    </row>
    <row r="55" spans="1:4" ht="15" customHeight="1" thickBot="1">
      <c r="A55" s="115" t="s">
        <v>14</v>
      </c>
      <c r="B55" s="136" t="s">
        <v>396</v>
      </c>
      <c r="C55" s="217">
        <f>+C44+C50</f>
        <v>49251</v>
      </c>
      <c r="D55" s="217">
        <v>49251</v>
      </c>
    </row>
    <row r="56" spans="3:4" ht="13.5" thickBot="1">
      <c r="C56" s="218"/>
      <c r="D56" s="218"/>
    </row>
    <row r="57" spans="1:4" ht="15" customHeight="1" thickBot="1">
      <c r="A57" s="139" t="s">
        <v>152</v>
      </c>
      <c r="B57" s="140"/>
      <c r="C57" s="94">
        <v>9</v>
      </c>
      <c r="D57" s="94">
        <v>9</v>
      </c>
    </row>
    <row r="58" spans="1:4" ht="14.25" customHeight="1" thickBot="1">
      <c r="A58" s="139" t="s">
        <v>153</v>
      </c>
      <c r="B58" s="140"/>
      <c r="C58" s="94">
        <v>0</v>
      </c>
      <c r="D58" s="9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workbookViewId="0" topLeftCell="A1">
      <selection activeCell="D1" sqref="D1"/>
    </sheetView>
  </sheetViews>
  <sheetFormatPr defaultColWidth="9.00390625" defaultRowHeight="12.75"/>
  <cols>
    <col min="1" max="1" width="13.00390625" style="137" customWidth="1"/>
    <col min="2" max="2" width="66.625" style="138" customWidth="1"/>
    <col min="3" max="4" width="13.625" style="138" customWidth="1"/>
    <col min="5" max="16384" width="9.375" style="138" customWidth="1"/>
  </cols>
  <sheetData>
    <row r="1" spans="1:4" s="117" customFormat="1" ht="21" customHeight="1" thickBot="1">
      <c r="A1" s="116"/>
      <c r="B1" s="118"/>
      <c r="C1" s="284"/>
      <c r="D1" s="284" t="s">
        <v>447</v>
      </c>
    </row>
    <row r="2" spans="1:4" s="285" customFormat="1" ht="45.75" customHeight="1">
      <c r="A2" s="237" t="s">
        <v>150</v>
      </c>
      <c r="B2" s="204" t="s">
        <v>426</v>
      </c>
      <c r="C2" s="219"/>
      <c r="D2" s="219" t="s">
        <v>55</v>
      </c>
    </row>
    <row r="3" spans="1:4" s="285" customFormat="1" ht="24.75" thickBot="1">
      <c r="A3" s="277" t="s">
        <v>149</v>
      </c>
      <c r="B3" s="205" t="s">
        <v>400</v>
      </c>
      <c r="C3" s="220"/>
      <c r="D3" s="220" t="s">
        <v>56</v>
      </c>
    </row>
    <row r="4" spans="1:4" s="286" customFormat="1" ht="15.75" customHeight="1" thickBot="1">
      <c r="A4" s="120"/>
      <c r="B4" s="120"/>
      <c r="C4" s="121"/>
      <c r="D4" s="121" t="s">
        <v>47</v>
      </c>
    </row>
    <row r="5" spans="1:4" ht="27.75" customHeight="1" thickBot="1">
      <c r="A5" s="238" t="s">
        <v>151</v>
      </c>
      <c r="B5" s="122" t="s">
        <v>48</v>
      </c>
      <c r="C5" s="123" t="s">
        <v>49</v>
      </c>
      <c r="D5" s="123" t="s">
        <v>435</v>
      </c>
    </row>
    <row r="6" spans="1:4" s="287" customFormat="1" ht="12.75" customHeight="1" thickBot="1">
      <c r="A6" s="112">
        <v>1</v>
      </c>
      <c r="B6" s="113">
        <v>2</v>
      </c>
      <c r="C6" s="114">
        <v>3</v>
      </c>
      <c r="D6" s="114">
        <v>4</v>
      </c>
    </row>
    <row r="7" spans="1:4" s="287" customFormat="1" ht="15.75" customHeight="1" thickBot="1">
      <c r="A7" s="124"/>
      <c r="B7" s="125" t="s">
        <v>50</v>
      </c>
      <c r="C7" s="126"/>
      <c r="D7" s="126"/>
    </row>
    <row r="8" spans="1:4" s="221" customFormat="1" ht="12" customHeight="1" thickBot="1">
      <c r="A8" s="112" t="s">
        <v>12</v>
      </c>
      <c r="B8" s="127" t="s">
        <v>376</v>
      </c>
      <c r="C8" s="176">
        <v>40</v>
      </c>
      <c r="D8" s="176">
        <v>40</v>
      </c>
    </row>
    <row r="9" spans="1:4" s="221" customFormat="1" ht="12" customHeight="1">
      <c r="A9" s="278" t="s">
        <v>89</v>
      </c>
      <c r="B9" s="9" t="s">
        <v>212</v>
      </c>
      <c r="C9" s="210"/>
      <c r="D9" s="210"/>
    </row>
    <row r="10" spans="1:4" s="221" customFormat="1" ht="12" customHeight="1">
      <c r="A10" s="279" t="s">
        <v>90</v>
      </c>
      <c r="B10" s="7" t="s">
        <v>213</v>
      </c>
      <c r="C10" s="174">
        <v>40</v>
      </c>
      <c r="D10" s="174">
        <v>40</v>
      </c>
    </row>
    <row r="11" spans="1:4" s="221" customFormat="1" ht="12" customHeight="1">
      <c r="A11" s="279" t="s">
        <v>91</v>
      </c>
      <c r="B11" s="7" t="s">
        <v>214</v>
      </c>
      <c r="C11" s="174"/>
      <c r="D11" s="174"/>
    </row>
    <row r="12" spans="1:4" s="221" customFormat="1" ht="12" customHeight="1">
      <c r="A12" s="279" t="s">
        <v>92</v>
      </c>
      <c r="B12" s="7" t="s">
        <v>215</v>
      </c>
      <c r="C12" s="174"/>
      <c r="D12" s="174"/>
    </row>
    <row r="13" spans="1:4" s="221" customFormat="1" ht="12" customHeight="1">
      <c r="A13" s="279" t="s">
        <v>112</v>
      </c>
      <c r="B13" s="7" t="s">
        <v>216</v>
      </c>
      <c r="C13" s="174"/>
      <c r="D13" s="174"/>
    </row>
    <row r="14" spans="1:4" s="221" customFormat="1" ht="12" customHeight="1">
      <c r="A14" s="279" t="s">
        <v>93</v>
      </c>
      <c r="B14" s="7" t="s">
        <v>377</v>
      </c>
      <c r="C14" s="174"/>
      <c r="D14" s="174"/>
    </row>
    <row r="15" spans="1:4" s="221" customFormat="1" ht="12" customHeight="1">
      <c r="A15" s="279" t="s">
        <v>94</v>
      </c>
      <c r="B15" s="6" t="s">
        <v>378</v>
      </c>
      <c r="C15" s="174"/>
      <c r="D15" s="174"/>
    </row>
    <row r="16" spans="1:4" s="221" customFormat="1" ht="12" customHeight="1">
      <c r="A16" s="279" t="s">
        <v>104</v>
      </c>
      <c r="B16" s="7" t="s">
        <v>219</v>
      </c>
      <c r="C16" s="211"/>
      <c r="D16" s="211"/>
    </row>
    <row r="17" spans="1:4" s="288" customFormat="1" ht="12" customHeight="1">
      <c r="A17" s="279" t="s">
        <v>105</v>
      </c>
      <c r="B17" s="7" t="s">
        <v>220</v>
      </c>
      <c r="C17" s="174"/>
      <c r="D17" s="174"/>
    </row>
    <row r="18" spans="1:4" s="288" customFormat="1" ht="12" customHeight="1" thickBot="1">
      <c r="A18" s="279" t="s">
        <v>106</v>
      </c>
      <c r="B18" s="6" t="s">
        <v>221</v>
      </c>
      <c r="C18" s="175"/>
      <c r="D18" s="175"/>
    </row>
    <row r="19" spans="1:4" s="221" customFormat="1" ht="12" customHeight="1" thickBot="1">
      <c r="A19" s="112" t="s">
        <v>13</v>
      </c>
      <c r="B19" s="127" t="s">
        <v>379</v>
      </c>
      <c r="C19" s="176">
        <v>0</v>
      </c>
      <c r="D19" s="176">
        <v>272</v>
      </c>
    </row>
    <row r="20" spans="1:4" s="288" customFormat="1" ht="12" customHeight="1">
      <c r="A20" s="279" t="s">
        <v>95</v>
      </c>
      <c r="B20" s="8" t="s">
        <v>187</v>
      </c>
      <c r="C20" s="174"/>
      <c r="D20" s="174"/>
    </row>
    <row r="21" spans="1:4" s="288" customFormat="1" ht="12" customHeight="1">
      <c r="A21" s="279" t="s">
        <v>96</v>
      </c>
      <c r="B21" s="7" t="s">
        <v>380</v>
      </c>
      <c r="C21" s="174"/>
      <c r="D21" s="174"/>
    </row>
    <row r="22" spans="1:4" s="288" customFormat="1" ht="12" customHeight="1">
      <c r="A22" s="279" t="s">
        <v>97</v>
      </c>
      <c r="B22" s="7" t="s">
        <v>381</v>
      </c>
      <c r="C22" s="174"/>
      <c r="D22" s="174">
        <v>272</v>
      </c>
    </row>
    <row r="23" spans="1:4" s="288" customFormat="1" ht="12" customHeight="1" thickBot="1">
      <c r="A23" s="279" t="s">
        <v>98</v>
      </c>
      <c r="B23" s="7" t="s">
        <v>1</v>
      </c>
      <c r="C23" s="174"/>
      <c r="D23" s="174"/>
    </row>
    <row r="24" spans="1:4" s="288" customFormat="1" ht="12" customHeight="1" thickBot="1">
      <c r="A24" s="115" t="s">
        <v>14</v>
      </c>
      <c r="B24" s="96" t="s">
        <v>127</v>
      </c>
      <c r="C24" s="194"/>
      <c r="D24" s="194"/>
    </row>
    <row r="25" spans="1:4" s="288" customFormat="1" ht="12" customHeight="1" thickBot="1">
      <c r="A25" s="115" t="s">
        <v>15</v>
      </c>
      <c r="B25" s="96" t="s">
        <v>382</v>
      </c>
      <c r="C25" s="176">
        <v>0</v>
      </c>
      <c r="D25" s="176"/>
    </row>
    <row r="26" spans="1:4" s="288" customFormat="1" ht="12" customHeight="1">
      <c r="A26" s="280" t="s">
        <v>197</v>
      </c>
      <c r="B26" s="281" t="s">
        <v>380</v>
      </c>
      <c r="C26" s="56"/>
      <c r="D26" s="56"/>
    </row>
    <row r="27" spans="1:4" s="288" customFormat="1" ht="12" customHeight="1">
      <c r="A27" s="280" t="s">
        <v>200</v>
      </c>
      <c r="B27" s="282" t="s">
        <v>383</v>
      </c>
      <c r="C27" s="177"/>
      <c r="D27" s="177"/>
    </row>
    <row r="28" spans="1:4" s="288" customFormat="1" ht="12" customHeight="1" thickBot="1">
      <c r="A28" s="279" t="s">
        <v>201</v>
      </c>
      <c r="B28" s="283" t="s">
        <v>384</v>
      </c>
      <c r="C28" s="59"/>
      <c r="D28" s="59"/>
    </row>
    <row r="29" spans="1:4" s="288" customFormat="1" ht="12" customHeight="1" thickBot="1">
      <c r="A29" s="115" t="s">
        <v>16</v>
      </c>
      <c r="B29" s="96" t="s">
        <v>385</v>
      </c>
      <c r="C29" s="176">
        <v>0</v>
      </c>
      <c r="D29" s="176"/>
    </row>
    <row r="30" spans="1:4" s="288" customFormat="1" ht="12" customHeight="1">
      <c r="A30" s="280" t="s">
        <v>82</v>
      </c>
      <c r="B30" s="281" t="s">
        <v>226</v>
      </c>
      <c r="C30" s="56"/>
      <c r="D30" s="56"/>
    </row>
    <row r="31" spans="1:4" s="288" customFormat="1" ht="12" customHeight="1">
      <c r="A31" s="280" t="s">
        <v>83</v>
      </c>
      <c r="B31" s="282" t="s">
        <v>227</v>
      </c>
      <c r="C31" s="177"/>
      <c r="D31" s="177"/>
    </row>
    <row r="32" spans="1:4" s="288" customFormat="1" ht="12" customHeight="1" thickBot="1">
      <c r="A32" s="279" t="s">
        <v>84</v>
      </c>
      <c r="B32" s="101" t="s">
        <v>228</v>
      </c>
      <c r="C32" s="59"/>
      <c r="D32" s="59"/>
    </row>
    <row r="33" spans="1:4" s="221" customFormat="1" ht="12" customHeight="1" thickBot="1">
      <c r="A33" s="115" t="s">
        <v>17</v>
      </c>
      <c r="B33" s="96" t="s">
        <v>341</v>
      </c>
      <c r="C33" s="194"/>
      <c r="D33" s="194"/>
    </row>
    <row r="34" spans="1:4" s="221" customFormat="1" ht="12" customHeight="1" thickBot="1">
      <c r="A34" s="115" t="s">
        <v>18</v>
      </c>
      <c r="B34" s="96" t="s">
        <v>386</v>
      </c>
      <c r="C34" s="212"/>
      <c r="D34" s="212"/>
    </row>
    <row r="35" spans="1:4" s="221" customFormat="1" ht="12" customHeight="1" thickBot="1">
      <c r="A35" s="112" t="s">
        <v>19</v>
      </c>
      <c r="B35" s="96" t="s">
        <v>387</v>
      </c>
      <c r="C35" s="213">
        <v>40</v>
      </c>
      <c r="D35" s="213">
        <v>312</v>
      </c>
    </row>
    <row r="36" spans="1:4" s="221" customFormat="1" ht="12" customHeight="1" thickBot="1">
      <c r="A36" s="128" t="s">
        <v>20</v>
      </c>
      <c r="B36" s="96" t="s">
        <v>388</v>
      </c>
      <c r="C36" s="213">
        <v>49211</v>
      </c>
      <c r="D36" s="213">
        <v>48939</v>
      </c>
    </row>
    <row r="37" spans="1:4" s="221" customFormat="1" ht="12" customHeight="1">
      <c r="A37" s="280" t="s">
        <v>389</v>
      </c>
      <c r="B37" s="281" t="s">
        <v>166</v>
      </c>
      <c r="C37" s="56"/>
      <c r="D37" s="56"/>
    </row>
    <row r="38" spans="1:4" s="221" customFormat="1" ht="12" customHeight="1">
      <c r="A38" s="280" t="s">
        <v>390</v>
      </c>
      <c r="B38" s="282" t="s">
        <v>2</v>
      </c>
      <c r="C38" s="177"/>
      <c r="D38" s="177"/>
    </row>
    <row r="39" spans="1:4" s="288" customFormat="1" ht="12" customHeight="1" thickBot="1">
      <c r="A39" s="279" t="s">
        <v>391</v>
      </c>
      <c r="B39" s="101" t="s">
        <v>392</v>
      </c>
      <c r="C39" s="59"/>
      <c r="D39" s="59"/>
    </row>
    <row r="40" spans="1:4" s="288" customFormat="1" ht="15" customHeight="1" thickBot="1">
      <c r="A40" s="128" t="s">
        <v>21</v>
      </c>
      <c r="B40" s="129" t="s">
        <v>393</v>
      </c>
      <c r="C40" s="216">
        <v>49251</v>
      </c>
      <c r="D40" s="216">
        <v>49251</v>
      </c>
    </row>
    <row r="41" spans="1:4" s="288" customFormat="1" ht="15" customHeight="1">
      <c r="A41" s="130"/>
      <c r="B41" s="131"/>
      <c r="C41" s="214"/>
      <c r="D41" s="214"/>
    </row>
    <row r="42" spans="1:4" ht="13.5" thickBot="1">
      <c r="A42" s="132"/>
      <c r="B42" s="133"/>
      <c r="C42" s="215"/>
      <c r="D42" s="215"/>
    </row>
    <row r="43" spans="1:4" s="287" customFormat="1" ht="16.5" customHeight="1" thickBot="1">
      <c r="A43" s="134"/>
      <c r="B43" s="135" t="s">
        <v>51</v>
      </c>
      <c r="C43" s="216"/>
      <c r="D43" s="216"/>
    </row>
    <row r="44" spans="1:4" s="289" customFormat="1" ht="12" customHeight="1" thickBot="1">
      <c r="A44" s="115" t="s">
        <v>12</v>
      </c>
      <c r="B44" s="96" t="s">
        <v>394</v>
      </c>
      <c r="C44" s="176">
        <v>47927</v>
      </c>
      <c r="D44" s="176">
        <v>47927</v>
      </c>
    </row>
    <row r="45" spans="1:4" ht="12" customHeight="1">
      <c r="A45" s="279" t="s">
        <v>89</v>
      </c>
      <c r="B45" s="8" t="s">
        <v>42</v>
      </c>
      <c r="C45" s="56">
        <v>29558</v>
      </c>
      <c r="D45" s="56">
        <v>29558</v>
      </c>
    </row>
    <row r="46" spans="1:4" ht="12" customHeight="1">
      <c r="A46" s="279" t="s">
        <v>90</v>
      </c>
      <c r="B46" s="7" t="s">
        <v>136</v>
      </c>
      <c r="C46" s="58">
        <v>7872</v>
      </c>
      <c r="D46" s="58">
        <v>7872</v>
      </c>
    </row>
    <row r="47" spans="1:4" ht="12" customHeight="1">
      <c r="A47" s="279" t="s">
        <v>91</v>
      </c>
      <c r="B47" s="7" t="s">
        <v>111</v>
      </c>
      <c r="C47" s="58">
        <v>10180</v>
      </c>
      <c r="D47" s="58">
        <v>10180</v>
      </c>
    </row>
    <row r="48" spans="1:4" ht="12" customHeight="1">
      <c r="A48" s="279" t="s">
        <v>92</v>
      </c>
      <c r="B48" s="7" t="s">
        <v>137</v>
      </c>
      <c r="C48" s="58">
        <v>317</v>
      </c>
      <c r="D48" s="58">
        <v>317</v>
      </c>
    </row>
    <row r="49" spans="1:4" ht="12" customHeight="1" thickBot="1">
      <c r="A49" s="279" t="s">
        <v>112</v>
      </c>
      <c r="B49" s="7" t="s">
        <v>138</v>
      </c>
      <c r="C49" s="58"/>
      <c r="D49" s="58"/>
    </row>
    <row r="50" spans="1:4" ht="12" customHeight="1" thickBot="1">
      <c r="A50" s="115" t="s">
        <v>13</v>
      </c>
      <c r="B50" s="96" t="s">
        <v>395</v>
      </c>
      <c r="C50" s="176">
        <v>1324</v>
      </c>
      <c r="D50" s="176">
        <v>1324</v>
      </c>
    </row>
    <row r="51" spans="1:4" s="289" customFormat="1" ht="12" customHeight="1">
      <c r="A51" s="279" t="s">
        <v>95</v>
      </c>
      <c r="B51" s="8" t="s">
        <v>156</v>
      </c>
      <c r="C51" s="56">
        <v>1324</v>
      </c>
      <c r="D51" s="56">
        <v>1324</v>
      </c>
    </row>
    <row r="52" spans="1:4" ht="12" customHeight="1">
      <c r="A52" s="279" t="s">
        <v>96</v>
      </c>
      <c r="B52" s="7" t="s">
        <v>140</v>
      </c>
      <c r="C52" s="58"/>
      <c r="D52" s="58"/>
    </row>
    <row r="53" spans="1:4" ht="12" customHeight="1">
      <c r="A53" s="279" t="s">
        <v>97</v>
      </c>
      <c r="B53" s="7" t="s">
        <v>52</v>
      </c>
      <c r="C53" s="58"/>
      <c r="D53" s="58"/>
    </row>
    <row r="54" spans="1:4" ht="12" customHeight="1" thickBot="1">
      <c r="A54" s="279" t="s">
        <v>98</v>
      </c>
      <c r="B54" s="7" t="s">
        <v>3</v>
      </c>
      <c r="C54" s="58"/>
      <c r="D54" s="58"/>
    </row>
    <row r="55" spans="1:4" ht="15" customHeight="1" thickBot="1">
      <c r="A55" s="115" t="s">
        <v>14</v>
      </c>
      <c r="B55" s="136" t="s">
        <v>396</v>
      </c>
      <c r="C55" s="217">
        <v>49251</v>
      </c>
      <c r="D55" s="217">
        <v>49251</v>
      </c>
    </row>
    <row r="56" spans="3:4" ht="13.5" thickBot="1">
      <c r="C56" s="218"/>
      <c r="D56" s="218"/>
    </row>
    <row r="57" spans="1:4" ht="15" customHeight="1" thickBot="1">
      <c r="A57" s="139" t="s">
        <v>152</v>
      </c>
      <c r="B57" s="140"/>
      <c r="C57" s="94">
        <v>9</v>
      </c>
      <c r="D57" s="94">
        <v>9</v>
      </c>
    </row>
    <row r="58" spans="1:4" ht="14.25" customHeight="1" thickBot="1">
      <c r="A58" s="139" t="s">
        <v>153</v>
      </c>
      <c r="B58" s="140"/>
      <c r="C58" s="94">
        <v>0</v>
      </c>
      <c r="D58" s="9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workbookViewId="0" topLeftCell="A1">
      <selection activeCell="D1" sqref="D1"/>
    </sheetView>
  </sheetViews>
  <sheetFormatPr defaultColWidth="9.00390625" defaultRowHeight="12.75"/>
  <cols>
    <col min="1" max="1" width="12.50390625" style="137" customWidth="1"/>
    <col min="2" max="2" width="65.125" style="138" customWidth="1"/>
    <col min="3" max="3" width="13.00390625" style="138" customWidth="1"/>
    <col min="4" max="4" width="12.875" style="138" customWidth="1"/>
    <col min="5" max="16384" width="9.375" style="138" customWidth="1"/>
  </cols>
  <sheetData>
    <row r="1" spans="1:4" s="117" customFormat="1" ht="21" customHeight="1" thickBot="1">
      <c r="A1" s="116"/>
      <c r="B1" s="118"/>
      <c r="C1" s="284"/>
      <c r="D1" s="284" t="s">
        <v>448</v>
      </c>
    </row>
    <row r="2" spans="1:4" s="285" customFormat="1" ht="54" customHeight="1">
      <c r="A2" s="237" t="s">
        <v>150</v>
      </c>
      <c r="B2" s="204" t="s">
        <v>426</v>
      </c>
      <c r="C2" s="219"/>
      <c r="D2" s="219" t="s">
        <v>55</v>
      </c>
    </row>
    <row r="3" spans="1:4" s="285" customFormat="1" ht="36.75" thickBot="1">
      <c r="A3" s="277" t="s">
        <v>149</v>
      </c>
      <c r="B3" s="205" t="s">
        <v>433</v>
      </c>
      <c r="C3" s="220"/>
      <c r="D3" s="220" t="s">
        <v>414</v>
      </c>
    </row>
    <row r="4" spans="1:4" s="286" customFormat="1" ht="15.75" customHeight="1" thickBot="1">
      <c r="A4" s="120"/>
      <c r="B4" s="120"/>
      <c r="C4" s="121"/>
      <c r="D4" s="121" t="s">
        <v>47</v>
      </c>
    </row>
    <row r="5" spans="1:4" ht="33" customHeight="1" thickBot="1">
      <c r="A5" s="238" t="s">
        <v>151</v>
      </c>
      <c r="B5" s="122" t="s">
        <v>48</v>
      </c>
      <c r="C5" s="123" t="s">
        <v>49</v>
      </c>
      <c r="D5" s="123" t="s">
        <v>435</v>
      </c>
    </row>
    <row r="6" spans="1:4" s="287" customFormat="1" ht="12.75" customHeight="1" thickBot="1">
      <c r="A6" s="112">
        <v>1</v>
      </c>
      <c r="B6" s="113">
        <v>2</v>
      </c>
      <c r="C6" s="114">
        <v>3</v>
      </c>
      <c r="D6" s="114">
        <v>4</v>
      </c>
    </row>
    <row r="7" spans="1:4" s="287" customFormat="1" ht="15.75" customHeight="1" thickBot="1">
      <c r="A7" s="124"/>
      <c r="B7" s="125" t="s">
        <v>50</v>
      </c>
      <c r="C7" s="126"/>
      <c r="D7" s="126"/>
    </row>
    <row r="8" spans="1:4" s="221" customFormat="1" ht="12" customHeight="1" thickBot="1">
      <c r="A8" s="112" t="s">
        <v>12</v>
      </c>
      <c r="B8" s="127" t="s">
        <v>376</v>
      </c>
      <c r="C8" s="176">
        <v>40</v>
      </c>
      <c r="D8" s="176">
        <v>40</v>
      </c>
    </row>
    <row r="9" spans="1:4" s="221" customFormat="1" ht="12" customHeight="1">
      <c r="A9" s="278" t="s">
        <v>89</v>
      </c>
      <c r="B9" s="9" t="s">
        <v>212</v>
      </c>
      <c r="C9" s="210"/>
      <c r="D9" s="210"/>
    </row>
    <row r="10" spans="1:4" s="221" customFormat="1" ht="12" customHeight="1">
      <c r="A10" s="279" t="s">
        <v>90</v>
      </c>
      <c r="B10" s="7" t="s">
        <v>213</v>
      </c>
      <c r="C10" s="174">
        <v>40</v>
      </c>
      <c r="D10" s="174">
        <v>40</v>
      </c>
    </row>
    <row r="11" spans="1:4" s="221" customFormat="1" ht="12" customHeight="1">
      <c r="A11" s="279" t="s">
        <v>91</v>
      </c>
      <c r="B11" s="7" t="s">
        <v>214</v>
      </c>
      <c r="C11" s="174"/>
      <c r="D11" s="174"/>
    </row>
    <row r="12" spans="1:4" s="221" customFormat="1" ht="12" customHeight="1">
      <c r="A12" s="279" t="s">
        <v>92</v>
      </c>
      <c r="B12" s="7" t="s">
        <v>215</v>
      </c>
      <c r="C12" s="174"/>
      <c r="D12" s="174"/>
    </row>
    <row r="13" spans="1:4" s="221" customFormat="1" ht="12" customHeight="1">
      <c r="A13" s="279" t="s">
        <v>112</v>
      </c>
      <c r="B13" s="7" t="s">
        <v>216</v>
      </c>
      <c r="C13" s="174"/>
      <c r="D13" s="174"/>
    </row>
    <row r="14" spans="1:4" s="221" customFormat="1" ht="12" customHeight="1">
      <c r="A14" s="279" t="s">
        <v>93</v>
      </c>
      <c r="B14" s="7" t="s">
        <v>377</v>
      </c>
      <c r="C14" s="174"/>
      <c r="D14" s="174"/>
    </row>
    <row r="15" spans="1:4" s="221" customFormat="1" ht="12" customHeight="1">
      <c r="A15" s="279" t="s">
        <v>94</v>
      </c>
      <c r="B15" s="6" t="s">
        <v>378</v>
      </c>
      <c r="C15" s="174"/>
      <c r="D15" s="174"/>
    </row>
    <row r="16" spans="1:4" s="221" customFormat="1" ht="12" customHeight="1">
      <c r="A16" s="279" t="s">
        <v>104</v>
      </c>
      <c r="B16" s="7" t="s">
        <v>219</v>
      </c>
      <c r="C16" s="211"/>
      <c r="D16" s="211"/>
    </row>
    <row r="17" spans="1:4" s="288" customFormat="1" ht="12" customHeight="1">
      <c r="A17" s="279" t="s">
        <v>105</v>
      </c>
      <c r="B17" s="7" t="s">
        <v>220</v>
      </c>
      <c r="C17" s="174"/>
      <c r="D17" s="174"/>
    </row>
    <row r="18" spans="1:4" s="288" customFormat="1" ht="12" customHeight="1" thickBot="1">
      <c r="A18" s="279" t="s">
        <v>106</v>
      </c>
      <c r="B18" s="6" t="s">
        <v>221</v>
      </c>
      <c r="C18" s="175"/>
      <c r="D18" s="175"/>
    </row>
    <row r="19" spans="1:4" s="221" customFormat="1" ht="12" customHeight="1" thickBot="1">
      <c r="A19" s="112" t="s">
        <v>13</v>
      </c>
      <c r="B19" s="127" t="s">
        <v>379</v>
      </c>
      <c r="C19" s="176">
        <v>0</v>
      </c>
      <c r="D19" s="176">
        <v>272</v>
      </c>
    </row>
    <row r="20" spans="1:4" s="288" customFormat="1" ht="12" customHeight="1">
      <c r="A20" s="279" t="s">
        <v>95</v>
      </c>
      <c r="B20" s="8" t="s">
        <v>187</v>
      </c>
      <c r="C20" s="174"/>
      <c r="D20" s="174"/>
    </row>
    <row r="21" spans="1:4" s="288" customFormat="1" ht="12" customHeight="1">
      <c r="A21" s="279" t="s">
        <v>96</v>
      </c>
      <c r="B21" s="7" t="s">
        <v>380</v>
      </c>
      <c r="C21" s="174"/>
      <c r="D21" s="174"/>
    </row>
    <row r="22" spans="1:4" s="288" customFormat="1" ht="12" customHeight="1">
      <c r="A22" s="279" t="s">
        <v>97</v>
      </c>
      <c r="B22" s="7" t="s">
        <v>381</v>
      </c>
      <c r="C22" s="174"/>
      <c r="D22" s="174">
        <v>272</v>
      </c>
    </row>
    <row r="23" spans="1:4" s="288" customFormat="1" ht="12" customHeight="1" thickBot="1">
      <c r="A23" s="279" t="s">
        <v>98</v>
      </c>
      <c r="B23" s="7" t="s">
        <v>1</v>
      </c>
      <c r="C23" s="174"/>
      <c r="D23" s="174"/>
    </row>
    <row r="24" spans="1:4" s="288" customFormat="1" ht="12" customHeight="1" thickBot="1">
      <c r="A24" s="115" t="s">
        <v>14</v>
      </c>
      <c r="B24" s="96" t="s">
        <v>127</v>
      </c>
      <c r="C24" s="194"/>
      <c r="D24" s="194"/>
    </row>
    <row r="25" spans="1:4" s="288" customFormat="1" ht="12" customHeight="1" thickBot="1">
      <c r="A25" s="115" t="s">
        <v>15</v>
      </c>
      <c r="B25" s="96" t="s">
        <v>382</v>
      </c>
      <c r="C25" s="176">
        <v>0</v>
      </c>
      <c r="D25" s="176"/>
    </row>
    <row r="26" spans="1:4" s="288" customFormat="1" ht="12" customHeight="1">
      <c r="A26" s="280" t="s">
        <v>197</v>
      </c>
      <c r="B26" s="281" t="s">
        <v>380</v>
      </c>
      <c r="C26" s="56"/>
      <c r="D26" s="56"/>
    </row>
    <row r="27" spans="1:4" s="288" customFormat="1" ht="12" customHeight="1">
      <c r="A27" s="280" t="s">
        <v>200</v>
      </c>
      <c r="B27" s="282" t="s">
        <v>383</v>
      </c>
      <c r="C27" s="177"/>
      <c r="D27" s="177"/>
    </row>
    <row r="28" spans="1:4" s="288" customFormat="1" ht="12" customHeight="1" thickBot="1">
      <c r="A28" s="279" t="s">
        <v>201</v>
      </c>
      <c r="B28" s="283" t="s">
        <v>384</v>
      </c>
      <c r="C28" s="59"/>
      <c r="D28" s="59"/>
    </row>
    <row r="29" spans="1:4" s="288" customFormat="1" ht="12" customHeight="1" thickBot="1">
      <c r="A29" s="115" t="s">
        <v>16</v>
      </c>
      <c r="B29" s="96" t="s">
        <v>385</v>
      </c>
      <c r="C29" s="176">
        <v>0</v>
      </c>
      <c r="D29" s="176"/>
    </row>
    <row r="30" spans="1:4" s="288" customFormat="1" ht="12" customHeight="1">
      <c r="A30" s="280" t="s">
        <v>82</v>
      </c>
      <c r="B30" s="281" t="s">
        <v>226</v>
      </c>
      <c r="C30" s="56"/>
      <c r="D30" s="56"/>
    </row>
    <row r="31" spans="1:4" s="288" customFormat="1" ht="12" customHeight="1">
      <c r="A31" s="280" t="s">
        <v>83</v>
      </c>
      <c r="B31" s="282" t="s">
        <v>227</v>
      </c>
      <c r="C31" s="177"/>
      <c r="D31" s="177"/>
    </row>
    <row r="32" spans="1:4" s="288" customFormat="1" ht="12" customHeight="1" thickBot="1">
      <c r="A32" s="279" t="s">
        <v>84</v>
      </c>
      <c r="B32" s="101" t="s">
        <v>228</v>
      </c>
      <c r="C32" s="59"/>
      <c r="D32" s="59"/>
    </row>
    <row r="33" spans="1:4" s="221" customFormat="1" ht="12" customHeight="1" thickBot="1">
      <c r="A33" s="115" t="s">
        <v>17</v>
      </c>
      <c r="B33" s="96" t="s">
        <v>341</v>
      </c>
      <c r="C33" s="194"/>
      <c r="D33" s="194"/>
    </row>
    <row r="34" spans="1:4" s="221" customFormat="1" ht="12" customHeight="1" thickBot="1">
      <c r="A34" s="115" t="s">
        <v>18</v>
      </c>
      <c r="B34" s="96" t="s">
        <v>386</v>
      </c>
      <c r="C34" s="212"/>
      <c r="D34" s="212"/>
    </row>
    <row r="35" spans="1:4" s="221" customFormat="1" ht="12" customHeight="1" thickBot="1">
      <c r="A35" s="112" t="s">
        <v>19</v>
      </c>
      <c r="B35" s="96" t="s">
        <v>387</v>
      </c>
      <c r="C35" s="213">
        <v>40</v>
      </c>
      <c r="D35" s="213">
        <v>312</v>
      </c>
    </row>
    <row r="36" spans="1:4" s="221" customFormat="1" ht="12" customHeight="1" thickBot="1">
      <c r="A36" s="128" t="s">
        <v>20</v>
      </c>
      <c r="B36" s="96" t="s">
        <v>388</v>
      </c>
      <c r="C36" s="213">
        <v>49211</v>
      </c>
      <c r="D36" s="213">
        <v>48939</v>
      </c>
    </row>
    <row r="37" spans="1:4" s="221" customFormat="1" ht="12" customHeight="1">
      <c r="A37" s="280" t="s">
        <v>389</v>
      </c>
      <c r="B37" s="281" t="s">
        <v>166</v>
      </c>
      <c r="C37" s="56"/>
      <c r="D37" s="56"/>
    </row>
    <row r="38" spans="1:4" s="221" customFormat="1" ht="12" customHeight="1">
      <c r="A38" s="280" t="s">
        <v>390</v>
      </c>
      <c r="B38" s="282" t="s">
        <v>2</v>
      </c>
      <c r="C38" s="177"/>
      <c r="D38" s="177"/>
    </row>
    <row r="39" spans="1:4" s="288" customFormat="1" ht="12" customHeight="1" thickBot="1">
      <c r="A39" s="279" t="s">
        <v>391</v>
      </c>
      <c r="B39" s="101" t="s">
        <v>392</v>
      </c>
      <c r="C39" s="59"/>
      <c r="D39" s="59"/>
    </row>
    <row r="40" spans="1:4" s="288" customFormat="1" ht="15" customHeight="1" thickBot="1">
      <c r="A40" s="128" t="s">
        <v>21</v>
      </c>
      <c r="B40" s="129" t="s">
        <v>393</v>
      </c>
      <c r="C40" s="216">
        <v>49251</v>
      </c>
      <c r="D40" s="216">
        <v>49251</v>
      </c>
    </row>
    <row r="41" spans="1:4" s="288" customFormat="1" ht="15" customHeight="1">
      <c r="A41" s="130"/>
      <c r="B41" s="131"/>
      <c r="C41" s="214"/>
      <c r="D41" s="214"/>
    </row>
    <row r="42" spans="1:4" ht="13.5" thickBot="1">
      <c r="A42" s="132"/>
      <c r="B42" s="133"/>
      <c r="C42" s="215"/>
      <c r="D42" s="215"/>
    </row>
    <row r="43" spans="1:4" s="287" customFormat="1" ht="16.5" customHeight="1" thickBot="1">
      <c r="A43" s="134"/>
      <c r="B43" s="135" t="s">
        <v>51</v>
      </c>
      <c r="C43" s="216"/>
      <c r="D43" s="216"/>
    </row>
    <row r="44" spans="1:4" s="289" customFormat="1" ht="12" customHeight="1" thickBot="1">
      <c r="A44" s="115" t="s">
        <v>12</v>
      </c>
      <c r="B44" s="96" t="s">
        <v>394</v>
      </c>
      <c r="C44" s="176">
        <v>47927</v>
      </c>
      <c r="D44" s="176">
        <v>47927</v>
      </c>
    </row>
    <row r="45" spans="1:4" ht="12" customHeight="1">
      <c r="A45" s="279" t="s">
        <v>89</v>
      </c>
      <c r="B45" s="8" t="s">
        <v>42</v>
      </c>
      <c r="C45" s="56">
        <v>29558</v>
      </c>
      <c r="D45" s="56">
        <v>29558</v>
      </c>
    </row>
    <row r="46" spans="1:4" ht="12" customHeight="1">
      <c r="A46" s="279" t="s">
        <v>90</v>
      </c>
      <c r="B46" s="7" t="s">
        <v>136</v>
      </c>
      <c r="C46" s="58">
        <v>7872</v>
      </c>
      <c r="D46" s="58">
        <v>7872</v>
      </c>
    </row>
    <row r="47" spans="1:4" ht="12" customHeight="1">
      <c r="A47" s="279" t="s">
        <v>91</v>
      </c>
      <c r="B47" s="7" t="s">
        <v>111</v>
      </c>
      <c r="C47" s="58">
        <v>10180</v>
      </c>
      <c r="D47" s="58">
        <v>10180</v>
      </c>
    </row>
    <row r="48" spans="1:4" ht="12" customHeight="1">
      <c r="A48" s="279" t="s">
        <v>92</v>
      </c>
      <c r="B48" s="7" t="s">
        <v>137</v>
      </c>
      <c r="C48" s="58">
        <v>317</v>
      </c>
      <c r="D48" s="58">
        <v>317</v>
      </c>
    </row>
    <row r="49" spans="1:4" ht="12" customHeight="1" thickBot="1">
      <c r="A49" s="279" t="s">
        <v>112</v>
      </c>
      <c r="B49" s="7" t="s">
        <v>138</v>
      </c>
      <c r="C49" s="58"/>
      <c r="D49" s="58"/>
    </row>
    <row r="50" spans="1:4" ht="12" customHeight="1" thickBot="1">
      <c r="A50" s="115" t="s">
        <v>13</v>
      </c>
      <c r="B50" s="96" t="s">
        <v>395</v>
      </c>
      <c r="C50" s="176">
        <v>1324</v>
      </c>
      <c r="D50" s="176">
        <v>1324</v>
      </c>
    </row>
    <row r="51" spans="1:4" s="289" customFormat="1" ht="12" customHeight="1">
      <c r="A51" s="279" t="s">
        <v>95</v>
      </c>
      <c r="B51" s="8" t="s">
        <v>156</v>
      </c>
      <c r="C51" s="56">
        <v>1324</v>
      </c>
      <c r="D51" s="56">
        <v>1324</v>
      </c>
    </row>
    <row r="52" spans="1:4" ht="12" customHeight="1">
      <c r="A52" s="279" t="s">
        <v>96</v>
      </c>
      <c r="B52" s="7" t="s">
        <v>140</v>
      </c>
      <c r="C52" s="58"/>
      <c r="D52" s="58"/>
    </row>
    <row r="53" spans="1:4" ht="12" customHeight="1">
      <c r="A53" s="279" t="s">
        <v>97</v>
      </c>
      <c r="B53" s="7" t="s">
        <v>52</v>
      </c>
      <c r="C53" s="58"/>
      <c r="D53" s="58"/>
    </row>
    <row r="54" spans="1:4" ht="12" customHeight="1" thickBot="1">
      <c r="A54" s="279" t="s">
        <v>98</v>
      </c>
      <c r="B54" s="7" t="s">
        <v>3</v>
      </c>
      <c r="C54" s="58"/>
      <c r="D54" s="58"/>
    </row>
    <row r="55" spans="1:4" ht="15" customHeight="1" thickBot="1">
      <c r="A55" s="115" t="s">
        <v>14</v>
      </c>
      <c r="B55" s="136" t="s">
        <v>396</v>
      </c>
      <c r="C55" s="217">
        <v>49251</v>
      </c>
      <c r="D55" s="217">
        <v>49251</v>
      </c>
    </row>
    <row r="56" spans="3:4" ht="13.5" thickBot="1">
      <c r="C56" s="218"/>
      <c r="D56" s="218"/>
    </row>
    <row r="57" spans="1:4" ht="15" customHeight="1" thickBot="1">
      <c r="A57" s="139" t="s">
        <v>152</v>
      </c>
      <c r="B57" s="140"/>
      <c r="C57" s="94">
        <v>9</v>
      </c>
      <c r="D57" s="94">
        <v>9</v>
      </c>
    </row>
    <row r="58" spans="1:4" ht="14.25" customHeight="1" thickBot="1">
      <c r="A58" s="139" t="s">
        <v>153</v>
      </c>
      <c r="B58" s="140"/>
      <c r="C58" s="94">
        <v>0</v>
      </c>
      <c r="D58" s="9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workbookViewId="0" topLeftCell="A1">
      <selection activeCell="D1" sqref="D1"/>
    </sheetView>
  </sheetViews>
  <sheetFormatPr defaultColWidth="9.00390625" defaultRowHeight="12.75"/>
  <cols>
    <col min="1" max="1" width="13.125" style="137" customWidth="1"/>
    <col min="2" max="2" width="65.00390625" style="138" customWidth="1"/>
    <col min="3" max="4" width="14.875" style="138" customWidth="1"/>
    <col min="5" max="16384" width="9.375" style="138" customWidth="1"/>
  </cols>
  <sheetData>
    <row r="1" spans="1:4" s="117" customFormat="1" ht="21" customHeight="1" thickBot="1">
      <c r="A1" s="116"/>
      <c r="B1" s="118"/>
      <c r="C1" s="284"/>
      <c r="D1" s="284" t="s">
        <v>449</v>
      </c>
    </row>
    <row r="2" spans="1:4" s="285" customFormat="1" ht="60" customHeight="1">
      <c r="A2" s="237" t="s">
        <v>150</v>
      </c>
      <c r="B2" s="204" t="s">
        <v>427</v>
      </c>
      <c r="C2" s="219"/>
      <c r="D2" s="219" t="s">
        <v>56</v>
      </c>
    </row>
    <row r="3" spans="1:4" s="285" customFormat="1" ht="24.75" thickBot="1">
      <c r="A3" s="277" t="s">
        <v>149</v>
      </c>
      <c r="B3" s="205" t="s">
        <v>375</v>
      </c>
      <c r="C3" s="220"/>
      <c r="D3" s="220" t="s">
        <v>46</v>
      </c>
    </row>
    <row r="4" spans="1:4" s="286" customFormat="1" ht="15.75" customHeight="1" thickBot="1">
      <c r="A4" s="120"/>
      <c r="B4" s="120"/>
      <c r="C4" s="121"/>
      <c r="D4" s="121" t="s">
        <v>47</v>
      </c>
    </row>
    <row r="5" spans="1:4" ht="23.25" customHeight="1" thickBot="1">
      <c r="A5" s="238" t="s">
        <v>151</v>
      </c>
      <c r="B5" s="122" t="s">
        <v>48</v>
      </c>
      <c r="C5" s="123" t="s">
        <v>49</v>
      </c>
      <c r="D5" s="123" t="s">
        <v>435</v>
      </c>
    </row>
    <row r="6" spans="1:4" s="287" customFormat="1" ht="12.75" customHeight="1" thickBot="1">
      <c r="A6" s="112">
        <v>1</v>
      </c>
      <c r="B6" s="113">
        <v>2</v>
      </c>
      <c r="C6" s="114">
        <v>3</v>
      </c>
      <c r="D6" s="114">
        <v>4</v>
      </c>
    </row>
    <row r="7" spans="1:4" s="287" customFormat="1" ht="15.75" customHeight="1" thickBot="1">
      <c r="A7" s="124"/>
      <c r="B7" s="125" t="s">
        <v>50</v>
      </c>
      <c r="C7" s="126"/>
      <c r="D7" s="126"/>
    </row>
    <row r="8" spans="1:4" s="221" customFormat="1" ht="12" customHeight="1" thickBot="1">
      <c r="A8" s="112" t="s">
        <v>12</v>
      </c>
      <c r="B8" s="127" t="s">
        <v>376</v>
      </c>
      <c r="C8" s="176">
        <f>SUM(C9:C18)</f>
        <v>17075</v>
      </c>
      <c r="D8" s="176">
        <v>18187</v>
      </c>
    </row>
    <row r="9" spans="1:4" s="221" customFormat="1" ht="12" customHeight="1">
      <c r="A9" s="278" t="s">
        <v>89</v>
      </c>
      <c r="B9" s="9" t="s">
        <v>212</v>
      </c>
      <c r="C9" s="210"/>
      <c r="D9" s="210"/>
    </row>
    <row r="10" spans="1:4" s="221" customFormat="1" ht="12" customHeight="1">
      <c r="A10" s="279" t="s">
        <v>90</v>
      </c>
      <c r="B10" s="7" t="s">
        <v>213</v>
      </c>
      <c r="C10" s="174">
        <v>880</v>
      </c>
      <c r="D10" s="174">
        <v>1992</v>
      </c>
    </row>
    <row r="11" spans="1:4" s="221" customFormat="1" ht="12" customHeight="1">
      <c r="A11" s="279" t="s">
        <v>91</v>
      </c>
      <c r="B11" s="7" t="s">
        <v>214</v>
      </c>
      <c r="C11" s="174"/>
      <c r="D11" s="174"/>
    </row>
    <row r="12" spans="1:4" s="221" customFormat="1" ht="12" customHeight="1">
      <c r="A12" s="279" t="s">
        <v>92</v>
      </c>
      <c r="B12" s="7" t="s">
        <v>215</v>
      </c>
      <c r="C12" s="174"/>
      <c r="D12" s="174"/>
    </row>
    <row r="13" spans="1:4" s="221" customFormat="1" ht="12" customHeight="1">
      <c r="A13" s="279" t="s">
        <v>112</v>
      </c>
      <c r="B13" s="7" t="s">
        <v>216</v>
      </c>
      <c r="C13" s="174">
        <v>12565</v>
      </c>
      <c r="D13" s="174">
        <v>12565</v>
      </c>
    </row>
    <row r="14" spans="1:4" s="221" customFormat="1" ht="12" customHeight="1">
      <c r="A14" s="279" t="s">
        <v>93</v>
      </c>
      <c r="B14" s="7" t="s">
        <v>377</v>
      </c>
      <c r="C14" s="174">
        <v>3630</v>
      </c>
      <c r="D14" s="174">
        <v>3630</v>
      </c>
    </row>
    <row r="15" spans="1:4" s="221" customFormat="1" ht="12" customHeight="1">
      <c r="A15" s="279" t="s">
        <v>94</v>
      </c>
      <c r="B15" s="6" t="s">
        <v>378</v>
      </c>
      <c r="C15" s="174"/>
      <c r="D15" s="174"/>
    </row>
    <row r="16" spans="1:4" s="221" customFormat="1" ht="12" customHeight="1">
      <c r="A16" s="279" t="s">
        <v>104</v>
      </c>
      <c r="B16" s="7" t="s">
        <v>219</v>
      </c>
      <c r="C16" s="211"/>
      <c r="D16" s="211"/>
    </row>
    <row r="17" spans="1:4" s="288" customFormat="1" ht="12" customHeight="1">
      <c r="A17" s="279" t="s">
        <v>105</v>
      </c>
      <c r="B17" s="7" t="s">
        <v>220</v>
      </c>
      <c r="C17" s="174"/>
      <c r="D17" s="174"/>
    </row>
    <row r="18" spans="1:4" s="288" customFormat="1" ht="12" customHeight="1" thickBot="1">
      <c r="A18" s="279" t="s">
        <v>106</v>
      </c>
      <c r="B18" s="6" t="s">
        <v>221</v>
      </c>
      <c r="C18" s="175"/>
      <c r="D18" s="175"/>
    </row>
    <row r="19" spans="1:4" s="221" customFormat="1" ht="12" customHeight="1" thickBot="1">
      <c r="A19" s="112" t="s">
        <v>13</v>
      </c>
      <c r="B19" s="127" t="s">
        <v>379</v>
      </c>
      <c r="C19" s="176">
        <f>SUM(C20:C22)</f>
        <v>0</v>
      </c>
      <c r="D19" s="176"/>
    </row>
    <row r="20" spans="1:4" s="288" customFormat="1" ht="12" customHeight="1">
      <c r="A20" s="279" t="s">
        <v>95</v>
      </c>
      <c r="B20" s="8" t="s">
        <v>187</v>
      </c>
      <c r="C20" s="174"/>
      <c r="D20" s="174"/>
    </row>
    <row r="21" spans="1:4" s="288" customFormat="1" ht="12" customHeight="1">
      <c r="A21" s="279" t="s">
        <v>96</v>
      </c>
      <c r="B21" s="7" t="s">
        <v>380</v>
      </c>
      <c r="C21" s="174"/>
      <c r="D21" s="174"/>
    </row>
    <row r="22" spans="1:4" s="288" customFormat="1" ht="12" customHeight="1">
      <c r="A22" s="279" t="s">
        <v>97</v>
      </c>
      <c r="B22" s="7" t="s">
        <v>381</v>
      </c>
      <c r="C22" s="174"/>
      <c r="D22" s="174"/>
    </row>
    <row r="23" spans="1:4" s="288" customFormat="1" ht="12" customHeight="1" thickBot="1">
      <c r="A23" s="279" t="s">
        <v>98</v>
      </c>
      <c r="B23" s="7" t="s">
        <v>1</v>
      </c>
      <c r="C23" s="174"/>
      <c r="D23" s="174"/>
    </row>
    <row r="24" spans="1:4" s="288" customFormat="1" ht="12" customHeight="1" thickBot="1">
      <c r="A24" s="115" t="s">
        <v>14</v>
      </c>
      <c r="B24" s="96" t="s">
        <v>127</v>
      </c>
      <c r="C24" s="194"/>
      <c r="D24" s="194"/>
    </row>
    <row r="25" spans="1:4" s="288" customFormat="1" ht="12" customHeight="1" thickBot="1">
      <c r="A25" s="115" t="s">
        <v>15</v>
      </c>
      <c r="B25" s="96" t="s">
        <v>382</v>
      </c>
      <c r="C25" s="176">
        <f>+C26+C27</f>
        <v>0</v>
      </c>
      <c r="D25" s="176"/>
    </row>
    <row r="26" spans="1:4" s="288" customFormat="1" ht="12" customHeight="1">
      <c r="A26" s="280" t="s">
        <v>197</v>
      </c>
      <c r="B26" s="281" t="s">
        <v>380</v>
      </c>
      <c r="C26" s="56"/>
      <c r="D26" s="56"/>
    </row>
    <row r="27" spans="1:4" s="288" customFormat="1" ht="12" customHeight="1">
      <c r="A27" s="280" t="s">
        <v>200</v>
      </c>
      <c r="B27" s="282" t="s">
        <v>383</v>
      </c>
      <c r="C27" s="177"/>
      <c r="D27" s="177"/>
    </row>
    <row r="28" spans="1:4" s="288" customFormat="1" ht="12" customHeight="1" thickBot="1">
      <c r="A28" s="279" t="s">
        <v>201</v>
      </c>
      <c r="B28" s="283" t="s">
        <v>384</v>
      </c>
      <c r="C28" s="59"/>
      <c r="D28" s="59"/>
    </row>
    <row r="29" spans="1:4" s="288" customFormat="1" ht="12" customHeight="1" thickBot="1">
      <c r="A29" s="115" t="s">
        <v>16</v>
      </c>
      <c r="B29" s="96" t="s">
        <v>385</v>
      </c>
      <c r="C29" s="176">
        <f>+C30+C31+C32</f>
        <v>0</v>
      </c>
      <c r="D29" s="176"/>
    </row>
    <row r="30" spans="1:4" s="288" customFormat="1" ht="12" customHeight="1">
      <c r="A30" s="280" t="s">
        <v>82</v>
      </c>
      <c r="B30" s="281" t="s">
        <v>226</v>
      </c>
      <c r="C30" s="56"/>
      <c r="D30" s="56"/>
    </row>
    <row r="31" spans="1:4" s="288" customFormat="1" ht="12" customHeight="1">
      <c r="A31" s="280" t="s">
        <v>83</v>
      </c>
      <c r="B31" s="282" t="s">
        <v>227</v>
      </c>
      <c r="C31" s="177"/>
      <c r="D31" s="177"/>
    </row>
    <row r="32" spans="1:4" s="288" customFormat="1" ht="12" customHeight="1" thickBot="1">
      <c r="A32" s="279" t="s">
        <v>84</v>
      </c>
      <c r="B32" s="101" t="s">
        <v>228</v>
      </c>
      <c r="C32" s="59"/>
      <c r="D32" s="59"/>
    </row>
    <row r="33" spans="1:4" s="221" customFormat="1" ht="12" customHeight="1" thickBot="1">
      <c r="A33" s="115" t="s">
        <v>17</v>
      </c>
      <c r="B33" s="96" t="s">
        <v>341</v>
      </c>
      <c r="C33" s="194"/>
      <c r="D33" s="194"/>
    </row>
    <row r="34" spans="1:4" s="221" customFormat="1" ht="12" customHeight="1" thickBot="1">
      <c r="A34" s="115" t="s">
        <v>18</v>
      </c>
      <c r="B34" s="96" t="s">
        <v>386</v>
      </c>
      <c r="C34" s="212"/>
      <c r="D34" s="212"/>
    </row>
    <row r="35" spans="1:4" s="221" customFormat="1" ht="12" customHeight="1" thickBot="1">
      <c r="A35" s="112" t="s">
        <v>19</v>
      </c>
      <c r="B35" s="96" t="s">
        <v>387</v>
      </c>
      <c r="C35" s="213">
        <f>+C8+C19+C24+C25+C29+C33+C34</f>
        <v>17075</v>
      </c>
      <c r="D35" s="213">
        <v>18187</v>
      </c>
    </row>
    <row r="36" spans="1:4" s="221" customFormat="1" ht="12" customHeight="1" thickBot="1">
      <c r="A36" s="128" t="s">
        <v>20</v>
      </c>
      <c r="B36" s="96" t="s">
        <v>388</v>
      </c>
      <c r="C36" s="213">
        <v>89710</v>
      </c>
      <c r="D36" s="213">
        <v>88598</v>
      </c>
    </row>
    <row r="37" spans="1:4" s="221" customFormat="1" ht="12" customHeight="1">
      <c r="A37" s="280" t="s">
        <v>389</v>
      </c>
      <c r="B37" s="281" t="s">
        <v>166</v>
      </c>
      <c r="C37" s="56"/>
      <c r="D37" s="56"/>
    </row>
    <row r="38" spans="1:4" s="221" customFormat="1" ht="12" customHeight="1">
      <c r="A38" s="280" t="s">
        <v>390</v>
      </c>
      <c r="B38" s="282" t="s">
        <v>2</v>
      </c>
      <c r="C38" s="177"/>
      <c r="D38" s="177"/>
    </row>
    <row r="39" spans="1:4" s="288" customFormat="1" ht="12" customHeight="1" thickBot="1">
      <c r="A39" s="279" t="s">
        <v>391</v>
      </c>
      <c r="B39" s="101" t="s">
        <v>392</v>
      </c>
      <c r="C39" s="59"/>
      <c r="D39" s="59"/>
    </row>
    <row r="40" spans="1:4" s="288" customFormat="1" ht="15" customHeight="1" thickBot="1">
      <c r="A40" s="128" t="s">
        <v>21</v>
      </c>
      <c r="B40" s="129" t="s">
        <v>393</v>
      </c>
      <c r="C40" s="216">
        <f>+C35+C36</f>
        <v>106785</v>
      </c>
      <c r="D40" s="216">
        <v>106785</v>
      </c>
    </row>
    <row r="41" spans="1:4" s="288" customFormat="1" ht="15" customHeight="1">
      <c r="A41" s="130"/>
      <c r="B41" s="131"/>
      <c r="C41" s="214"/>
      <c r="D41" s="214"/>
    </row>
    <row r="42" spans="1:4" ht="13.5" thickBot="1">
      <c r="A42" s="132"/>
      <c r="B42" s="133"/>
      <c r="C42" s="215"/>
      <c r="D42" s="215"/>
    </row>
    <row r="43" spans="1:4" s="287" customFormat="1" ht="16.5" customHeight="1" thickBot="1">
      <c r="A43" s="134"/>
      <c r="B43" s="135" t="s">
        <v>51</v>
      </c>
      <c r="C43" s="216"/>
      <c r="D43" s="216"/>
    </row>
    <row r="44" spans="1:4" s="289" customFormat="1" ht="12" customHeight="1" thickBot="1">
      <c r="A44" s="115" t="s">
        <v>12</v>
      </c>
      <c r="B44" s="96" t="s">
        <v>394</v>
      </c>
      <c r="C44" s="176">
        <f>SUM(C45:C49)</f>
        <v>106485</v>
      </c>
      <c r="D44" s="176">
        <v>106485</v>
      </c>
    </row>
    <row r="45" spans="1:4" ht="12" customHeight="1">
      <c r="A45" s="279" t="s">
        <v>89</v>
      </c>
      <c r="B45" s="8" t="s">
        <v>42</v>
      </c>
      <c r="C45" s="56">
        <v>58571</v>
      </c>
      <c r="D45" s="56">
        <v>58571</v>
      </c>
    </row>
    <row r="46" spans="1:4" ht="12" customHeight="1">
      <c r="A46" s="279" t="s">
        <v>90</v>
      </c>
      <c r="B46" s="7" t="s">
        <v>136</v>
      </c>
      <c r="C46" s="58">
        <v>16029</v>
      </c>
      <c r="D46" s="58">
        <v>16029</v>
      </c>
    </row>
    <row r="47" spans="1:4" ht="12" customHeight="1">
      <c r="A47" s="279" t="s">
        <v>91</v>
      </c>
      <c r="B47" s="7" t="s">
        <v>111</v>
      </c>
      <c r="C47" s="58">
        <v>31885</v>
      </c>
      <c r="D47" s="58">
        <v>31885</v>
      </c>
    </row>
    <row r="48" spans="1:4" ht="12" customHeight="1">
      <c r="A48" s="279" t="s">
        <v>92</v>
      </c>
      <c r="B48" s="7" t="s">
        <v>137</v>
      </c>
      <c r="C48" s="58"/>
      <c r="D48" s="58"/>
    </row>
    <row r="49" spans="1:4" ht="12" customHeight="1" thickBot="1">
      <c r="A49" s="279" t="s">
        <v>112</v>
      </c>
      <c r="B49" s="7" t="s">
        <v>138</v>
      </c>
      <c r="C49" s="58"/>
      <c r="D49" s="58"/>
    </row>
    <row r="50" spans="1:4" ht="12" customHeight="1" thickBot="1">
      <c r="A50" s="115" t="s">
        <v>13</v>
      </c>
      <c r="B50" s="96" t="s">
        <v>395</v>
      </c>
      <c r="C50" s="176">
        <f>SUM(C51:C53)</f>
        <v>300</v>
      </c>
      <c r="D50" s="176">
        <v>300</v>
      </c>
    </row>
    <row r="51" spans="1:4" s="289" customFormat="1" ht="12" customHeight="1">
      <c r="A51" s="279" t="s">
        <v>95</v>
      </c>
      <c r="B51" s="8" t="s">
        <v>156</v>
      </c>
      <c r="C51" s="56">
        <v>300</v>
      </c>
      <c r="D51" s="56">
        <v>300</v>
      </c>
    </row>
    <row r="52" spans="1:4" ht="12" customHeight="1">
      <c r="A52" s="279" t="s">
        <v>96</v>
      </c>
      <c r="B52" s="7" t="s">
        <v>140</v>
      </c>
      <c r="C52" s="58"/>
      <c r="D52" s="58"/>
    </row>
    <row r="53" spans="1:4" ht="12" customHeight="1">
      <c r="A53" s="279" t="s">
        <v>97</v>
      </c>
      <c r="B53" s="7" t="s">
        <v>52</v>
      </c>
      <c r="C53" s="58"/>
      <c r="D53" s="58"/>
    </row>
    <row r="54" spans="1:4" ht="12" customHeight="1" thickBot="1">
      <c r="A54" s="279" t="s">
        <v>98</v>
      </c>
      <c r="B54" s="7" t="s">
        <v>3</v>
      </c>
      <c r="C54" s="58"/>
      <c r="D54" s="58"/>
    </row>
    <row r="55" spans="1:4" ht="15" customHeight="1" thickBot="1">
      <c r="A55" s="115" t="s">
        <v>14</v>
      </c>
      <c r="B55" s="136" t="s">
        <v>396</v>
      </c>
      <c r="C55" s="217">
        <f>+C44+C50</f>
        <v>106785</v>
      </c>
      <c r="D55" s="217">
        <v>106785</v>
      </c>
    </row>
    <row r="56" spans="3:4" ht="13.5" thickBot="1">
      <c r="C56" s="218"/>
      <c r="D56" s="218"/>
    </row>
    <row r="57" spans="1:4" ht="15" customHeight="1" thickBot="1">
      <c r="A57" s="139" t="s">
        <v>152</v>
      </c>
      <c r="B57" s="140"/>
      <c r="C57" s="94">
        <v>24</v>
      </c>
      <c r="D57" s="94">
        <v>24</v>
      </c>
    </row>
    <row r="58" spans="1:4" ht="14.25" customHeight="1" thickBot="1">
      <c r="A58" s="139" t="s">
        <v>153</v>
      </c>
      <c r="B58" s="140"/>
      <c r="C58" s="94">
        <v>0</v>
      </c>
      <c r="D58" s="9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workbookViewId="0" topLeftCell="A1">
      <selection activeCell="D1" sqref="D1"/>
    </sheetView>
  </sheetViews>
  <sheetFormatPr defaultColWidth="9.00390625" defaultRowHeight="12.75"/>
  <cols>
    <col min="1" max="1" width="13.875" style="137" customWidth="1"/>
    <col min="2" max="2" width="63.625" style="138" customWidth="1"/>
    <col min="3" max="3" width="15.00390625" style="138" customWidth="1"/>
    <col min="4" max="4" width="15.125" style="138" customWidth="1"/>
    <col min="5" max="16384" width="9.375" style="138" customWidth="1"/>
  </cols>
  <sheetData>
    <row r="1" spans="1:4" s="117" customFormat="1" ht="21" customHeight="1" thickBot="1">
      <c r="A1" s="116"/>
      <c r="B1" s="118"/>
      <c r="C1" s="284"/>
      <c r="D1" s="284" t="s">
        <v>450</v>
      </c>
    </row>
    <row r="2" spans="1:4" s="285" customFormat="1" ht="41.25" customHeight="1">
      <c r="A2" s="237" t="s">
        <v>150</v>
      </c>
      <c r="B2" s="204" t="s">
        <v>428</v>
      </c>
      <c r="C2" s="219"/>
      <c r="D2" s="219" t="s">
        <v>56</v>
      </c>
    </row>
    <row r="3" spans="1:4" s="285" customFormat="1" ht="24.75" thickBot="1">
      <c r="A3" s="277" t="s">
        <v>149</v>
      </c>
      <c r="B3" s="205" t="s">
        <v>399</v>
      </c>
      <c r="C3" s="220"/>
      <c r="D3" s="220" t="s">
        <v>55</v>
      </c>
    </row>
    <row r="4" spans="1:4" s="286" customFormat="1" ht="15.75" customHeight="1" thickBot="1">
      <c r="A4" s="120"/>
      <c r="B4" s="120"/>
      <c r="C4" s="121"/>
      <c r="D4" s="121" t="s">
        <v>47</v>
      </c>
    </row>
    <row r="5" spans="1:4" ht="37.5" customHeight="1" thickBot="1">
      <c r="A5" s="238" t="s">
        <v>151</v>
      </c>
      <c r="B5" s="122" t="s">
        <v>48</v>
      </c>
      <c r="C5" s="123" t="s">
        <v>49</v>
      </c>
      <c r="D5" s="123" t="s">
        <v>435</v>
      </c>
    </row>
    <row r="6" spans="1:4" s="287" customFormat="1" ht="12.75" customHeight="1" thickBot="1">
      <c r="A6" s="112">
        <v>1</v>
      </c>
      <c r="B6" s="113">
        <v>2</v>
      </c>
      <c r="C6" s="114">
        <v>3</v>
      </c>
      <c r="D6" s="114">
        <v>4</v>
      </c>
    </row>
    <row r="7" spans="1:4" s="287" customFormat="1" ht="15.75" customHeight="1" thickBot="1">
      <c r="A7" s="124"/>
      <c r="B7" s="125" t="s">
        <v>50</v>
      </c>
      <c r="C7" s="126"/>
      <c r="D7" s="126"/>
    </row>
    <row r="8" spans="1:4" s="221" customFormat="1" ht="12" customHeight="1" thickBot="1">
      <c r="A8" s="112" t="s">
        <v>12</v>
      </c>
      <c r="B8" s="127" t="s">
        <v>376</v>
      </c>
      <c r="C8" s="176">
        <f>SUM(C9:C18)</f>
        <v>15689</v>
      </c>
      <c r="D8" s="176">
        <v>16801</v>
      </c>
    </row>
    <row r="9" spans="1:4" s="221" customFormat="1" ht="12" customHeight="1">
      <c r="A9" s="278" t="s">
        <v>89</v>
      </c>
      <c r="B9" s="9" t="s">
        <v>212</v>
      </c>
      <c r="C9" s="210"/>
      <c r="D9" s="210"/>
    </row>
    <row r="10" spans="1:4" s="221" customFormat="1" ht="12" customHeight="1">
      <c r="A10" s="279" t="s">
        <v>90</v>
      </c>
      <c r="B10" s="7" t="s">
        <v>213</v>
      </c>
      <c r="C10" s="174">
        <v>880</v>
      </c>
      <c r="D10" s="174">
        <v>1992</v>
      </c>
    </row>
    <row r="11" spans="1:4" s="221" customFormat="1" ht="12" customHeight="1">
      <c r="A11" s="279" t="s">
        <v>91</v>
      </c>
      <c r="B11" s="7" t="s">
        <v>214</v>
      </c>
      <c r="C11" s="174"/>
      <c r="D11" s="174"/>
    </row>
    <row r="12" spans="1:4" s="221" customFormat="1" ht="12" customHeight="1">
      <c r="A12" s="279" t="s">
        <v>92</v>
      </c>
      <c r="B12" s="7" t="s">
        <v>215</v>
      </c>
      <c r="C12" s="174"/>
      <c r="D12" s="174"/>
    </row>
    <row r="13" spans="1:4" s="221" customFormat="1" ht="12" customHeight="1">
      <c r="A13" s="279" t="s">
        <v>112</v>
      </c>
      <c r="B13" s="7" t="s">
        <v>216</v>
      </c>
      <c r="C13" s="174">
        <v>11474</v>
      </c>
      <c r="D13" s="174">
        <v>11474</v>
      </c>
    </row>
    <row r="14" spans="1:4" s="221" customFormat="1" ht="12" customHeight="1">
      <c r="A14" s="279" t="s">
        <v>93</v>
      </c>
      <c r="B14" s="7" t="s">
        <v>377</v>
      </c>
      <c r="C14" s="174">
        <v>3335</v>
      </c>
      <c r="D14" s="174">
        <v>3335</v>
      </c>
    </row>
    <row r="15" spans="1:4" s="221" customFormat="1" ht="12" customHeight="1">
      <c r="A15" s="279" t="s">
        <v>94</v>
      </c>
      <c r="B15" s="6" t="s">
        <v>378</v>
      </c>
      <c r="C15" s="174"/>
      <c r="D15" s="174"/>
    </row>
    <row r="16" spans="1:4" s="221" customFormat="1" ht="12" customHeight="1">
      <c r="A16" s="279" t="s">
        <v>104</v>
      </c>
      <c r="B16" s="7" t="s">
        <v>219</v>
      </c>
      <c r="C16" s="211"/>
      <c r="D16" s="211"/>
    </row>
    <row r="17" spans="1:4" s="288" customFormat="1" ht="12" customHeight="1">
      <c r="A17" s="279" t="s">
        <v>105</v>
      </c>
      <c r="B17" s="7" t="s">
        <v>220</v>
      </c>
      <c r="C17" s="174"/>
      <c r="D17" s="174"/>
    </row>
    <row r="18" spans="1:4" s="288" customFormat="1" ht="12" customHeight="1" thickBot="1">
      <c r="A18" s="279" t="s">
        <v>106</v>
      </c>
      <c r="B18" s="6" t="s">
        <v>221</v>
      </c>
      <c r="C18" s="175"/>
      <c r="D18" s="175"/>
    </row>
    <row r="19" spans="1:4" s="221" customFormat="1" ht="12" customHeight="1" thickBot="1">
      <c r="A19" s="112" t="s">
        <v>13</v>
      </c>
      <c r="B19" s="127" t="s">
        <v>379</v>
      </c>
      <c r="C19" s="176">
        <f>SUM(C20:C22)</f>
        <v>0</v>
      </c>
      <c r="D19" s="176"/>
    </row>
    <row r="20" spans="1:4" s="288" customFormat="1" ht="12" customHeight="1">
      <c r="A20" s="279" t="s">
        <v>95</v>
      </c>
      <c r="B20" s="8" t="s">
        <v>187</v>
      </c>
      <c r="C20" s="174"/>
      <c r="D20" s="174"/>
    </row>
    <row r="21" spans="1:4" s="288" customFormat="1" ht="12" customHeight="1">
      <c r="A21" s="279" t="s">
        <v>96</v>
      </c>
      <c r="B21" s="7" t="s">
        <v>380</v>
      </c>
      <c r="C21" s="174"/>
      <c r="D21" s="174"/>
    </row>
    <row r="22" spans="1:4" s="288" customFormat="1" ht="12" customHeight="1">
      <c r="A22" s="279" t="s">
        <v>97</v>
      </c>
      <c r="B22" s="7" t="s">
        <v>381</v>
      </c>
      <c r="C22" s="174"/>
      <c r="D22" s="174"/>
    </row>
    <row r="23" spans="1:4" s="288" customFormat="1" ht="12" customHeight="1" thickBot="1">
      <c r="A23" s="279" t="s">
        <v>98</v>
      </c>
      <c r="B23" s="7" t="s">
        <v>1</v>
      </c>
      <c r="C23" s="174"/>
      <c r="D23" s="174"/>
    </row>
    <row r="24" spans="1:4" s="288" customFormat="1" ht="12" customHeight="1" thickBot="1">
      <c r="A24" s="115" t="s">
        <v>14</v>
      </c>
      <c r="B24" s="96" t="s">
        <v>127</v>
      </c>
      <c r="C24" s="194"/>
      <c r="D24" s="194"/>
    </row>
    <row r="25" spans="1:4" s="288" customFormat="1" ht="12" customHeight="1" thickBot="1">
      <c r="A25" s="115" t="s">
        <v>15</v>
      </c>
      <c r="B25" s="96" t="s">
        <v>382</v>
      </c>
      <c r="C25" s="176">
        <f>+C26+C27</f>
        <v>0</v>
      </c>
      <c r="D25" s="176"/>
    </row>
    <row r="26" spans="1:4" s="288" customFormat="1" ht="12" customHeight="1">
      <c r="A26" s="280" t="s">
        <v>197</v>
      </c>
      <c r="B26" s="281" t="s">
        <v>380</v>
      </c>
      <c r="C26" s="56"/>
      <c r="D26" s="56"/>
    </row>
    <row r="27" spans="1:4" s="288" customFormat="1" ht="12" customHeight="1">
      <c r="A27" s="280" t="s">
        <v>200</v>
      </c>
      <c r="B27" s="282" t="s">
        <v>383</v>
      </c>
      <c r="C27" s="177"/>
      <c r="D27" s="177"/>
    </row>
    <row r="28" spans="1:4" s="288" customFormat="1" ht="12" customHeight="1" thickBot="1">
      <c r="A28" s="279" t="s">
        <v>201</v>
      </c>
      <c r="B28" s="283" t="s">
        <v>384</v>
      </c>
      <c r="C28" s="59"/>
      <c r="D28" s="59"/>
    </row>
    <row r="29" spans="1:4" s="288" customFormat="1" ht="12" customHeight="1" thickBot="1">
      <c r="A29" s="115" t="s">
        <v>16</v>
      </c>
      <c r="B29" s="96" t="s">
        <v>385</v>
      </c>
      <c r="C29" s="176">
        <f>+C30+C31+C32</f>
        <v>0</v>
      </c>
      <c r="D29" s="176"/>
    </row>
    <row r="30" spans="1:4" s="288" customFormat="1" ht="12" customHeight="1">
      <c r="A30" s="280" t="s">
        <v>82</v>
      </c>
      <c r="B30" s="281" t="s">
        <v>226</v>
      </c>
      <c r="C30" s="56"/>
      <c r="D30" s="56"/>
    </row>
    <row r="31" spans="1:4" s="288" customFormat="1" ht="12" customHeight="1">
      <c r="A31" s="280" t="s">
        <v>83</v>
      </c>
      <c r="B31" s="282" t="s">
        <v>227</v>
      </c>
      <c r="C31" s="177"/>
      <c r="D31" s="177"/>
    </row>
    <row r="32" spans="1:4" s="288" customFormat="1" ht="12" customHeight="1" thickBot="1">
      <c r="A32" s="279" t="s">
        <v>84</v>
      </c>
      <c r="B32" s="101" t="s">
        <v>228</v>
      </c>
      <c r="C32" s="59"/>
      <c r="D32" s="59"/>
    </row>
    <row r="33" spans="1:4" s="221" customFormat="1" ht="12" customHeight="1" thickBot="1">
      <c r="A33" s="115" t="s">
        <v>17</v>
      </c>
      <c r="B33" s="96" t="s">
        <v>341</v>
      </c>
      <c r="C33" s="194"/>
      <c r="D33" s="194"/>
    </row>
    <row r="34" spans="1:4" s="221" customFormat="1" ht="12" customHeight="1" thickBot="1">
      <c r="A34" s="115" t="s">
        <v>18</v>
      </c>
      <c r="B34" s="96" t="s">
        <v>386</v>
      </c>
      <c r="C34" s="212"/>
      <c r="D34" s="212"/>
    </row>
    <row r="35" spans="1:4" s="221" customFormat="1" ht="12" customHeight="1" thickBot="1">
      <c r="A35" s="112" t="s">
        <v>19</v>
      </c>
      <c r="B35" s="96" t="s">
        <v>387</v>
      </c>
      <c r="C35" s="213">
        <f>+C8+C19+C24+C25+C29+C33+C34</f>
        <v>15689</v>
      </c>
      <c r="D35" s="213">
        <v>16801</v>
      </c>
    </row>
    <row r="36" spans="1:4" s="221" customFormat="1" ht="12" customHeight="1" thickBot="1">
      <c r="A36" s="128" t="s">
        <v>20</v>
      </c>
      <c r="B36" s="96" t="s">
        <v>388</v>
      </c>
      <c r="C36" s="213">
        <v>79443</v>
      </c>
      <c r="D36" s="213">
        <v>78331</v>
      </c>
    </row>
    <row r="37" spans="1:4" s="221" customFormat="1" ht="12" customHeight="1">
      <c r="A37" s="280" t="s">
        <v>389</v>
      </c>
      <c r="B37" s="281" t="s">
        <v>166</v>
      </c>
      <c r="C37" s="56"/>
      <c r="D37" s="56"/>
    </row>
    <row r="38" spans="1:4" s="221" customFormat="1" ht="12" customHeight="1">
      <c r="A38" s="280" t="s">
        <v>390</v>
      </c>
      <c r="B38" s="282" t="s">
        <v>2</v>
      </c>
      <c r="C38" s="177"/>
      <c r="D38" s="177"/>
    </row>
    <row r="39" spans="1:4" s="288" customFormat="1" ht="12" customHeight="1" thickBot="1">
      <c r="A39" s="279" t="s">
        <v>391</v>
      </c>
      <c r="B39" s="101" t="s">
        <v>392</v>
      </c>
      <c r="C39" s="59"/>
      <c r="D39" s="59"/>
    </row>
    <row r="40" spans="1:4" s="288" customFormat="1" ht="15" customHeight="1" thickBot="1">
      <c r="A40" s="128" t="s">
        <v>21</v>
      </c>
      <c r="B40" s="129" t="s">
        <v>393</v>
      </c>
      <c r="C40" s="216">
        <f>+C35+C36</f>
        <v>95132</v>
      </c>
      <c r="D40" s="216">
        <v>95132</v>
      </c>
    </row>
    <row r="41" spans="1:4" s="288" customFormat="1" ht="15" customHeight="1">
      <c r="A41" s="130"/>
      <c r="B41" s="131"/>
      <c r="C41" s="214"/>
      <c r="D41" s="214"/>
    </row>
    <row r="42" spans="1:4" ht="13.5" thickBot="1">
      <c r="A42" s="132"/>
      <c r="B42" s="133"/>
      <c r="C42" s="215"/>
      <c r="D42" s="215"/>
    </row>
    <row r="43" spans="1:4" s="287" customFormat="1" ht="16.5" customHeight="1" thickBot="1">
      <c r="A43" s="134"/>
      <c r="B43" s="135" t="s">
        <v>51</v>
      </c>
      <c r="C43" s="216"/>
      <c r="D43" s="216"/>
    </row>
    <row r="44" spans="1:4" s="289" customFormat="1" ht="12" customHeight="1" thickBot="1">
      <c r="A44" s="115" t="s">
        <v>12</v>
      </c>
      <c r="B44" s="96" t="s">
        <v>394</v>
      </c>
      <c r="C44" s="176">
        <f>SUM(C45:C49)</f>
        <v>95132</v>
      </c>
      <c r="D44" s="176">
        <v>95132</v>
      </c>
    </row>
    <row r="45" spans="1:4" ht="12" customHeight="1">
      <c r="A45" s="279" t="s">
        <v>89</v>
      </c>
      <c r="B45" s="8" t="s">
        <v>42</v>
      </c>
      <c r="C45" s="56">
        <v>51871</v>
      </c>
      <c r="D45" s="56">
        <v>51871</v>
      </c>
    </row>
    <row r="46" spans="1:4" ht="12" customHeight="1">
      <c r="A46" s="279" t="s">
        <v>90</v>
      </c>
      <c r="B46" s="7" t="s">
        <v>136</v>
      </c>
      <c r="C46" s="58">
        <v>14214</v>
      </c>
      <c r="D46" s="58">
        <v>14214</v>
      </c>
    </row>
    <row r="47" spans="1:4" ht="12" customHeight="1">
      <c r="A47" s="279" t="s">
        <v>91</v>
      </c>
      <c r="B47" s="7" t="s">
        <v>111</v>
      </c>
      <c r="C47" s="58">
        <v>29047</v>
      </c>
      <c r="D47" s="58">
        <v>29047</v>
      </c>
    </row>
    <row r="48" spans="1:4" ht="12" customHeight="1">
      <c r="A48" s="279" t="s">
        <v>92</v>
      </c>
      <c r="B48" s="7" t="s">
        <v>137</v>
      </c>
      <c r="C48" s="58"/>
      <c r="D48" s="58"/>
    </row>
    <row r="49" spans="1:4" ht="12" customHeight="1" thickBot="1">
      <c r="A49" s="279" t="s">
        <v>112</v>
      </c>
      <c r="B49" s="7" t="s">
        <v>138</v>
      </c>
      <c r="C49" s="58"/>
      <c r="D49" s="58"/>
    </row>
    <row r="50" spans="1:4" ht="12" customHeight="1" thickBot="1">
      <c r="A50" s="115" t="s">
        <v>13</v>
      </c>
      <c r="B50" s="96" t="s">
        <v>395</v>
      </c>
      <c r="C50" s="176">
        <f>SUM(C51:C53)</f>
        <v>0</v>
      </c>
      <c r="D50" s="176"/>
    </row>
    <row r="51" spans="1:4" s="289" customFormat="1" ht="12" customHeight="1">
      <c r="A51" s="279" t="s">
        <v>95</v>
      </c>
      <c r="B51" s="8" t="s">
        <v>156</v>
      </c>
      <c r="C51" s="56"/>
      <c r="D51" s="56"/>
    </row>
    <row r="52" spans="1:4" ht="12" customHeight="1">
      <c r="A52" s="279" t="s">
        <v>96</v>
      </c>
      <c r="B52" s="7" t="s">
        <v>140</v>
      </c>
      <c r="C52" s="58"/>
      <c r="D52" s="58"/>
    </row>
    <row r="53" spans="1:4" ht="12" customHeight="1">
      <c r="A53" s="279" t="s">
        <v>97</v>
      </c>
      <c r="B53" s="7" t="s">
        <v>52</v>
      </c>
      <c r="C53" s="58"/>
      <c r="D53" s="58"/>
    </row>
    <row r="54" spans="1:4" ht="12" customHeight="1" thickBot="1">
      <c r="A54" s="279" t="s">
        <v>98</v>
      </c>
      <c r="B54" s="7" t="s">
        <v>3</v>
      </c>
      <c r="C54" s="58"/>
      <c r="D54" s="58"/>
    </row>
    <row r="55" spans="1:4" ht="15" customHeight="1" thickBot="1">
      <c r="A55" s="115" t="s">
        <v>14</v>
      </c>
      <c r="B55" s="136" t="s">
        <v>396</v>
      </c>
      <c r="C55" s="217">
        <f>+C44+C50</f>
        <v>95132</v>
      </c>
      <c r="D55" s="217">
        <v>95132</v>
      </c>
    </row>
    <row r="56" spans="3:4" ht="13.5" thickBot="1">
      <c r="C56" s="218"/>
      <c r="D56" s="218"/>
    </row>
    <row r="57" spans="1:4" ht="15" customHeight="1" thickBot="1">
      <c r="A57" s="139" t="s">
        <v>152</v>
      </c>
      <c r="B57" s="140"/>
      <c r="C57" s="94">
        <v>21</v>
      </c>
      <c r="D57" s="94">
        <v>21</v>
      </c>
    </row>
    <row r="58" spans="1:4" ht="14.25" customHeight="1" thickBot="1">
      <c r="A58" s="139" t="s">
        <v>153</v>
      </c>
      <c r="B58" s="140"/>
      <c r="C58" s="94">
        <v>0</v>
      </c>
      <c r="D58" s="9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workbookViewId="0" topLeftCell="A1">
      <selection activeCell="D1" sqref="D1"/>
    </sheetView>
  </sheetViews>
  <sheetFormatPr defaultColWidth="9.00390625" defaultRowHeight="12.75"/>
  <cols>
    <col min="1" max="1" width="13.00390625" style="137" customWidth="1"/>
    <col min="2" max="2" width="64.625" style="138" customWidth="1"/>
    <col min="3" max="3" width="11.375" style="138" customWidth="1"/>
    <col min="4" max="4" width="12.125" style="138" customWidth="1"/>
    <col min="5" max="16384" width="9.375" style="138" customWidth="1"/>
  </cols>
  <sheetData>
    <row r="1" spans="1:4" s="117" customFormat="1" ht="21" customHeight="1" thickBot="1">
      <c r="A1" s="116"/>
      <c r="B1" s="118"/>
      <c r="C1" s="284"/>
      <c r="D1" s="284" t="s">
        <v>451</v>
      </c>
    </row>
    <row r="2" spans="1:4" s="285" customFormat="1" ht="39.75" customHeight="1">
      <c r="A2" s="237" t="s">
        <v>150</v>
      </c>
      <c r="B2" s="204" t="s">
        <v>428</v>
      </c>
      <c r="C2" s="219"/>
      <c r="D2" s="219" t="s">
        <v>56</v>
      </c>
    </row>
    <row r="3" spans="1:4" s="285" customFormat="1" ht="24.75" thickBot="1">
      <c r="A3" s="277" t="s">
        <v>149</v>
      </c>
      <c r="B3" s="205" t="s">
        <v>400</v>
      </c>
      <c r="C3" s="220"/>
      <c r="D3" s="220" t="s">
        <v>56</v>
      </c>
    </row>
    <row r="4" spans="1:4" s="286" customFormat="1" ht="15.75" customHeight="1" thickBot="1">
      <c r="A4" s="120"/>
      <c r="B4" s="120"/>
      <c r="C4" s="121"/>
      <c r="D4" s="121" t="s">
        <v>47</v>
      </c>
    </row>
    <row r="5" spans="1:4" ht="31.5" customHeight="1" thickBot="1">
      <c r="A5" s="238" t="s">
        <v>151</v>
      </c>
      <c r="B5" s="122" t="s">
        <v>48</v>
      </c>
      <c r="C5" s="123" t="s">
        <v>49</v>
      </c>
      <c r="D5" s="123" t="s">
        <v>435</v>
      </c>
    </row>
    <row r="6" spans="1:4" s="287" customFormat="1" ht="12.75" customHeight="1" thickBot="1">
      <c r="A6" s="112">
        <v>1</v>
      </c>
      <c r="B6" s="113">
        <v>2</v>
      </c>
      <c r="C6" s="114">
        <v>3</v>
      </c>
      <c r="D6" s="114">
        <v>4</v>
      </c>
    </row>
    <row r="7" spans="1:4" s="287" customFormat="1" ht="15.75" customHeight="1" thickBot="1">
      <c r="A7" s="124"/>
      <c r="B7" s="125" t="s">
        <v>50</v>
      </c>
      <c r="C7" s="126"/>
      <c r="D7" s="126"/>
    </row>
    <row r="8" spans="1:4" s="221" customFormat="1" ht="12" customHeight="1" thickBot="1">
      <c r="A8" s="112" t="s">
        <v>12</v>
      </c>
      <c r="B8" s="127" t="s">
        <v>376</v>
      </c>
      <c r="C8" s="176">
        <f>SUM(C9:C18)</f>
        <v>1386</v>
      </c>
      <c r="D8" s="176">
        <v>1386</v>
      </c>
    </row>
    <row r="9" spans="1:4" s="221" customFormat="1" ht="12" customHeight="1">
      <c r="A9" s="278" t="s">
        <v>89</v>
      </c>
      <c r="B9" s="9" t="s">
        <v>212</v>
      </c>
      <c r="C9" s="210"/>
      <c r="D9" s="210"/>
    </row>
    <row r="10" spans="1:4" s="221" customFormat="1" ht="12" customHeight="1">
      <c r="A10" s="279" t="s">
        <v>90</v>
      </c>
      <c r="B10" s="7" t="s">
        <v>213</v>
      </c>
      <c r="C10" s="174"/>
      <c r="D10" s="174"/>
    </row>
    <row r="11" spans="1:4" s="221" customFormat="1" ht="12" customHeight="1">
      <c r="A11" s="279" t="s">
        <v>91</v>
      </c>
      <c r="B11" s="7" t="s">
        <v>214</v>
      </c>
      <c r="C11" s="174"/>
      <c r="D11" s="174"/>
    </row>
    <row r="12" spans="1:4" s="221" customFormat="1" ht="12" customHeight="1">
      <c r="A12" s="279" t="s">
        <v>92</v>
      </c>
      <c r="B12" s="7" t="s">
        <v>215</v>
      </c>
      <c r="C12" s="174"/>
      <c r="D12" s="174"/>
    </row>
    <row r="13" spans="1:4" s="221" customFormat="1" ht="12" customHeight="1">
      <c r="A13" s="279" t="s">
        <v>112</v>
      </c>
      <c r="B13" s="7" t="s">
        <v>216</v>
      </c>
      <c r="C13" s="174">
        <v>1091</v>
      </c>
      <c r="D13" s="174">
        <v>1091</v>
      </c>
    </row>
    <row r="14" spans="1:4" s="221" customFormat="1" ht="12" customHeight="1">
      <c r="A14" s="279" t="s">
        <v>93</v>
      </c>
      <c r="B14" s="7" t="s">
        <v>377</v>
      </c>
      <c r="C14" s="174">
        <v>295</v>
      </c>
      <c r="D14" s="174">
        <v>295</v>
      </c>
    </row>
    <row r="15" spans="1:4" s="221" customFormat="1" ht="12" customHeight="1">
      <c r="A15" s="279" t="s">
        <v>94</v>
      </c>
      <c r="B15" s="6" t="s">
        <v>378</v>
      </c>
      <c r="C15" s="174"/>
      <c r="D15" s="174"/>
    </row>
    <row r="16" spans="1:4" s="221" customFormat="1" ht="12" customHeight="1">
      <c r="A16" s="279" t="s">
        <v>104</v>
      </c>
      <c r="B16" s="7" t="s">
        <v>219</v>
      </c>
      <c r="C16" s="211"/>
      <c r="D16" s="211"/>
    </row>
    <row r="17" spans="1:4" s="288" customFormat="1" ht="12" customHeight="1">
      <c r="A17" s="279" t="s">
        <v>105</v>
      </c>
      <c r="B17" s="7" t="s">
        <v>220</v>
      </c>
      <c r="C17" s="174"/>
      <c r="D17" s="174"/>
    </row>
    <row r="18" spans="1:4" s="288" customFormat="1" ht="12" customHeight="1" thickBot="1">
      <c r="A18" s="279" t="s">
        <v>106</v>
      </c>
      <c r="B18" s="6" t="s">
        <v>221</v>
      </c>
      <c r="C18" s="175"/>
      <c r="D18" s="175"/>
    </row>
    <row r="19" spans="1:4" s="221" customFormat="1" ht="12" customHeight="1" thickBot="1">
      <c r="A19" s="112" t="s">
        <v>13</v>
      </c>
      <c r="B19" s="127" t="s">
        <v>379</v>
      </c>
      <c r="C19" s="176">
        <f>SUM(C20:C22)</f>
        <v>0</v>
      </c>
      <c r="D19" s="176"/>
    </row>
    <row r="20" spans="1:4" s="288" customFormat="1" ht="12" customHeight="1">
      <c r="A20" s="279" t="s">
        <v>95</v>
      </c>
      <c r="B20" s="8" t="s">
        <v>187</v>
      </c>
      <c r="C20" s="174"/>
      <c r="D20" s="174"/>
    </row>
    <row r="21" spans="1:4" s="288" customFormat="1" ht="12" customHeight="1">
      <c r="A21" s="279" t="s">
        <v>96</v>
      </c>
      <c r="B21" s="7" t="s">
        <v>380</v>
      </c>
      <c r="C21" s="174"/>
      <c r="D21" s="174"/>
    </row>
    <row r="22" spans="1:4" s="288" customFormat="1" ht="12" customHeight="1">
      <c r="A22" s="279" t="s">
        <v>97</v>
      </c>
      <c r="B22" s="7" t="s">
        <v>381</v>
      </c>
      <c r="C22" s="174"/>
      <c r="D22" s="174"/>
    </row>
    <row r="23" spans="1:4" s="288" customFormat="1" ht="12" customHeight="1" thickBot="1">
      <c r="A23" s="279" t="s">
        <v>98</v>
      </c>
      <c r="B23" s="7" t="s">
        <v>1</v>
      </c>
      <c r="C23" s="174"/>
      <c r="D23" s="174"/>
    </row>
    <row r="24" spans="1:4" s="288" customFormat="1" ht="12" customHeight="1" thickBot="1">
      <c r="A24" s="115" t="s">
        <v>14</v>
      </c>
      <c r="B24" s="96" t="s">
        <v>127</v>
      </c>
      <c r="C24" s="194"/>
      <c r="D24" s="194"/>
    </row>
    <row r="25" spans="1:4" s="288" customFormat="1" ht="12" customHeight="1" thickBot="1">
      <c r="A25" s="115" t="s">
        <v>15</v>
      </c>
      <c r="B25" s="96" t="s">
        <v>382</v>
      </c>
      <c r="C25" s="176">
        <f>+C26+C27</f>
        <v>0</v>
      </c>
      <c r="D25" s="176"/>
    </row>
    <row r="26" spans="1:4" s="288" customFormat="1" ht="12" customHeight="1">
      <c r="A26" s="280" t="s">
        <v>197</v>
      </c>
      <c r="B26" s="281" t="s">
        <v>380</v>
      </c>
      <c r="C26" s="56"/>
      <c r="D26" s="56"/>
    </row>
    <row r="27" spans="1:4" s="288" customFormat="1" ht="12" customHeight="1">
      <c r="A27" s="280" t="s">
        <v>200</v>
      </c>
      <c r="B27" s="282" t="s">
        <v>383</v>
      </c>
      <c r="C27" s="177"/>
      <c r="D27" s="177"/>
    </row>
    <row r="28" spans="1:4" s="288" customFormat="1" ht="12" customHeight="1" thickBot="1">
      <c r="A28" s="279" t="s">
        <v>201</v>
      </c>
      <c r="B28" s="283" t="s">
        <v>384</v>
      </c>
      <c r="C28" s="59"/>
      <c r="D28" s="59"/>
    </row>
    <row r="29" spans="1:4" s="288" customFormat="1" ht="12" customHeight="1" thickBot="1">
      <c r="A29" s="115" t="s">
        <v>16</v>
      </c>
      <c r="B29" s="96" t="s">
        <v>385</v>
      </c>
      <c r="C29" s="176">
        <f>+C30+C31+C32</f>
        <v>0</v>
      </c>
      <c r="D29" s="176"/>
    </row>
    <row r="30" spans="1:4" s="288" customFormat="1" ht="12" customHeight="1">
      <c r="A30" s="280" t="s">
        <v>82</v>
      </c>
      <c r="B30" s="281" t="s">
        <v>226</v>
      </c>
      <c r="C30" s="56"/>
      <c r="D30" s="56"/>
    </row>
    <row r="31" spans="1:4" s="288" customFormat="1" ht="12" customHeight="1">
      <c r="A31" s="280" t="s">
        <v>83</v>
      </c>
      <c r="B31" s="282" t="s">
        <v>227</v>
      </c>
      <c r="C31" s="177"/>
      <c r="D31" s="177"/>
    </row>
    <row r="32" spans="1:4" s="288" customFormat="1" ht="12" customHeight="1" thickBot="1">
      <c r="A32" s="279" t="s">
        <v>84</v>
      </c>
      <c r="B32" s="101" t="s">
        <v>228</v>
      </c>
      <c r="C32" s="59"/>
      <c r="D32" s="59"/>
    </row>
    <row r="33" spans="1:4" s="221" customFormat="1" ht="12" customHeight="1" thickBot="1">
      <c r="A33" s="115" t="s">
        <v>17</v>
      </c>
      <c r="B33" s="96" t="s">
        <v>341</v>
      </c>
      <c r="C33" s="194"/>
      <c r="D33" s="194"/>
    </row>
    <row r="34" spans="1:4" s="221" customFormat="1" ht="12" customHeight="1" thickBot="1">
      <c r="A34" s="115" t="s">
        <v>18</v>
      </c>
      <c r="B34" s="96" t="s">
        <v>386</v>
      </c>
      <c r="C34" s="212"/>
      <c r="D34" s="212"/>
    </row>
    <row r="35" spans="1:4" s="221" customFormat="1" ht="12" customHeight="1" thickBot="1">
      <c r="A35" s="112" t="s">
        <v>19</v>
      </c>
      <c r="B35" s="96" t="s">
        <v>387</v>
      </c>
      <c r="C35" s="213">
        <f>+C8+C19+C24+C25+C29+C33+C34</f>
        <v>1386</v>
      </c>
      <c r="D35" s="213">
        <v>1386</v>
      </c>
    </row>
    <row r="36" spans="1:4" s="221" customFormat="1" ht="12" customHeight="1" thickBot="1">
      <c r="A36" s="128" t="s">
        <v>20</v>
      </c>
      <c r="B36" s="96" t="s">
        <v>388</v>
      </c>
      <c r="C36" s="213">
        <v>10267</v>
      </c>
      <c r="D36" s="213">
        <v>10267</v>
      </c>
    </row>
    <row r="37" spans="1:4" s="221" customFormat="1" ht="12" customHeight="1">
      <c r="A37" s="280" t="s">
        <v>389</v>
      </c>
      <c r="B37" s="281" t="s">
        <v>166</v>
      </c>
      <c r="C37" s="56"/>
      <c r="D37" s="56"/>
    </row>
    <row r="38" spans="1:4" s="221" customFormat="1" ht="12" customHeight="1">
      <c r="A38" s="280" t="s">
        <v>390</v>
      </c>
      <c r="B38" s="282" t="s">
        <v>2</v>
      </c>
      <c r="C38" s="177"/>
      <c r="D38" s="177"/>
    </row>
    <row r="39" spans="1:4" s="288" customFormat="1" ht="12" customHeight="1" thickBot="1">
      <c r="A39" s="279" t="s">
        <v>391</v>
      </c>
      <c r="B39" s="101" t="s">
        <v>392</v>
      </c>
      <c r="C39" s="59"/>
      <c r="D39" s="59"/>
    </row>
    <row r="40" spans="1:4" s="288" customFormat="1" ht="15" customHeight="1" thickBot="1">
      <c r="A40" s="128" t="s">
        <v>21</v>
      </c>
      <c r="B40" s="129" t="s">
        <v>393</v>
      </c>
      <c r="C40" s="216">
        <f>+C35+C36</f>
        <v>11653</v>
      </c>
      <c r="D40" s="216">
        <v>11653</v>
      </c>
    </row>
    <row r="41" spans="1:4" s="288" customFormat="1" ht="15" customHeight="1">
      <c r="A41" s="130"/>
      <c r="B41" s="131"/>
      <c r="C41" s="214"/>
      <c r="D41" s="214"/>
    </row>
    <row r="42" spans="1:4" ht="13.5" thickBot="1">
      <c r="A42" s="132"/>
      <c r="B42" s="133"/>
      <c r="C42" s="215"/>
      <c r="D42" s="215"/>
    </row>
    <row r="43" spans="1:4" s="287" customFormat="1" ht="16.5" customHeight="1" thickBot="1">
      <c r="A43" s="134"/>
      <c r="B43" s="135" t="s">
        <v>51</v>
      </c>
      <c r="C43" s="216"/>
      <c r="D43" s="216"/>
    </row>
    <row r="44" spans="1:4" s="289" customFormat="1" ht="12" customHeight="1" thickBot="1">
      <c r="A44" s="115" t="s">
        <v>12</v>
      </c>
      <c r="B44" s="96" t="s">
        <v>394</v>
      </c>
      <c r="C44" s="176">
        <f>SUM(C45:C49)</f>
        <v>11353</v>
      </c>
      <c r="D44" s="176">
        <v>11353</v>
      </c>
    </row>
    <row r="45" spans="1:4" ht="12" customHeight="1">
      <c r="A45" s="279" t="s">
        <v>89</v>
      </c>
      <c r="B45" s="8" t="s">
        <v>42</v>
      </c>
      <c r="C45" s="56">
        <v>6700</v>
      </c>
      <c r="D45" s="56">
        <v>6700</v>
      </c>
    </row>
    <row r="46" spans="1:4" ht="12" customHeight="1">
      <c r="A46" s="279" t="s">
        <v>90</v>
      </c>
      <c r="B46" s="7" t="s">
        <v>136</v>
      </c>
      <c r="C46" s="58">
        <v>1815</v>
      </c>
      <c r="D46" s="58">
        <v>1815</v>
      </c>
    </row>
    <row r="47" spans="1:4" ht="12" customHeight="1">
      <c r="A47" s="279" t="s">
        <v>91</v>
      </c>
      <c r="B47" s="7" t="s">
        <v>111</v>
      </c>
      <c r="C47" s="58">
        <v>2838</v>
      </c>
      <c r="D47" s="58">
        <v>2838</v>
      </c>
    </row>
    <row r="48" spans="1:4" ht="12" customHeight="1">
      <c r="A48" s="279" t="s">
        <v>92</v>
      </c>
      <c r="B48" s="7" t="s">
        <v>137</v>
      </c>
      <c r="C48" s="58"/>
      <c r="D48" s="58"/>
    </row>
    <row r="49" spans="1:4" ht="12" customHeight="1" thickBot="1">
      <c r="A49" s="279" t="s">
        <v>112</v>
      </c>
      <c r="B49" s="7" t="s">
        <v>138</v>
      </c>
      <c r="C49" s="58"/>
      <c r="D49" s="58"/>
    </row>
    <row r="50" spans="1:4" ht="12" customHeight="1" thickBot="1">
      <c r="A50" s="115" t="s">
        <v>13</v>
      </c>
      <c r="B50" s="96" t="s">
        <v>395</v>
      </c>
      <c r="C50" s="176">
        <f>SUM(C51:C53)</f>
        <v>300</v>
      </c>
      <c r="D50" s="176">
        <v>300</v>
      </c>
    </row>
    <row r="51" spans="1:4" s="289" customFormat="1" ht="12" customHeight="1">
      <c r="A51" s="279" t="s">
        <v>95</v>
      </c>
      <c r="B51" s="8" t="s">
        <v>156</v>
      </c>
      <c r="C51" s="56">
        <v>300</v>
      </c>
      <c r="D51" s="56">
        <v>300</v>
      </c>
    </row>
    <row r="52" spans="1:4" ht="12" customHeight="1">
      <c r="A52" s="279" t="s">
        <v>96</v>
      </c>
      <c r="B52" s="7" t="s">
        <v>140</v>
      </c>
      <c r="C52" s="58"/>
      <c r="D52" s="58"/>
    </row>
    <row r="53" spans="1:4" ht="12" customHeight="1">
      <c r="A53" s="279" t="s">
        <v>97</v>
      </c>
      <c r="B53" s="7" t="s">
        <v>52</v>
      </c>
      <c r="C53" s="58"/>
      <c r="D53" s="58"/>
    </row>
    <row r="54" spans="1:4" ht="12" customHeight="1" thickBot="1">
      <c r="A54" s="279" t="s">
        <v>98</v>
      </c>
      <c r="B54" s="7" t="s">
        <v>3</v>
      </c>
      <c r="C54" s="58"/>
      <c r="D54" s="58"/>
    </row>
    <row r="55" spans="1:4" ht="15" customHeight="1" thickBot="1">
      <c r="A55" s="115" t="s">
        <v>14</v>
      </c>
      <c r="B55" s="136" t="s">
        <v>396</v>
      </c>
      <c r="C55" s="217">
        <f>+C44+C50</f>
        <v>11653</v>
      </c>
      <c r="D55" s="217">
        <v>11653</v>
      </c>
    </row>
    <row r="56" spans="3:4" ht="13.5" thickBot="1">
      <c r="C56" s="218"/>
      <c r="D56" s="218"/>
    </row>
    <row r="57" spans="1:4" ht="15" customHeight="1" thickBot="1">
      <c r="A57" s="139" t="s">
        <v>152</v>
      </c>
      <c r="B57" s="140"/>
      <c r="C57" s="94">
        <v>3</v>
      </c>
      <c r="D57" s="94">
        <v>3</v>
      </c>
    </row>
    <row r="58" spans="1:4" ht="14.25" customHeight="1" thickBot="1">
      <c r="A58" s="139" t="s">
        <v>153</v>
      </c>
      <c r="B58" s="140"/>
      <c r="C58" s="94">
        <v>0</v>
      </c>
      <c r="D58" s="9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workbookViewId="0" topLeftCell="A1">
      <selection activeCell="D1" sqref="D1"/>
    </sheetView>
  </sheetViews>
  <sheetFormatPr defaultColWidth="9.00390625" defaultRowHeight="12.75"/>
  <cols>
    <col min="1" max="1" width="13.875" style="137" customWidth="1"/>
    <col min="2" max="2" width="65.00390625" style="138" customWidth="1"/>
    <col min="3" max="4" width="14.125" style="138" customWidth="1"/>
    <col min="5" max="16384" width="9.375" style="138" customWidth="1"/>
  </cols>
  <sheetData>
    <row r="1" spans="1:4" s="117" customFormat="1" ht="21" customHeight="1" thickBot="1">
      <c r="A1" s="116"/>
      <c r="B1" s="118"/>
      <c r="C1" s="284"/>
      <c r="D1" s="284" t="s">
        <v>452</v>
      </c>
    </row>
    <row r="2" spans="1:4" s="285" customFormat="1" ht="44.25" customHeight="1">
      <c r="A2" s="299" t="s">
        <v>150</v>
      </c>
      <c r="B2" s="204" t="s">
        <v>428</v>
      </c>
      <c r="C2" s="219"/>
      <c r="D2" s="219" t="s">
        <v>56</v>
      </c>
    </row>
    <row r="3" spans="1:4" s="285" customFormat="1" ht="24.75" thickBot="1">
      <c r="A3" s="277" t="s">
        <v>149</v>
      </c>
      <c r="B3" s="205" t="s">
        <v>433</v>
      </c>
      <c r="C3" s="220"/>
      <c r="D3" s="220" t="s">
        <v>414</v>
      </c>
    </row>
    <row r="4" spans="1:4" s="286" customFormat="1" ht="15.75" customHeight="1" thickBot="1">
      <c r="A4" s="120"/>
      <c r="B4" s="120"/>
      <c r="C4" s="121"/>
      <c r="D4" s="121" t="s">
        <v>47</v>
      </c>
    </row>
    <row r="5" spans="1:4" ht="27" customHeight="1" thickBot="1">
      <c r="A5" s="238" t="s">
        <v>151</v>
      </c>
      <c r="B5" s="122" t="s">
        <v>48</v>
      </c>
      <c r="C5" s="123" t="s">
        <v>49</v>
      </c>
      <c r="D5" s="123" t="s">
        <v>435</v>
      </c>
    </row>
    <row r="6" spans="1:4" s="287" customFormat="1" ht="12.75" customHeight="1" thickBot="1">
      <c r="A6" s="112">
        <v>1</v>
      </c>
      <c r="B6" s="113">
        <v>2</v>
      </c>
      <c r="C6" s="114">
        <v>3</v>
      </c>
      <c r="D6" s="114">
        <v>4</v>
      </c>
    </row>
    <row r="7" spans="1:4" s="287" customFormat="1" ht="15.75" customHeight="1" thickBot="1">
      <c r="A7" s="124"/>
      <c r="B7" s="125" t="s">
        <v>50</v>
      </c>
      <c r="C7" s="126"/>
      <c r="D7" s="126"/>
    </row>
    <row r="8" spans="1:4" s="221" customFormat="1" ht="12" customHeight="1" thickBot="1">
      <c r="A8" s="112" t="s">
        <v>12</v>
      </c>
      <c r="B8" s="127" t="s">
        <v>376</v>
      </c>
      <c r="C8" s="176">
        <f>SUM(C9:C18)</f>
        <v>0</v>
      </c>
      <c r="D8" s="176"/>
    </row>
    <row r="9" spans="1:4" s="221" customFormat="1" ht="12" customHeight="1">
      <c r="A9" s="278" t="s">
        <v>89</v>
      </c>
      <c r="B9" s="9" t="s">
        <v>212</v>
      </c>
      <c r="C9" s="210"/>
      <c r="D9" s="210"/>
    </row>
    <row r="10" spans="1:4" s="221" customFormat="1" ht="12" customHeight="1">
      <c r="A10" s="279" t="s">
        <v>90</v>
      </c>
      <c r="B10" s="7" t="s">
        <v>213</v>
      </c>
      <c r="C10" s="174"/>
      <c r="D10" s="174"/>
    </row>
    <row r="11" spans="1:4" s="221" customFormat="1" ht="12" customHeight="1">
      <c r="A11" s="279" t="s">
        <v>91</v>
      </c>
      <c r="B11" s="7" t="s">
        <v>214</v>
      </c>
      <c r="C11" s="174"/>
      <c r="D11" s="174"/>
    </row>
    <row r="12" spans="1:4" s="221" customFormat="1" ht="12" customHeight="1">
      <c r="A12" s="279" t="s">
        <v>92</v>
      </c>
      <c r="B12" s="7" t="s">
        <v>215</v>
      </c>
      <c r="C12" s="174"/>
      <c r="D12" s="174"/>
    </row>
    <row r="13" spans="1:4" s="221" customFormat="1" ht="12" customHeight="1">
      <c r="A13" s="279" t="s">
        <v>112</v>
      </c>
      <c r="B13" s="7" t="s">
        <v>216</v>
      </c>
      <c r="C13" s="174"/>
      <c r="D13" s="174"/>
    </row>
    <row r="14" spans="1:4" s="221" customFormat="1" ht="12" customHeight="1">
      <c r="A14" s="279" t="s">
        <v>93</v>
      </c>
      <c r="B14" s="7" t="s">
        <v>377</v>
      </c>
      <c r="C14" s="174"/>
      <c r="D14" s="174"/>
    </row>
    <row r="15" spans="1:4" s="221" customFormat="1" ht="12" customHeight="1">
      <c r="A15" s="279" t="s">
        <v>94</v>
      </c>
      <c r="B15" s="6" t="s">
        <v>378</v>
      </c>
      <c r="C15" s="174"/>
      <c r="D15" s="174"/>
    </row>
    <row r="16" spans="1:4" s="221" customFormat="1" ht="12" customHeight="1">
      <c r="A16" s="279" t="s">
        <v>104</v>
      </c>
      <c r="B16" s="7" t="s">
        <v>219</v>
      </c>
      <c r="C16" s="211"/>
      <c r="D16" s="211"/>
    </row>
    <row r="17" spans="1:4" s="288" customFormat="1" ht="12" customHeight="1">
      <c r="A17" s="279" t="s">
        <v>105</v>
      </c>
      <c r="B17" s="7" t="s">
        <v>220</v>
      </c>
      <c r="C17" s="174"/>
      <c r="D17" s="174"/>
    </row>
    <row r="18" spans="1:4" s="288" customFormat="1" ht="12" customHeight="1" thickBot="1">
      <c r="A18" s="279" t="s">
        <v>106</v>
      </c>
      <c r="B18" s="6" t="s">
        <v>221</v>
      </c>
      <c r="C18" s="175"/>
      <c r="D18" s="175"/>
    </row>
    <row r="19" spans="1:4" s="221" customFormat="1" ht="12" customHeight="1" thickBot="1">
      <c r="A19" s="112" t="s">
        <v>13</v>
      </c>
      <c r="B19" s="127" t="s">
        <v>379</v>
      </c>
      <c r="C19" s="176">
        <f>SUM(C20:C22)</f>
        <v>0</v>
      </c>
      <c r="D19" s="176"/>
    </row>
    <row r="20" spans="1:4" s="288" customFormat="1" ht="12" customHeight="1">
      <c r="A20" s="279" t="s">
        <v>95</v>
      </c>
      <c r="B20" s="8" t="s">
        <v>187</v>
      </c>
      <c r="C20" s="174"/>
      <c r="D20" s="174"/>
    </row>
    <row r="21" spans="1:4" s="288" customFormat="1" ht="12" customHeight="1">
      <c r="A21" s="279" t="s">
        <v>96</v>
      </c>
      <c r="B21" s="7" t="s">
        <v>380</v>
      </c>
      <c r="C21" s="174"/>
      <c r="D21" s="174"/>
    </row>
    <row r="22" spans="1:4" s="288" customFormat="1" ht="12" customHeight="1">
      <c r="A22" s="279" t="s">
        <v>97</v>
      </c>
      <c r="B22" s="7" t="s">
        <v>381</v>
      </c>
      <c r="C22" s="174"/>
      <c r="D22" s="174"/>
    </row>
    <row r="23" spans="1:4" s="288" customFormat="1" ht="12" customHeight="1" thickBot="1">
      <c r="A23" s="279" t="s">
        <v>98</v>
      </c>
      <c r="B23" s="7" t="s">
        <v>1</v>
      </c>
      <c r="C23" s="174"/>
      <c r="D23" s="174"/>
    </row>
    <row r="24" spans="1:4" s="288" customFormat="1" ht="12" customHeight="1" thickBot="1">
      <c r="A24" s="115" t="s">
        <v>14</v>
      </c>
      <c r="B24" s="96" t="s">
        <v>127</v>
      </c>
      <c r="C24" s="194"/>
      <c r="D24" s="194"/>
    </row>
    <row r="25" spans="1:4" s="288" customFormat="1" ht="12" customHeight="1" thickBot="1">
      <c r="A25" s="115" t="s">
        <v>15</v>
      </c>
      <c r="B25" s="96" t="s">
        <v>382</v>
      </c>
      <c r="C25" s="176">
        <f>+C26+C27</f>
        <v>0</v>
      </c>
      <c r="D25" s="176"/>
    </row>
    <row r="26" spans="1:4" s="288" customFormat="1" ht="12" customHeight="1">
      <c r="A26" s="280" t="s">
        <v>197</v>
      </c>
      <c r="B26" s="281" t="s">
        <v>380</v>
      </c>
      <c r="C26" s="56"/>
      <c r="D26" s="56"/>
    </row>
    <row r="27" spans="1:4" s="288" customFormat="1" ht="12" customHeight="1">
      <c r="A27" s="280" t="s">
        <v>200</v>
      </c>
      <c r="B27" s="282" t="s">
        <v>383</v>
      </c>
      <c r="C27" s="177"/>
      <c r="D27" s="177"/>
    </row>
    <row r="28" spans="1:4" s="288" customFormat="1" ht="12" customHeight="1" thickBot="1">
      <c r="A28" s="279" t="s">
        <v>201</v>
      </c>
      <c r="B28" s="283" t="s">
        <v>384</v>
      </c>
      <c r="C28" s="59"/>
      <c r="D28" s="59"/>
    </row>
    <row r="29" spans="1:4" s="288" customFormat="1" ht="12" customHeight="1" thickBot="1">
      <c r="A29" s="115" t="s">
        <v>16</v>
      </c>
      <c r="B29" s="96" t="s">
        <v>385</v>
      </c>
      <c r="C29" s="176">
        <f>+C30+C31+C32</f>
        <v>0</v>
      </c>
      <c r="D29" s="176"/>
    </row>
    <row r="30" spans="1:4" s="288" customFormat="1" ht="12" customHeight="1">
      <c r="A30" s="280" t="s">
        <v>82</v>
      </c>
      <c r="B30" s="281" t="s">
        <v>226</v>
      </c>
      <c r="C30" s="56"/>
      <c r="D30" s="56"/>
    </row>
    <row r="31" spans="1:4" s="288" customFormat="1" ht="12" customHeight="1">
      <c r="A31" s="280" t="s">
        <v>83</v>
      </c>
      <c r="B31" s="282" t="s">
        <v>227</v>
      </c>
      <c r="C31" s="177"/>
      <c r="D31" s="177"/>
    </row>
    <row r="32" spans="1:4" s="288" customFormat="1" ht="12" customHeight="1" thickBot="1">
      <c r="A32" s="279" t="s">
        <v>84</v>
      </c>
      <c r="B32" s="101" t="s">
        <v>228</v>
      </c>
      <c r="C32" s="59"/>
      <c r="D32" s="59"/>
    </row>
    <row r="33" spans="1:4" s="221" customFormat="1" ht="12" customHeight="1" thickBot="1">
      <c r="A33" s="115" t="s">
        <v>17</v>
      </c>
      <c r="B33" s="96" t="s">
        <v>341</v>
      </c>
      <c r="C33" s="194"/>
      <c r="D33" s="194"/>
    </row>
    <row r="34" spans="1:4" s="221" customFormat="1" ht="12" customHeight="1" thickBot="1">
      <c r="A34" s="115" t="s">
        <v>18</v>
      </c>
      <c r="B34" s="96" t="s">
        <v>386</v>
      </c>
      <c r="C34" s="212"/>
      <c r="D34" s="212"/>
    </row>
    <row r="35" spans="1:4" s="221" customFormat="1" ht="12" customHeight="1" thickBot="1">
      <c r="A35" s="112" t="s">
        <v>19</v>
      </c>
      <c r="B35" s="96" t="s">
        <v>387</v>
      </c>
      <c r="C35" s="213">
        <f>+C8+C19+C24+C25+C29+C33+C34</f>
        <v>0</v>
      </c>
      <c r="D35" s="213"/>
    </row>
    <row r="36" spans="1:4" s="221" customFormat="1" ht="12" customHeight="1" thickBot="1">
      <c r="A36" s="128" t="s">
        <v>20</v>
      </c>
      <c r="B36" s="96" t="s">
        <v>388</v>
      </c>
      <c r="C36" s="213">
        <f>+C37+C38+C39</f>
        <v>0</v>
      </c>
      <c r="D36" s="213"/>
    </row>
    <row r="37" spans="1:4" s="221" customFormat="1" ht="12" customHeight="1">
      <c r="A37" s="280" t="s">
        <v>389</v>
      </c>
      <c r="B37" s="281" t="s">
        <v>166</v>
      </c>
      <c r="C37" s="56"/>
      <c r="D37" s="56"/>
    </row>
    <row r="38" spans="1:4" s="221" customFormat="1" ht="12" customHeight="1">
      <c r="A38" s="280" t="s">
        <v>390</v>
      </c>
      <c r="B38" s="282" t="s">
        <v>2</v>
      </c>
      <c r="C38" s="177"/>
      <c r="D38" s="177"/>
    </row>
    <row r="39" spans="1:4" s="288" customFormat="1" ht="12" customHeight="1" thickBot="1">
      <c r="A39" s="279" t="s">
        <v>391</v>
      </c>
      <c r="B39" s="101" t="s">
        <v>392</v>
      </c>
      <c r="C39" s="59"/>
      <c r="D39" s="59"/>
    </row>
    <row r="40" spans="1:4" s="288" customFormat="1" ht="15" customHeight="1" thickBot="1">
      <c r="A40" s="128" t="s">
        <v>21</v>
      </c>
      <c r="B40" s="129" t="s">
        <v>393</v>
      </c>
      <c r="C40" s="216">
        <f>+C35+C36</f>
        <v>0</v>
      </c>
      <c r="D40" s="216"/>
    </row>
    <row r="41" spans="1:4" s="288" customFormat="1" ht="15" customHeight="1">
      <c r="A41" s="130"/>
      <c r="B41" s="131"/>
      <c r="C41" s="214"/>
      <c r="D41" s="214"/>
    </row>
    <row r="42" spans="1:4" ht="13.5" thickBot="1">
      <c r="A42" s="132"/>
      <c r="B42" s="133"/>
      <c r="C42" s="215"/>
      <c r="D42" s="215"/>
    </row>
    <row r="43" spans="1:4" s="287" customFormat="1" ht="16.5" customHeight="1" thickBot="1">
      <c r="A43" s="134"/>
      <c r="B43" s="135" t="s">
        <v>51</v>
      </c>
      <c r="C43" s="216"/>
      <c r="D43" s="216"/>
    </row>
    <row r="44" spans="1:4" s="289" customFormat="1" ht="12" customHeight="1" thickBot="1">
      <c r="A44" s="115" t="s">
        <v>12</v>
      </c>
      <c r="B44" s="96" t="s">
        <v>394</v>
      </c>
      <c r="C44" s="176">
        <f>SUM(C45:C49)</f>
        <v>0</v>
      </c>
      <c r="D44" s="176"/>
    </row>
    <row r="45" spans="1:4" ht="12" customHeight="1">
      <c r="A45" s="279" t="s">
        <v>89</v>
      </c>
      <c r="B45" s="8" t="s">
        <v>42</v>
      </c>
      <c r="C45" s="56"/>
      <c r="D45" s="56"/>
    </row>
    <row r="46" spans="1:4" ht="12" customHeight="1">
      <c r="A46" s="279" t="s">
        <v>90</v>
      </c>
      <c r="B46" s="7" t="s">
        <v>136</v>
      </c>
      <c r="C46" s="58"/>
      <c r="D46" s="58"/>
    </row>
    <row r="47" spans="1:4" ht="12" customHeight="1">
      <c r="A47" s="279" t="s">
        <v>91</v>
      </c>
      <c r="B47" s="7" t="s">
        <v>111</v>
      </c>
      <c r="C47" s="58"/>
      <c r="D47" s="58"/>
    </row>
    <row r="48" spans="1:4" ht="12" customHeight="1">
      <c r="A48" s="279" t="s">
        <v>92</v>
      </c>
      <c r="B48" s="7" t="s">
        <v>137</v>
      </c>
      <c r="C48" s="58"/>
      <c r="D48" s="58"/>
    </row>
    <row r="49" spans="1:4" ht="12" customHeight="1" thickBot="1">
      <c r="A49" s="279" t="s">
        <v>112</v>
      </c>
      <c r="B49" s="7" t="s">
        <v>138</v>
      </c>
      <c r="C49" s="58"/>
      <c r="D49" s="58"/>
    </row>
    <row r="50" spans="1:4" ht="12" customHeight="1" thickBot="1">
      <c r="A50" s="115" t="s">
        <v>13</v>
      </c>
      <c r="B50" s="96" t="s">
        <v>395</v>
      </c>
      <c r="C50" s="176">
        <f>SUM(C51:C53)</f>
        <v>0</v>
      </c>
      <c r="D50" s="176"/>
    </row>
    <row r="51" spans="1:4" s="289" customFormat="1" ht="12" customHeight="1">
      <c r="A51" s="279" t="s">
        <v>95</v>
      </c>
      <c r="B51" s="8" t="s">
        <v>156</v>
      </c>
      <c r="C51" s="56"/>
      <c r="D51" s="56"/>
    </row>
    <row r="52" spans="1:4" ht="12" customHeight="1">
      <c r="A52" s="279" t="s">
        <v>96</v>
      </c>
      <c r="B52" s="7" t="s">
        <v>140</v>
      </c>
      <c r="C52" s="58"/>
      <c r="D52" s="58"/>
    </row>
    <row r="53" spans="1:4" ht="12" customHeight="1">
      <c r="A53" s="279" t="s">
        <v>97</v>
      </c>
      <c r="B53" s="7" t="s">
        <v>52</v>
      </c>
      <c r="C53" s="58"/>
      <c r="D53" s="58"/>
    </row>
    <row r="54" spans="1:4" ht="12" customHeight="1" thickBot="1">
      <c r="A54" s="279" t="s">
        <v>98</v>
      </c>
      <c r="B54" s="7" t="s">
        <v>3</v>
      </c>
      <c r="C54" s="58"/>
      <c r="D54" s="58"/>
    </row>
    <row r="55" spans="1:4" ht="15" customHeight="1" thickBot="1">
      <c r="A55" s="115" t="s">
        <v>14</v>
      </c>
      <c r="B55" s="136" t="s">
        <v>396</v>
      </c>
      <c r="C55" s="217">
        <f>+C44+C50</f>
        <v>0</v>
      </c>
      <c r="D55" s="217"/>
    </row>
    <row r="56" spans="3:4" ht="13.5" thickBot="1">
      <c r="C56" s="218"/>
      <c r="D56" s="218"/>
    </row>
    <row r="57" spans="1:4" ht="15" customHeight="1" thickBot="1">
      <c r="A57" s="139" t="s">
        <v>152</v>
      </c>
      <c r="B57" s="140"/>
      <c r="C57" s="94">
        <v>0</v>
      </c>
      <c r="D57" s="94"/>
    </row>
    <row r="58" spans="1:4" ht="14.25" customHeight="1" thickBot="1">
      <c r="A58" s="139" t="s">
        <v>153</v>
      </c>
      <c r="B58" s="140"/>
      <c r="C58" s="94">
        <v>0</v>
      </c>
      <c r="D58" s="9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9"/>
  <sheetViews>
    <sheetView view="pageLayout" zoomScaleNormal="97" zoomScaleSheetLayoutView="100" workbookViewId="0" topLeftCell="A1">
      <selection activeCell="G12" sqref="G12"/>
    </sheetView>
  </sheetViews>
  <sheetFormatPr defaultColWidth="9.00390625" defaultRowHeight="12.75"/>
  <cols>
    <col min="1" max="1" width="9.50390625" style="225" customWidth="1"/>
    <col min="2" max="2" width="68.00390625" style="225" customWidth="1"/>
    <col min="3" max="4" width="14.625" style="226" customWidth="1"/>
    <col min="5" max="16384" width="9.375" style="244" customWidth="1"/>
  </cols>
  <sheetData>
    <row r="1" spans="1:4" ht="15.75" customHeight="1">
      <c r="A1" s="357" t="s">
        <v>9</v>
      </c>
      <c r="B1" s="357"/>
      <c r="C1" s="357"/>
      <c r="D1" s="244"/>
    </row>
    <row r="2" spans="1:4" ht="15.75" customHeight="1" thickBot="1">
      <c r="A2" s="358" t="s">
        <v>115</v>
      </c>
      <c r="B2" s="358"/>
      <c r="C2" s="167"/>
      <c r="D2" s="167" t="s">
        <v>157</v>
      </c>
    </row>
    <row r="3" spans="1:4" ht="37.5" customHeight="1" thickBot="1">
      <c r="A3" s="22" t="s">
        <v>64</v>
      </c>
      <c r="B3" s="23" t="s">
        <v>11</v>
      </c>
      <c r="C3" s="33" t="s">
        <v>178</v>
      </c>
      <c r="D3" s="33" t="s">
        <v>435</v>
      </c>
    </row>
    <row r="4" spans="1:4" s="245" customFormat="1" ht="12" customHeight="1" thickBot="1">
      <c r="A4" s="239">
        <v>1</v>
      </c>
      <c r="B4" s="240">
        <v>2</v>
      </c>
      <c r="C4" s="241">
        <v>3</v>
      </c>
      <c r="D4" s="241">
        <v>4</v>
      </c>
    </row>
    <row r="5" spans="1:4" s="246" customFormat="1" ht="12" customHeight="1" thickBot="1">
      <c r="A5" s="19" t="s">
        <v>12</v>
      </c>
      <c r="B5" s="20" t="s">
        <v>179</v>
      </c>
      <c r="C5" s="157">
        <f>+C6+C7+C8+C9+C10+C11</f>
        <v>160635</v>
      </c>
      <c r="D5" s="157">
        <v>162674</v>
      </c>
    </row>
    <row r="6" spans="1:4" s="246" customFormat="1" ht="12" customHeight="1">
      <c r="A6" s="14" t="s">
        <v>89</v>
      </c>
      <c r="B6" s="247" t="s">
        <v>180</v>
      </c>
      <c r="C6" s="160">
        <v>72054</v>
      </c>
      <c r="D6" s="160">
        <v>72054</v>
      </c>
    </row>
    <row r="7" spans="1:4" s="246" customFormat="1" ht="12" customHeight="1">
      <c r="A7" s="13" t="s">
        <v>90</v>
      </c>
      <c r="B7" s="248" t="s">
        <v>181</v>
      </c>
      <c r="C7" s="159">
        <v>57038</v>
      </c>
      <c r="D7" s="159">
        <v>57038</v>
      </c>
    </row>
    <row r="8" spans="1:4" s="246" customFormat="1" ht="12" customHeight="1">
      <c r="A8" s="13" t="s">
        <v>91</v>
      </c>
      <c r="B8" s="248" t="s">
        <v>182</v>
      </c>
      <c r="C8" s="159">
        <v>28648</v>
      </c>
      <c r="D8" s="159">
        <v>28770</v>
      </c>
    </row>
    <row r="9" spans="1:4" s="246" customFormat="1" ht="12" customHeight="1">
      <c r="A9" s="13" t="s">
        <v>92</v>
      </c>
      <c r="B9" s="248" t="s">
        <v>183</v>
      </c>
      <c r="C9" s="159">
        <v>2880</v>
      </c>
      <c r="D9" s="159">
        <v>2880</v>
      </c>
    </row>
    <row r="10" spans="1:4" s="246" customFormat="1" ht="12" customHeight="1">
      <c r="A10" s="13" t="s">
        <v>112</v>
      </c>
      <c r="B10" s="248" t="s">
        <v>184</v>
      </c>
      <c r="C10" s="159">
        <v>15</v>
      </c>
      <c r="D10" s="159">
        <v>603</v>
      </c>
    </row>
    <row r="11" spans="1:4" s="246" customFormat="1" ht="12" customHeight="1" thickBot="1">
      <c r="A11" s="15" t="s">
        <v>93</v>
      </c>
      <c r="B11" s="249" t="s">
        <v>185</v>
      </c>
      <c r="C11" s="159"/>
      <c r="D11" s="159">
        <v>1329</v>
      </c>
    </row>
    <row r="12" spans="1:4" s="246" customFormat="1" ht="12" customHeight="1" thickBot="1">
      <c r="A12" s="19" t="s">
        <v>13</v>
      </c>
      <c r="B12" s="152" t="s">
        <v>186</v>
      </c>
      <c r="C12" s="157">
        <f>+C13+C14+C15+C16+C17</f>
        <v>11117</v>
      </c>
      <c r="D12" s="157">
        <v>11389</v>
      </c>
    </row>
    <row r="13" spans="1:4" s="246" customFormat="1" ht="12" customHeight="1">
      <c r="A13" s="14" t="s">
        <v>95</v>
      </c>
      <c r="B13" s="247" t="s">
        <v>187</v>
      </c>
      <c r="C13" s="160"/>
      <c r="D13" s="160"/>
    </row>
    <row r="14" spans="1:4" s="246" customFormat="1" ht="12" customHeight="1">
      <c r="A14" s="13" t="s">
        <v>96</v>
      </c>
      <c r="B14" s="248" t="s">
        <v>188</v>
      </c>
      <c r="C14" s="159"/>
      <c r="D14" s="159"/>
    </row>
    <row r="15" spans="1:4" s="246" customFormat="1" ht="12" customHeight="1">
      <c r="A15" s="13" t="s">
        <v>97</v>
      </c>
      <c r="B15" s="248" t="s">
        <v>404</v>
      </c>
      <c r="C15" s="159"/>
      <c r="D15" s="159"/>
    </row>
    <row r="16" spans="1:4" s="246" customFormat="1" ht="12" customHeight="1">
      <c r="A16" s="13" t="s">
        <v>98</v>
      </c>
      <c r="B16" s="248" t="s">
        <v>405</v>
      </c>
      <c r="C16" s="159"/>
      <c r="D16" s="159"/>
    </row>
    <row r="17" spans="1:4" s="246" customFormat="1" ht="12" customHeight="1">
      <c r="A17" s="13" t="s">
        <v>99</v>
      </c>
      <c r="B17" s="248" t="s">
        <v>189</v>
      </c>
      <c r="C17" s="159">
        <v>11117</v>
      </c>
      <c r="D17" s="159">
        <v>11389</v>
      </c>
    </row>
    <row r="18" spans="1:4" s="246" customFormat="1" ht="12" customHeight="1" thickBot="1">
      <c r="A18" s="15" t="s">
        <v>108</v>
      </c>
      <c r="B18" s="249" t="s">
        <v>190</v>
      </c>
      <c r="C18" s="161"/>
      <c r="D18" s="161"/>
    </row>
    <row r="19" spans="1:4" s="246" customFormat="1" ht="12" customHeight="1" thickBot="1">
      <c r="A19" s="19" t="s">
        <v>14</v>
      </c>
      <c r="B19" s="20" t="s">
        <v>191</v>
      </c>
      <c r="C19" s="157">
        <f>+C20+C21+C22+C23+C24</f>
        <v>0</v>
      </c>
      <c r="D19" s="157"/>
    </row>
    <row r="20" spans="1:4" s="246" customFormat="1" ht="12" customHeight="1">
      <c r="A20" s="14" t="s">
        <v>78</v>
      </c>
      <c r="B20" s="247" t="s">
        <v>192</v>
      </c>
      <c r="C20" s="160"/>
      <c r="D20" s="160"/>
    </row>
    <row r="21" spans="1:4" s="246" customFormat="1" ht="12" customHeight="1">
      <c r="A21" s="13" t="s">
        <v>79</v>
      </c>
      <c r="B21" s="248" t="s">
        <v>193</v>
      </c>
      <c r="C21" s="159"/>
      <c r="D21" s="159"/>
    </row>
    <row r="22" spans="1:4" s="246" customFormat="1" ht="12" customHeight="1">
      <c r="A22" s="13" t="s">
        <v>80</v>
      </c>
      <c r="B22" s="248" t="s">
        <v>406</v>
      </c>
      <c r="C22" s="159"/>
      <c r="D22" s="159"/>
    </row>
    <row r="23" spans="1:4" s="246" customFormat="1" ht="12" customHeight="1">
      <c r="A23" s="13" t="s">
        <v>81</v>
      </c>
      <c r="B23" s="248" t="s">
        <v>407</v>
      </c>
      <c r="C23" s="159"/>
      <c r="D23" s="159"/>
    </row>
    <row r="24" spans="1:4" s="246" customFormat="1" ht="12" customHeight="1">
      <c r="A24" s="13" t="s">
        <v>124</v>
      </c>
      <c r="B24" s="248" t="s">
        <v>194</v>
      </c>
      <c r="C24" s="159"/>
      <c r="D24" s="159"/>
    </row>
    <row r="25" spans="1:4" s="246" customFormat="1" ht="12" customHeight="1" thickBot="1">
      <c r="A25" s="15" t="s">
        <v>125</v>
      </c>
      <c r="B25" s="249" t="s">
        <v>195</v>
      </c>
      <c r="C25" s="161"/>
      <c r="D25" s="161"/>
    </row>
    <row r="26" spans="1:4" s="246" customFormat="1" ht="12" customHeight="1" thickBot="1">
      <c r="A26" s="19" t="s">
        <v>126</v>
      </c>
      <c r="B26" s="20" t="s">
        <v>196</v>
      </c>
      <c r="C26" s="163">
        <f>+C27+C30+C31+C32</f>
        <v>40600</v>
      </c>
      <c r="D26" s="163">
        <v>40600</v>
      </c>
    </row>
    <row r="27" spans="1:4" s="246" customFormat="1" ht="12" customHeight="1">
      <c r="A27" s="14" t="s">
        <v>197</v>
      </c>
      <c r="B27" s="247" t="s">
        <v>203</v>
      </c>
      <c r="C27" s="242">
        <f>+C28+C29</f>
        <v>33500</v>
      </c>
      <c r="D27" s="242">
        <v>33500</v>
      </c>
    </row>
    <row r="28" spans="1:4" s="246" customFormat="1" ht="12" customHeight="1">
      <c r="A28" s="13" t="s">
        <v>198</v>
      </c>
      <c r="B28" s="248" t="s">
        <v>204</v>
      </c>
      <c r="C28" s="159">
        <v>5500</v>
      </c>
      <c r="D28" s="159">
        <v>5500</v>
      </c>
    </row>
    <row r="29" spans="1:4" s="246" customFormat="1" ht="12" customHeight="1">
      <c r="A29" s="13" t="s">
        <v>199</v>
      </c>
      <c r="B29" s="248" t="s">
        <v>205</v>
      </c>
      <c r="C29" s="159">
        <v>28000</v>
      </c>
      <c r="D29" s="159">
        <v>28000</v>
      </c>
    </row>
    <row r="30" spans="1:4" s="246" customFormat="1" ht="12" customHeight="1">
      <c r="A30" s="13" t="s">
        <v>200</v>
      </c>
      <c r="B30" s="248" t="s">
        <v>206</v>
      </c>
      <c r="C30" s="159">
        <v>6500</v>
      </c>
      <c r="D30" s="159">
        <v>6500</v>
      </c>
    </row>
    <row r="31" spans="1:4" s="246" customFormat="1" ht="12" customHeight="1">
      <c r="A31" s="13" t="s">
        <v>201</v>
      </c>
      <c r="B31" s="248" t="s">
        <v>207</v>
      </c>
      <c r="C31" s="159">
        <v>300</v>
      </c>
      <c r="D31" s="159">
        <v>300</v>
      </c>
    </row>
    <row r="32" spans="1:4" s="246" customFormat="1" ht="12" customHeight="1" thickBot="1">
      <c r="A32" s="15" t="s">
        <v>202</v>
      </c>
      <c r="B32" s="249" t="s">
        <v>208</v>
      </c>
      <c r="C32" s="161">
        <v>300</v>
      </c>
      <c r="D32" s="161">
        <v>300</v>
      </c>
    </row>
    <row r="33" spans="1:4" s="246" customFormat="1" ht="12" customHeight="1" thickBot="1">
      <c r="A33" s="19" t="s">
        <v>16</v>
      </c>
      <c r="B33" s="20" t="s">
        <v>209</v>
      </c>
      <c r="C33" s="157">
        <f>SUM(C34:C43)</f>
        <v>24583</v>
      </c>
      <c r="D33" s="157">
        <v>26612</v>
      </c>
    </row>
    <row r="34" spans="1:4" s="246" customFormat="1" ht="12" customHeight="1">
      <c r="A34" s="14" t="s">
        <v>82</v>
      </c>
      <c r="B34" s="247" t="s">
        <v>212</v>
      </c>
      <c r="C34" s="160"/>
      <c r="D34" s="160"/>
    </row>
    <row r="35" spans="1:4" s="246" customFormat="1" ht="12" customHeight="1">
      <c r="A35" s="13" t="s">
        <v>83</v>
      </c>
      <c r="B35" s="248" t="s">
        <v>213</v>
      </c>
      <c r="C35" s="159">
        <v>5455</v>
      </c>
      <c r="D35" s="159">
        <v>6567</v>
      </c>
    </row>
    <row r="36" spans="1:4" s="246" customFormat="1" ht="12" customHeight="1">
      <c r="A36" s="13" t="s">
        <v>84</v>
      </c>
      <c r="B36" s="248" t="s">
        <v>214</v>
      </c>
      <c r="C36" s="159">
        <v>656</v>
      </c>
      <c r="D36" s="159">
        <v>656</v>
      </c>
    </row>
    <row r="37" spans="1:4" s="246" customFormat="1" ht="12" customHeight="1">
      <c r="A37" s="13" t="s">
        <v>128</v>
      </c>
      <c r="B37" s="248" t="s">
        <v>215</v>
      </c>
      <c r="C37" s="159">
        <v>387</v>
      </c>
      <c r="D37" s="159">
        <v>387</v>
      </c>
    </row>
    <row r="38" spans="1:4" s="246" customFormat="1" ht="12" customHeight="1">
      <c r="A38" s="13" t="s">
        <v>129</v>
      </c>
      <c r="B38" s="248" t="s">
        <v>216</v>
      </c>
      <c r="C38" s="159">
        <v>11474</v>
      </c>
      <c r="D38" s="159">
        <v>11474</v>
      </c>
    </row>
    <row r="39" spans="1:4" s="246" customFormat="1" ht="12" customHeight="1">
      <c r="A39" s="13" t="s">
        <v>130</v>
      </c>
      <c r="B39" s="248" t="s">
        <v>217</v>
      </c>
      <c r="C39" s="159">
        <v>6211</v>
      </c>
      <c r="D39" s="159">
        <v>7128</v>
      </c>
    </row>
    <row r="40" spans="1:4" s="246" customFormat="1" ht="12" customHeight="1">
      <c r="A40" s="13" t="s">
        <v>131</v>
      </c>
      <c r="B40" s="248" t="s">
        <v>218</v>
      </c>
      <c r="C40" s="159"/>
      <c r="D40" s="159"/>
    </row>
    <row r="41" spans="1:4" s="246" customFormat="1" ht="12" customHeight="1">
      <c r="A41" s="13" t="s">
        <v>132</v>
      </c>
      <c r="B41" s="248" t="s">
        <v>219</v>
      </c>
      <c r="C41" s="159">
        <v>400</v>
      </c>
      <c r="D41" s="159">
        <v>400</v>
      </c>
    </row>
    <row r="42" spans="1:4" s="246" customFormat="1" ht="12" customHeight="1">
      <c r="A42" s="13" t="s">
        <v>210</v>
      </c>
      <c r="B42" s="248" t="s">
        <v>220</v>
      </c>
      <c r="C42" s="162"/>
      <c r="D42" s="162"/>
    </row>
    <row r="43" spans="1:4" s="246" customFormat="1" ht="12" customHeight="1" thickBot="1">
      <c r="A43" s="15" t="s">
        <v>211</v>
      </c>
      <c r="B43" s="249" t="s">
        <v>221</v>
      </c>
      <c r="C43" s="235"/>
      <c r="D43" s="235"/>
    </row>
    <row r="44" spans="1:4" s="246" customFormat="1" ht="12" customHeight="1" thickBot="1">
      <c r="A44" s="19" t="s">
        <v>17</v>
      </c>
      <c r="B44" s="20" t="s">
        <v>222</v>
      </c>
      <c r="C44" s="157">
        <f>SUM(C45:C49)</f>
        <v>2383</v>
      </c>
      <c r="D44" s="157">
        <v>11613</v>
      </c>
    </row>
    <row r="45" spans="1:4" s="246" customFormat="1" ht="12" customHeight="1">
      <c r="A45" s="14" t="s">
        <v>85</v>
      </c>
      <c r="B45" s="247" t="s">
        <v>226</v>
      </c>
      <c r="C45" s="292"/>
      <c r="D45" s="292"/>
    </row>
    <row r="46" spans="1:4" s="246" customFormat="1" ht="12" customHeight="1">
      <c r="A46" s="13" t="s">
        <v>86</v>
      </c>
      <c r="B46" s="248" t="s">
        <v>227</v>
      </c>
      <c r="C46" s="162">
        <v>2383</v>
      </c>
      <c r="D46" s="162">
        <v>11589</v>
      </c>
    </row>
    <row r="47" spans="1:4" s="246" customFormat="1" ht="12" customHeight="1">
      <c r="A47" s="13" t="s">
        <v>223</v>
      </c>
      <c r="B47" s="248" t="s">
        <v>228</v>
      </c>
      <c r="C47" s="162"/>
      <c r="D47" s="162">
        <v>24</v>
      </c>
    </row>
    <row r="48" spans="1:4" s="246" customFormat="1" ht="12" customHeight="1">
      <c r="A48" s="13" t="s">
        <v>224</v>
      </c>
      <c r="B48" s="248" t="s">
        <v>229</v>
      </c>
      <c r="C48" s="162"/>
      <c r="D48" s="162"/>
    </row>
    <row r="49" spans="1:4" s="246" customFormat="1" ht="12" customHeight="1" thickBot="1">
      <c r="A49" s="15" t="s">
        <v>225</v>
      </c>
      <c r="B49" s="249" t="s">
        <v>230</v>
      </c>
      <c r="C49" s="235"/>
      <c r="D49" s="235"/>
    </row>
    <row r="50" spans="1:4" s="246" customFormat="1" ht="12" customHeight="1" thickBot="1">
      <c r="A50" s="19" t="s">
        <v>133</v>
      </c>
      <c r="B50" s="20" t="s">
        <v>231</v>
      </c>
      <c r="C50" s="157">
        <f>SUM(C51:C53)</f>
        <v>0</v>
      </c>
      <c r="D50" s="157"/>
    </row>
    <row r="51" spans="1:4" s="246" customFormat="1" ht="12" customHeight="1">
      <c r="A51" s="14" t="s">
        <v>87</v>
      </c>
      <c r="B51" s="247" t="s">
        <v>232</v>
      </c>
      <c r="C51" s="160"/>
      <c r="D51" s="160"/>
    </row>
    <row r="52" spans="1:4" s="246" customFormat="1" ht="12" customHeight="1">
      <c r="A52" s="13" t="s">
        <v>88</v>
      </c>
      <c r="B52" s="248" t="s">
        <v>233</v>
      </c>
      <c r="C52" s="159"/>
      <c r="D52" s="159"/>
    </row>
    <row r="53" spans="1:4" s="246" customFormat="1" ht="12" customHeight="1">
      <c r="A53" s="13" t="s">
        <v>236</v>
      </c>
      <c r="B53" s="248" t="s">
        <v>234</v>
      </c>
      <c r="C53" s="159"/>
      <c r="D53" s="159"/>
    </row>
    <row r="54" spans="1:4" s="246" customFormat="1" ht="12" customHeight="1" thickBot="1">
      <c r="A54" s="15" t="s">
        <v>237</v>
      </c>
      <c r="B54" s="249" t="s">
        <v>235</v>
      </c>
      <c r="C54" s="161"/>
      <c r="D54" s="161"/>
    </row>
    <row r="55" spans="1:4" s="246" customFormat="1" ht="12" customHeight="1" thickBot="1">
      <c r="A55" s="19" t="s">
        <v>19</v>
      </c>
      <c r="B55" s="152" t="s">
        <v>238</v>
      </c>
      <c r="C55" s="157">
        <f>SUM(C56:C58)</f>
        <v>990</v>
      </c>
      <c r="D55" s="157">
        <v>1360</v>
      </c>
    </row>
    <row r="56" spans="1:4" s="246" customFormat="1" ht="12" customHeight="1">
      <c r="A56" s="14" t="s">
        <v>134</v>
      </c>
      <c r="B56" s="247" t="s">
        <v>240</v>
      </c>
      <c r="C56" s="162"/>
      <c r="D56" s="162"/>
    </row>
    <row r="57" spans="1:4" s="246" customFormat="1" ht="12" customHeight="1">
      <c r="A57" s="13" t="s">
        <v>135</v>
      </c>
      <c r="B57" s="248" t="s">
        <v>409</v>
      </c>
      <c r="C57" s="162"/>
      <c r="D57" s="162"/>
    </row>
    <row r="58" spans="1:4" s="246" customFormat="1" ht="12" customHeight="1">
      <c r="A58" s="13" t="s">
        <v>158</v>
      </c>
      <c r="B58" s="248" t="s">
        <v>241</v>
      </c>
      <c r="C58" s="162">
        <v>990</v>
      </c>
      <c r="D58" s="162">
        <v>1360</v>
      </c>
    </row>
    <row r="59" spans="1:4" s="246" customFormat="1" ht="12" customHeight="1" thickBot="1">
      <c r="A59" s="15" t="s">
        <v>239</v>
      </c>
      <c r="B59" s="249" t="s">
        <v>242</v>
      </c>
      <c r="C59" s="162"/>
      <c r="D59" s="162"/>
    </row>
    <row r="60" spans="1:4" s="246" customFormat="1" ht="12" customHeight="1" thickBot="1">
      <c r="A60" s="19" t="s">
        <v>20</v>
      </c>
      <c r="B60" s="20" t="s">
        <v>243</v>
      </c>
      <c r="C60" s="163">
        <f>+C5+C12+C19+C26+C33+C44+C50+C55</f>
        <v>240308</v>
      </c>
      <c r="D60" s="163">
        <v>254248</v>
      </c>
    </row>
    <row r="61" spans="1:4" s="246" customFormat="1" ht="12" customHeight="1" thickBot="1">
      <c r="A61" s="250" t="s">
        <v>244</v>
      </c>
      <c r="B61" s="152" t="s">
        <v>245</v>
      </c>
      <c r="C61" s="157">
        <f>SUM(C62:C64)</f>
        <v>25037</v>
      </c>
      <c r="D61" s="157">
        <v>25037</v>
      </c>
    </row>
    <row r="62" spans="1:4" s="246" customFormat="1" ht="12" customHeight="1">
      <c r="A62" s="14" t="s">
        <v>278</v>
      </c>
      <c r="B62" s="247" t="s">
        <v>246</v>
      </c>
      <c r="C62" s="162"/>
      <c r="D62" s="162"/>
    </row>
    <row r="63" spans="1:4" s="246" customFormat="1" ht="12" customHeight="1">
      <c r="A63" s="13" t="s">
        <v>287</v>
      </c>
      <c r="B63" s="248" t="s">
        <v>247</v>
      </c>
      <c r="C63" s="162"/>
      <c r="D63" s="162"/>
    </row>
    <row r="64" spans="1:4" s="246" customFormat="1" ht="12" customHeight="1" thickBot="1">
      <c r="A64" s="15" t="s">
        <v>288</v>
      </c>
      <c r="B64" s="251" t="s">
        <v>248</v>
      </c>
      <c r="C64" s="162">
        <v>25037</v>
      </c>
      <c r="D64" s="162">
        <v>25037</v>
      </c>
    </row>
    <row r="65" spans="1:4" s="246" customFormat="1" ht="12" customHeight="1" thickBot="1">
      <c r="A65" s="250" t="s">
        <v>249</v>
      </c>
      <c r="B65" s="152" t="s">
        <v>250</v>
      </c>
      <c r="C65" s="157">
        <f>SUM(C66:C69)</f>
        <v>0</v>
      </c>
      <c r="D65" s="157"/>
    </row>
    <row r="66" spans="1:4" s="246" customFormat="1" ht="12" customHeight="1">
      <c r="A66" s="14" t="s">
        <v>113</v>
      </c>
      <c r="B66" s="247" t="s">
        <v>251</v>
      </c>
      <c r="C66" s="162"/>
      <c r="D66" s="162"/>
    </row>
    <row r="67" spans="1:4" s="246" customFormat="1" ht="12" customHeight="1">
      <c r="A67" s="13" t="s">
        <v>114</v>
      </c>
      <c r="B67" s="248" t="s">
        <v>252</v>
      </c>
      <c r="C67" s="162"/>
      <c r="D67" s="162"/>
    </row>
    <row r="68" spans="1:4" s="246" customFormat="1" ht="12" customHeight="1">
      <c r="A68" s="13" t="s">
        <v>279</v>
      </c>
      <c r="B68" s="248" t="s">
        <v>253</v>
      </c>
      <c r="C68" s="162"/>
      <c r="D68" s="162"/>
    </row>
    <row r="69" spans="1:4" s="246" customFormat="1" ht="12" customHeight="1" thickBot="1">
      <c r="A69" s="15" t="s">
        <v>280</v>
      </c>
      <c r="B69" s="249" t="s">
        <v>254</v>
      </c>
      <c r="C69" s="162"/>
      <c r="D69" s="162"/>
    </row>
    <row r="70" spans="1:4" s="246" customFormat="1" ht="12" customHeight="1" thickBot="1">
      <c r="A70" s="250" t="s">
        <v>255</v>
      </c>
      <c r="B70" s="152" t="s">
        <v>256</v>
      </c>
      <c r="C70" s="157">
        <f>SUM(C71:C72)</f>
        <v>81188</v>
      </c>
      <c r="D70" s="157">
        <v>81188</v>
      </c>
    </row>
    <row r="71" spans="1:4" s="246" customFormat="1" ht="12" customHeight="1">
      <c r="A71" s="14" t="s">
        <v>281</v>
      </c>
      <c r="B71" s="247" t="s">
        <v>257</v>
      </c>
      <c r="C71" s="162">
        <v>81188</v>
      </c>
      <c r="D71" s="162">
        <v>81188</v>
      </c>
    </row>
    <row r="72" spans="1:4" s="246" customFormat="1" ht="12" customHeight="1" thickBot="1">
      <c r="A72" s="15" t="s">
        <v>282</v>
      </c>
      <c r="B72" s="249" t="s">
        <v>258</v>
      </c>
      <c r="C72" s="162"/>
      <c r="D72" s="162"/>
    </row>
    <row r="73" spans="1:4" s="246" customFormat="1" ht="12" customHeight="1" thickBot="1">
      <c r="A73" s="250" t="s">
        <v>259</v>
      </c>
      <c r="B73" s="152" t="s">
        <v>260</v>
      </c>
      <c r="C73" s="157">
        <f>SUM(C74:C76)</f>
        <v>0</v>
      </c>
      <c r="D73" s="157"/>
    </row>
    <row r="74" spans="1:4" s="246" customFormat="1" ht="12" customHeight="1">
      <c r="A74" s="14" t="s">
        <v>283</v>
      </c>
      <c r="B74" s="247" t="s">
        <v>261</v>
      </c>
      <c r="C74" s="162"/>
      <c r="D74" s="162"/>
    </row>
    <row r="75" spans="1:4" s="246" customFormat="1" ht="12" customHeight="1">
      <c r="A75" s="13" t="s">
        <v>284</v>
      </c>
      <c r="B75" s="248" t="s">
        <v>262</v>
      </c>
      <c r="C75" s="162"/>
      <c r="D75" s="162"/>
    </row>
    <row r="76" spans="1:4" s="246" customFormat="1" ht="12" customHeight="1" thickBot="1">
      <c r="A76" s="15" t="s">
        <v>285</v>
      </c>
      <c r="B76" s="249" t="s">
        <v>263</v>
      </c>
      <c r="C76" s="162"/>
      <c r="D76" s="162"/>
    </row>
    <row r="77" spans="1:4" s="246" customFormat="1" ht="12" customHeight="1" thickBot="1">
      <c r="A77" s="250" t="s">
        <v>264</v>
      </c>
      <c r="B77" s="152" t="s">
        <v>286</v>
      </c>
      <c r="C77" s="157">
        <f>SUM(C78:C81)</f>
        <v>0</v>
      </c>
      <c r="D77" s="157"/>
    </row>
    <row r="78" spans="1:4" s="246" customFormat="1" ht="12" customHeight="1">
      <c r="A78" s="252" t="s">
        <v>265</v>
      </c>
      <c r="B78" s="247" t="s">
        <v>266</v>
      </c>
      <c r="C78" s="162"/>
      <c r="D78" s="162"/>
    </row>
    <row r="79" spans="1:4" s="246" customFormat="1" ht="12" customHeight="1">
      <c r="A79" s="253" t="s">
        <v>267</v>
      </c>
      <c r="B79" s="248" t="s">
        <v>268</v>
      </c>
      <c r="C79" s="162"/>
      <c r="D79" s="162"/>
    </row>
    <row r="80" spans="1:4" s="246" customFormat="1" ht="12" customHeight="1">
      <c r="A80" s="253" t="s">
        <v>269</v>
      </c>
      <c r="B80" s="248" t="s">
        <v>270</v>
      </c>
      <c r="C80" s="162"/>
      <c r="D80" s="162"/>
    </row>
    <row r="81" spans="1:4" s="246" customFormat="1" ht="12" customHeight="1" thickBot="1">
      <c r="A81" s="254" t="s">
        <v>271</v>
      </c>
      <c r="B81" s="249" t="s">
        <v>272</v>
      </c>
      <c r="C81" s="162"/>
      <c r="D81" s="162"/>
    </row>
    <row r="82" spans="1:4" s="246" customFormat="1" ht="13.5" customHeight="1" thickBot="1">
      <c r="A82" s="250" t="s">
        <v>273</v>
      </c>
      <c r="B82" s="152" t="s">
        <v>274</v>
      </c>
      <c r="C82" s="293"/>
      <c r="D82" s="293"/>
    </row>
    <row r="83" spans="1:4" s="246" customFormat="1" ht="15.75" customHeight="1" thickBot="1">
      <c r="A83" s="250" t="s">
        <v>275</v>
      </c>
      <c r="B83" s="255" t="s">
        <v>276</v>
      </c>
      <c r="C83" s="163">
        <f>+C61+C65+C70+C73+C77+C82</f>
        <v>106225</v>
      </c>
      <c r="D83" s="163">
        <v>106225</v>
      </c>
    </row>
    <row r="84" spans="1:4" s="246" customFormat="1" ht="16.5" customHeight="1" thickBot="1">
      <c r="A84" s="256" t="s">
        <v>289</v>
      </c>
      <c r="B84" s="257" t="s">
        <v>277</v>
      </c>
      <c r="C84" s="163">
        <f>+C60+C83</f>
        <v>346533</v>
      </c>
      <c r="D84" s="163">
        <v>360473</v>
      </c>
    </row>
    <row r="85" spans="1:4" s="246" customFormat="1" ht="83.25" customHeight="1">
      <c r="A85" s="4"/>
      <c r="B85" s="5"/>
      <c r="C85" s="164"/>
      <c r="D85" s="164"/>
    </row>
    <row r="86" spans="1:4" ht="16.5" customHeight="1">
      <c r="A86" s="357" t="s">
        <v>40</v>
      </c>
      <c r="B86" s="357"/>
      <c r="C86" s="357"/>
      <c r="D86" s="244"/>
    </row>
    <row r="87" spans="1:4" s="258" customFormat="1" ht="16.5" customHeight="1" thickBot="1">
      <c r="A87" s="359" t="s">
        <v>116</v>
      </c>
      <c r="B87" s="359"/>
      <c r="C87" s="100"/>
      <c r="D87" s="100"/>
    </row>
    <row r="88" spans="1:4" ht="37.5" customHeight="1" thickBot="1">
      <c r="A88" s="22" t="s">
        <v>64</v>
      </c>
      <c r="B88" s="23" t="s">
        <v>41</v>
      </c>
      <c r="C88" s="33" t="s">
        <v>178</v>
      </c>
      <c r="D88" s="33" t="s">
        <v>435</v>
      </c>
    </row>
    <row r="89" spans="1:4" s="245" customFormat="1" ht="12" customHeight="1" thickBot="1">
      <c r="A89" s="28">
        <v>1</v>
      </c>
      <c r="B89" s="29">
        <v>2</v>
      </c>
      <c r="C89" s="30">
        <v>3</v>
      </c>
      <c r="D89" s="30">
        <v>4</v>
      </c>
    </row>
    <row r="90" spans="1:4" ht="12" customHeight="1" thickBot="1">
      <c r="A90" s="21" t="s">
        <v>12</v>
      </c>
      <c r="B90" s="27" t="s">
        <v>292</v>
      </c>
      <c r="C90" s="156">
        <f>SUM(C91:C95)</f>
        <v>228116</v>
      </c>
      <c r="D90" s="156">
        <v>228157</v>
      </c>
    </row>
    <row r="91" spans="1:4" ht="12" customHeight="1">
      <c r="A91" s="16" t="s">
        <v>89</v>
      </c>
      <c r="B91" s="9" t="s">
        <v>42</v>
      </c>
      <c r="C91" s="158">
        <v>104345</v>
      </c>
      <c r="D91" s="158">
        <v>104683</v>
      </c>
    </row>
    <row r="92" spans="1:4" ht="12" customHeight="1">
      <c r="A92" s="13" t="s">
        <v>90</v>
      </c>
      <c r="B92" s="7" t="s">
        <v>136</v>
      </c>
      <c r="C92" s="159">
        <v>27372</v>
      </c>
      <c r="D92" s="159">
        <v>27372</v>
      </c>
    </row>
    <row r="93" spans="1:4" ht="12" customHeight="1">
      <c r="A93" s="13" t="s">
        <v>91</v>
      </c>
      <c r="B93" s="7" t="s">
        <v>111</v>
      </c>
      <c r="C93" s="161">
        <v>84403</v>
      </c>
      <c r="D93" s="161">
        <v>84106</v>
      </c>
    </row>
    <row r="94" spans="1:4" ht="12" customHeight="1">
      <c r="A94" s="13" t="s">
        <v>92</v>
      </c>
      <c r="B94" s="10" t="s">
        <v>137</v>
      </c>
      <c r="C94" s="161">
        <v>4144</v>
      </c>
      <c r="D94" s="161">
        <v>4144</v>
      </c>
    </row>
    <row r="95" spans="1:4" ht="12" customHeight="1">
      <c r="A95" s="13" t="s">
        <v>103</v>
      </c>
      <c r="B95" s="18" t="s">
        <v>138</v>
      </c>
      <c r="C95" s="161">
        <v>7852</v>
      </c>
      <c r="D95" s="161">
        <v>7852</v>
      </c>
    </row>
    <row r="96" spans="1:4" ht="12" customHeight="1">
      <c r="A96" s="13" t="s">
        <v>93</v>
      </c>
      <c r="B96" s="7" t="s">
        <v>293</v>
      </c>
      <c r="C96" s="161"/>
      <c r="D96" s="161"/>
    </row>
    <row r="97" spans="1:4" ht="12" customHeight="1">
      <c r="A97" s="13" t="s">
        <v>94</v>
      </c>
      <c r="B97" s="102" t="s">
        <v>294</v>
      </c>
      <c r="C97" s="161"/>
      <c r="D97" s="161"/>
    </row>
    <row r="98" spans="1:4" ht="12" customHeight="1">
      <c r="A98" s="13" t="s">
        <v>104</v>
      </c>
      <c r="B98" s="103" t="s">
        <v>295</v>
      </c>
      <c r="C98" s="161"/>
      <c r="D98" s="161"/>
    </row>
    <row r="99" spans="1:4" ht="12" customHeight="1">
      <c r="A99" s="13" t="s">
        <v>105</v>
      </c>
      <c r="B99" s="103" t="s">
        <v>296</v>
      </c>
      <c r="C99" s="161"/>
      <c r="D99" s="161"/>
    </row>
    <row r="100" spans="1:4" ht="12" customHeight="1">
      <c r="A100" s="13" t="s">
        <v>106</v>
      </c>
      <c r="B100" s="102" t="s">
        <v>297</v>
      </c>
      <c r="C100" s="161">
        <v>7852</v>
      </c>
      <c r="D100" s="161">
        <v>7852</v>
      </c>
    </row>
    <row r="101" spans="1:4" ht="12" customHeight="1">
      <c r="A101" s="13" t="s">
        <v>107</v>
      </c>
      <c r="B101" s="102" t="s">
        <v>298</v>
      </c>
      <c r="C101" s="161"/>
      <c r="D101" s="161"/>
    </row>
    <row r="102" spans="1:4" ht="12" customHeight="1">
      <c r="A102" s="13" t="s">
        <v>109</v>
      </c>
      <c r="B102" s="103" t="s">
        <v>299</v>
      </c>
      <c r="C102" s="161"/>
      <c r="D102" s="161"/>
    </row>
    <row r="103" spans="1:4" ht="12" customHeight="1">
      <c r="A103" s="12" t="s">
        <v>139</v>
      </c>
      <c r="B103" s="104" t="s">
        <v>300</v>
      </c>
      <c r="C103" s="161"/>
      <c r="D103" s="161"/>
    </row>
    <row r="104" spans="1:4" ht="12" customHeight="1">
      <c r="A104" s="13" t="s">
        <v>290</v>
      </c>
      <c r="B104" s="104" t="s">
        <v>301</v>
      </c>
      <c r="C104" s="161"/>
      <c r="D104" s="161"/>
    </row>
    <row r="105" spans="1:4" ht="12" customHeight="1" thickBot="1">
      <c r="A105" s="17" t="s">
        <v>291</v>
      </c>
      <c r="B105" s="105" t="s">
        <v>302</v>
      </c>
      <c r="C105" s="165"/>
      <c r="D105" s="165"/>
    </row>
    <row r="106" spans="1:4" ht="12" customHeight="1" thickBot="1">
      <c r="A106" s="19" t="s">
        <v>13</v>
      </c>
      <c r="B106" s="26" t="s">
        <v>303</v>
      </c>
      <c r="C106" s="157">
        <f>+C107+C109+C111</f>
        <v>109627</v>
      </c>
      <c r="D106" s="157">
        <v>113740</v>
      </c>
    </row>
    <row r="107" spans="1:4" ht="12" customHeight="1">
      <c r="A107" s="14" t="s">
        <v>95</v>
      </c>
      <c r="B107" s="7" t="s">
        <v>156</v>
      </c>
      <c r="C107" s="160">
        <v>38847</v>
      </c>
      <c r="D107" s="160">
        <v>42960</v>
      </c>
    </row>
    <row r="108" spans="1:4" ht="12" customHeight="1">
      <c r="A108" s="14" t="s">
        <v>96</v>
      </c>
      <c r="B108" s="11" t="s">
        <v>307</v>
      </c>
      <c r="C108" s="160"/>
      <c r="D108" s="160"/>
    </row>
    <row r="109" spans="1:4" ht="12" customHeight="1">
      <c r="A109" s="14" t="s">
        <v>97</v>
      </c>
      <c r="B109" s="11" t="s">
        <v>140</v>
      </c>
      <c r="C109" s="159">
        <v>70780</v>
      </c>
      <c r="D109" s="159">
        <v>70780</v>
      </c>
    </row>
    <row r="110" spans="1:4" ht="12" customHeight="1">
      <c r="A110" s="14" t="s">
        <v>98</v>
      </c>
      <c r="B110" s="11" t="s">
        <v>308</v>
      </c>
      <c r="C110" s="143"/>
      <c r="D110" s="143"/>
    </row>
    <row r="111" spans="1:4" ht="12" customHeight="1">
      <c r="A111" s="14" t="s">
        <v>99</v>
      </c>
      <c r="B111" s="154" t="s">
        <v>159</v>
      </c>
      <c r="C111" s="143"/>
      <c r="D111" s="143"/>
    </row>
    <row r="112" spans="1:4" ht="12" customHeight="1">
      <c r="A112" s="14" t="s">
        <v>108</v>
      </c>
      <c r="B112" s="153" t="s">
        <v>410</v>
      </c>
      <c r="C112" s="143"/>
      <c r="D112" s="143"/>
    </row>
    <row r="113" spans="1:4" ht="12" customHeight="1">
      <c r="A113" s="14" t="s">
        <v>110</v>
      </c>
      <c r="B113" s="243" t="s">
        <v>313</v>
      </c>
      <c r="C113" s="143"/>
      <c r="D113" s="143"/>
    </row>
    <row r="114" spans="1:4" ht="15.75">
      <c r="A114" s="14" t="s">
        <v>141</v>
      </c>
      <c r="B114" s="103" t="s">
        <v>296</v>
      </c>
      <c r="C114" s="143"/>
      <c r="D114" s="143"/>
    </row>
    <row r="115" spans="1:4" ht="12" customHeight="1">
      <c r="A115" s="14" t="s">
        <v>142</v>
      </c>
      <c r="B115" s="103" t="s">
        <v>312</v>
      </c>
      <c r="C115" s="143"/>
      <c r="D115" s="143"/>
    </row>
    <row r="116" spans="1:4" ht="12" customHeight="1">
      <c r="A116" s="14" t="s">
        <v>143</v>
      </c>
      <c r="B116" s="103" t="s">
        <v>311</v>
      </c>
      <c r="C116" s="143"/>
      <c r="D116" s="143"/>
    </row>
    <row r="117" spans="1:4" ht="12" customHeight="1">
      <c r="A117" s="14" t="s">
        <v>304</v>
      </c>
      <c r="B117" s="103" t="s">
        <v>299</v>
      </c>
      <c r="C117" s="143"/>
      <c r="D117" s="143"/>
    </row>
    <row r="118" spans="1:4" ht="12" customHeight="1">
      <c r="A118" s="14" t="s">
        <v>305</v>
      </c>
      <c r="B118" s="103" t="s">
        <v>310</v>
      </c>
      <c r="C118" s="143"/>
      <c r="D118" s="143"/>
    </row>
    <row r="119" spans="1:4" ht="16.5" thickBot="1">
      <c r="A119" s="12" t="s">
        <v>306</v>
      </c>
      <c r="B119" s="103" t="s">
        <v>309</v>
      </c>
      <c r="C119" s="144"/>
      <c r="D119" s="144"/>
    </row>
    <row r="120" spans="1:4" ht="12" customHeight="1" thickBot="1">
      <c r="A120" s="19" t="s">
        <v>14</v>
      </c>
      <c r="B120" s="96" t="s">
        <v>314</v>
      </c>
      <c r="C120" s="157">
        <f>+C121+C122</f>
        <v>8790</v>
      </c>
      <c r="D120" s="157">
        <v>18876</v>
      </c>
    </row>
    <row r="121" spans="1:4" ht="12" customHeight="1">
      <c r="A121" s="14" t="s">
        <v>78</v>
      </c>
      <c r="B121" s="8" t="s">
        <v>53</v>
      </c>
      <c r="C121" s="160">
        <v>8790</v>
      </c>
      <c r="D121" s="160">
        <v>18876</v>
      </c>
    </row>
    <row r="122" spans="1:4" ht="12" customHeight="1" thickBot="1">
      <c r="A122" s="15" t="s">
        <v>79</v>
      </c>
      <c r="B122" s="11" t="s">
        <v>54</v>
      </c>
      <c r="C122" s="161"/>
      <c r="D122" s="161"/>
    </row>
    <row r="123" spans="1:4" ht="12" customHeight="1" thickBot="1">
      <c r="A123" s="19" t="s">
        <v>15</v>
      </c>
      <c r="B123" s="96" t="s">
        <v>315</v>
      </c>
      <c r="C123" s="157">
        <f>+C90+C106+C120</f>
        <v>346533</v>
      </c>
      <c r="D123" s="157">
        <v>360473</v>
      </c>
    </row>
    <row r="124" spans="1:4" ht="12" customHeight="1" thickBot="1">
      <c r="A124" s="19" t="s">
        <v>16</v>
      </c>
      <c r="B124" s="96" t="s">
        <v>316</v>
      </c>
      <c r="C124" s="157">
        <f>+C125+C126+C127</f>
        <v>0</v>
      </c>
      <c r="D124" s="157"/>
    </row>
    <row r="125" spans="1:4" ht="12" customHeight="1">
      <c r="A125" s="14" t="s">
        <v>82</v>
      </c>
      <c r="B125" s="8" t="s">
        <v>317</v>
      </c>
      <c r="C125" s="143"/>
      <c r="D125" s="143"/>
    </row>
    <row r="126" spans="1:4" ht="12" customHeight="1">
      <c r="A126" s="14" t="s">
        <v>83</v>
      </c>
      <c r="B126" s="8" t="s">
        <v>318</v>
      </c>
      <c r="C126" s="143"/>
      <c r="D126" s="143"/>
    </row>
    <row r="127" spans="1:4" ht="12" customHeight="1" thickBot="1">
      <c r="A127" s="12" t="s">
        <v>84</v>
      </c>
      <c r="B127" s="6" t="s">
        <v>319</v>
      </c>
      <c r="C127" s="143"/>
      <c r="D127" s="143"/>
    </row>
    <row r="128" spans="1:4" ht="12" customHeight="1" thickBot="1">
      <c r="A128" s="19" t="s">
        <v>17</v>
      </c>
      <c r="B128" s="96" t="s">
        <v>367</v>
      </c>
      <c r="C128" s="157">
        <f>+C129+C130+C131+C132</f>
        <v>0</v>
      </c>
      <c r="D128" s="157"/>
    </row>
    <row r="129" spans="1:4" ht="12" customHeight="1">
      <c r="A129" s="14" t="s">
        <v>85</v>
      </c>
      <c r="B129" s="8" t="s">
        <v>320</v>
      </c>
      <c r="C129" s="143"/>
      <c r="D129" s="143"/>
    </row>
    <row r="130" spans="1:4" ht="12" customHeight="1">
      <c r="A130" s="14" t="s">
        <v>86</v>
      </c>
      <c r="B130" s="8" t="s">
        <v>321</v>
      </c>
      <c r="C130" s="143"/>
      <c r="D130" s="143"/>
    </row>
    <row r="131" spans="1:4" ht="12" customHeight="1">
      <c r="A131" s="14" t="s">
        <v>223</v>
      </c>
      <c r="B131" s="8" t="s">
        <v>322</v>
      </c>
      <c r="C131" s="143"/>
      <c r="D131" s="143"/>
    </row>
    <row r="132" spans="1:4" ht="12" customHeight="1" thickBot="1">
      <c r="A132" s="12" t="s">
        <v>224</v>
      </c>
      <c r="B132" s="6" t="s">
        <v>323</v>
      </c>
      <c r="C132" s="143"/>
      <c r="D132" s="143"/>
    </row>
    <row r="133" spans="1:4" ht="12" customHeight="1" thickBot="1">
      <c r="A133" s="19" t="s">
        <v>18</v>
      </c>
      <c r="B133" s="96" t="s">
        <v>324</v>
      </c>
      <c r="C133" s="163">
        <f>+C134+C135+C136+C137</f>
        <v>0</v>
      </c>
      <c r="D133" s="163"/>
    </row>
    <row r="134" spans="1:4" ht="12" customHeight="1">
      <c r="A134" s="14" t="s">
        <v>87</v>
      </c>
      <c r="B134" s="8" t="s">
        <v>325</v>
      </c>
      <c r="C134" s="143"/>
      <c r="D134" s="143"/>
    </row>
    <row r="135" spans="1:4" ht="12" customHeight="1">
      <c r="A135" s="14" t="s">
        <v>88</v>
      </c>
      <c r="B135" s="8" t="s">
        <v>335</v>
      </c>
      <c r="C135" s="143"/>
      <c r="D135" s="143"/>
    </row>
    <row r="136" spans="1:4" ht="12" customHeight="1">
      <c r="A136" s="14" t="s">
        <v>236</v>
      </c>
      <c r="B136" s="8" t="s">
        <v>326</v>
      </c>
      <c r="C136" s="143"/>
      <c r="D136" s="143"/>
    </row>
    <row r="137" spans="1:4" ht="12" customHeight="1" thickBot="1">
      <c r="A137" s="12" t="s">
        <v>237</v>
      </c>
      <c r="B137" s="6" t="s">
        <v>327</v>
      </c>
      <c r="C137" s="143"/>
      <c r="D137" s="143"/>
    </row>
    <row r="138" spans="1:4" ht="12" customHeight="1" thickBot="1">
      <c r="A138" s="19" t="s">
        <v>19</v>
      </c>
      <c r="B138" s="96" t="s">
        <v>328</v>
      </c>
      <c r="C138" s="166">
        <f>+C139+C140+C141+C142</f>
        <v>0</v>
      </c>
      <c r="D138" s="166"/>
    </row>
    <row r="139" spans="1:4" ht="12" customHeight="1">
      <c r="A139" s="14" t="s">
        <v>134</v>
      </c>
      <c r="B139" s="8" t="s">
        <v>329</v>
      </c>
      <c r="C139" s="143"/>
      <c r="D139" s="143"/>
    </row>
    <row r="140" spans="1:4" ht="12" customHeight="1">
      <c r="A140" s="14" t="s">
        <v>135</v>
      </c>
      <c r="B140" s="8" t="s">
        <v>330</v>
      </c>
      <c r="C140" s="143"/>
      <c r="D140" s="143"/>
    </row>
    <row r="141" spans="1:4" ht="12" customHeight="1">
      <c r="A141" s="14" t="s">
        <v>158</v>
      </c>
      <c r="B141" s="8" t="s">
        <v>331</v>
      </c>
      <c r="C141" s="143"/>
      <c r="D141" s="143"/>
    </row>
    <row r="142" spans="1:4" ht="12" customHeight="1" thickBot="1">
      <c r="A142" s="14" t="s">
        <v>239</v>
      </c>
      <c r="B142" s="8" t="s">
        <v>332</v>
      </c>
      <c r="C142" s="143"/>
      <c r="D142" s="143"/>
    </row>
    <row r="143" spans="1:8" ht="15" customHeight="1" thickBot="1">
      <c r="A143" s="19" t="s">
        <v>20</v>
      </c>
      <c r="B143" s="96" t="s">
        <v>333</v>
      </c>
      <c r="C143" s="259">
        <f>+C124+C128+C133+C138</f>
        <v>0</v>
      </c>
      <c r="D143" s="259"/>
      <c r="E143" s="260"/>
      <c r="F143" s="261"/>
      <c r="G143" s="261"/>
      <c r="H143" s="261"/>
    </row>
    <row r="144" spans="1:4" s="246" customFormat="1" ht="12.75" customHeight="1" thickBot="1">
      <c r="A144" s="155" t="s">
        <v>21</v>
      </c>
      <c r="B144" s="224" t="s">
        <v>334</v>
      </c>
      <c r="C144" s="259">
        <f>+C123+C143</f>
        <v>346533</v>
      </c>
      <c r="D144" s="259">
        <v>360473</v>
      </c>
    </row>
    <row r="145" ht="7.5" customHeight="1"/>
    <row r="146" spans="1:4" ht="15.75">
      <c r="A146" s="360" t="s">
        <v>336</v>
      </c>
      <c r="B146" s="360"/>
      <c r="C146" s="360"/>
      <c r="D146" s="244"/>
    </row>
    <row r="147" spans="1:4" ht="15" customHeight="1" thickBot="1">
      <c r="A147" s="358" t="s">
        <v>117</v>
      </c>
      <c r="B147" s="358"/>
      <c r="C147" s="167" t="s">
        <v>157</v>
      </c>
      <c r="D147" s="167"/>
    </row>
    <row r="148" spans="1:4" ht="33" customHeight="1" thickBot="1">
      <c r="A148" s="19">
        <v>1</v>
      </c>
      <c r="B148" s="26" t="s">
        <v>337</v>
      </c>
      <c r="C148" s="157">
        <f>+C60-C123</f>
        <v>-106225</v>
      </c>
      <c r="D148" s="157">
        <v>-106225</v>
      </c>
    </row>
    <row r="149" spans="1:4" ht="27.75" customHeight="1" thickBot="1">
      <c r="A149" s="19" t="s">
        <v>13</v>
      </c>
      <c r="B149" s="26" t="s">
        <v>338</v>
      </c>
      <c r="C149" s="157">
        <f>+C83-C143</f>
        <v>106225</v>
      </c>
      <c r="D149" s="157">
        <v>106225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Győrzámoly Községi Önkormányzat
2014. ÉVI KÖLTSÉGVETÉS
KÖTELEZŐ FELADATAINAK MÉRLEGE &amp;R&amp;"Times New Roman CE,Félkövér dőlt"&amp;11 1.2. melléklet az 8/2014. (IX.26.) önkormányzati rendelethez</oddHeader>
  </headerFooter>
  <rowBreaks count="1" manualBreakCount="1">
    <brk id="8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P82"/>
  <sheetViews>
    <sheetView view="pageLayout" zoomScaleNormal="86" workbookViewId="0" topLeftCell="A1">
      <selection activeCell="V27" sqref="V27"/>
    </sheetView>
  </sheetViews>
  <sheetFormatPr defaultColWidth="9.00390625" defaultRowHeight="12.75"/>
  <cols>
    <col min="1" max="1" width="4.875" style="68" customWidth="1"/>
    <col min="2" max="2" width="31.125" style="86" customWidth="1"/>
    <col min="3" max="4" width="9.00390625" style="86" customWidth="1"/>
    <col min="5" max="5" width="9.50390625" style="86" customWidth="1"/>
    <col min="6" max="6" width="8.875" style="86" customWidth="1"/>
    <col min="7" max="7" width="8.625" style="86" customWidth="1"/>
    <col min="8" max="8" width="8.875" style="86" customWidth="1"/>
    <col min="9" max="9" width="8.125" style="86" customWidth="1"/>
    <col min="10" max="14" width="9.50390625" style="86" customWidth="1"/>
    <col min="15" max="15" width="12.625" style="68" customWidth="1"/>
    <col min="16" max="16" width="10.125" style="86" bestFit="1" customWidth="1"/>
    <col min="17" max="16384" width="9.375" style="86" customWidth="1"/>
  </cols>
  <sheetData>
    <row r="1" spans="1:15" ht="31.5" customHeight="1">
      <c r="A1" s="372" t="s">
        <v>373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</row>
    <row r="2" ht="16.5" thickBot="1">
      <c r="O2" s="3" t="s">
        <v>47</v>
      </c>
    </row>
    <row r="3" spans="1:15" s="68" customFormat="1" ht="25.5" customHeight="1" thickBot="1">
      <c r="A3" s="65" t="s">
        <v>10</v>
      </c>
      <c r="B3" s="66" t="s">
        <v>58</v>
      </c>
      <c r="C3" s="66" t="s">
        <v>65</v>
      </c>
      <c r="D3" s="66" t="s">
        <v>66</v>
      </c>
      <c r="E3" s="66" t="s">
        <v>67</v>
      </c>
      <c r="F3" s="66" t="s">
        <v>68</v>
      </c>
      <c r="G3" s="66" t="s">
        <v>69</v>
      </c>
      <c r="H3" s="66" t="s">
        <v>70</v>
      </c>
      <c r="I3" s="66" t="s">
        <v>71</v>
      </c>
      <c r="J3" s="66" t="s">
        <v>72</v>
      </c>
      <c r="K3" s="66" t="s">
        <v>73</v>
      </c>
      <c r="L3" s="66" t="s">
        <v>74</v>
      </c>
      <c r="M3" s="66" t="s">
        <v>75</v>
      </c>
      <c r="N3" s="66" t="s">
        <v>76</v>
      </c>
      <c r="O3" s="67" t="s">
        <v>45</v>
      </c>
    </row>
    <row r="4" spans="1:15" s="70" customFormat="1" ht="15" customHeight="1" thickBot="1">
      <c r="A4" s="69" t="s">
        <v>12</v>
      </c>
      <c r="B4" s="369" t="s">
        <v>50</v>
      </c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1"/>
    </row>
    <row r="5" spans="1:16" s="70" customFormat="1" ht="22.5">
      <c r="A5" s="71" t="s">
        <v>13</v>
      </c>
      <c r="B5" s="297" t="s">
        <v>339</v>
      </c>
      <c r="C5" s="72">
        <v>13556</v>
      </c>
      <c r="D5" s="72">
        <v>13556</v>
      </c>
      <c r="E5" s="72">
        <v>13556</v>
      </c>
      <c r="F5" s="72">
        <v>13556</v>
      </c>
      <c r="G5" s="72">
        <v>13556</v>
      </c>
      <c r="H5" s="72">
        <v>13556</v>
      </c>
      <c r="I5" s="72">
        <v>13556</v>
      </c>
      <c r="J5" s="72">
        <v>13556</v>
      </c>
      <c r="K5" s="72">
        <v>13556</v>
      </c>
      <c r="L5" s="72">
        <v>13556</v>
      </c>
      <c r="M5" s="72">
        <v>13556</v>
      </c>
      <c r="N5" s="72">
        <v>13558</v>
      </c>
      <c r="O5" s="73">
        <v>162674</v>
      </c>
      <c r="P5" s="349"/>
    </row>
    <row r="6" spans="1:16" s="77" customFormat="1" ht="22.5">
      <c r="A6" s="74" t="s">
        <v>14</v>
      </c>
      <c r="B6" s="148" t="s">
        <v>401</v>
      </c>
      <c r="C6" s="75">
        <v>1727</v>
      </c>
      <c r="D6" s="75">
        <v>1700</v>
      </c>
      <c r="E6" s="75">
        <v>1700</v>
      </c>
      <c r="F6" s="75">
        <v>1700</v>
      </c>
      <c r="G6" s="75">
        <v>1700</v>
      </c>
      <c r="H6" s="75">
        <v>642</v>
      </c>
      <c r="I6" s="75">
        <v>370</v>
      </c>
      <c r="J6" s="75">
        <v>370</v>
      </c>
      <c r="K6" s="75">
        <v>370</v>
      </c>
      <c r="L6" s="75">
        <v>370</v>
      </c>
      <c r="M6" s="75">
        <v>370</v>
      </c>
      <c r="N6" s="75">
        <v>370</v>
      </c>
      <c r="O6" s="76">
        <v>11389</v>
      </c>
      <c r="P6" s="350"/>
    </row>
    <row r="7" spans="1:15" s="77" customFormat="1" ht="22.5">
      <c r="A7" s="74" t="s">
        <v>15</v>
      </c>
      <c r="B7" s="147" t="s">
        <v>402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9">
        <f>SUM(C7:N7)</f>
        <v>0</v>
      </c>
    </row>
    <row r="8" spans="1:16" s="77" customFormat="1" ht="13.5" customHeight="1">
      <c r="A8" s="74" t="s">
        <v>16</v>
      </c>
      <c r="B8" s="146" t="s">
        <v>127</v>
      </c>
      <c r="C8" s="75">
        <v>200</v>
      </c>
      <c r="D8" s="75">
        <v>200</v>
      </c>
      <c r="E8" s="75">
        <v>5287</v>
      </c>
      <c r="F8" s="75">
        <v>7965</v>
      </c>
      <c r="G8" s="75">
        <v>7000</v>
      </c>
      <c r="H8" s="75">
        <v>1000</v>
      </c>
      <c r="I8" s="75">
        <v>500</v>
      </c>
      <c r="J8" s="75">
        <v>500</v>
      </c>
      <c r="K8" s="75">
        <v>5000</v>
      </c>
      <c r="L8" s="75">
        <v>3995</v>
      </c>
      <c r="M8" s="75">
        <v>3485</v>
      </c>
      <c r="N8" s="75">
        <v>5468</v>
      </c>
      <c r="O8" s="76">
        <v>40600</v>
      </c>
      <c r="P8" s="350"/>
    </row>
    <row r="9" spans="1:16" s="77" customFormat="1" ht="13.5" customHeight="1">
      <c r="A9" s="74" t="s">
        <v>17</v>
      </c>
      <c r="B9" s="146" t="s">
        <v>403</v>
      </c>
      <c r="C9" s="75">
        <v>4200</v>
      </c>
      <c r="D9" s="75">
        <v>1800</v>
      </c>
      <c r="E9" s="75">
        <v>2814</v>
      </c>
      <c r="F9" s="75">
        <v>2000</v>
      </c>
      <c r="G9" s="75">
        <v>2100</v>
      </c>
      <c r="H9" s="75">
        <v>2915</v>
      </c>
      <c r="I9" s="75">
        <v>1600</v>
      </c>
      <c r="J9" s="75">
        <v>1500</v>
      </c>
      <c r="K9" s="75">
        <v>2200</v>
      </c>
      <c r="L9" s="75">
        <v>2000</v>
      </c>
      <c r="M9" s="75">
        <v>2200</v>
      </c>
      <c r="N9" s="75">
        <v>2669</v>
      </c>
      <c r="O9" s="76">
        <v>27998</v>
      </c>
      <c r="P9" s="350"/>
    </row>
    <row r="10" spans="1:16" s="77" customFormat="1" ht="13.5" customHeight="1">
      <c r="A10" s="74" t="s">
        <v>18</v>
      </c>
      <c r="B10" s="146" t="s">
        <v>4</v>
      </c>
      <c r="C10" s="75">
        <v>350</v>
      </c>
      <c r="D10" s="75">
        <v>350</v>
      </c>
      <c r="E10" s="75">
        <v>4615</v>
      </c>
      <c r="F10" s="75">
        <v>4965</v>
      </c>
      <c r="G10" s="75">
        <v>700</v>
      </c>
      <c r="H10" s="75">
        <v>350</v>
      </c>
      <c r="I10" s="75">
        <v>350</v>
      </c>
      <c r="J10" s="75">
        <v>350</v>
      </c>
      <c r="K10" s="75">
        <v>350</v>
      </c>
      <c r="L10" s="75">
        <v>350</v>
      </c>
      <c r="M10" s="75">
        <v>350</v>
      </c>
      <c r="N10" s="75">
        <v>433</v>
      </c>
      <c r="O10" s="76">
        <v>13513</v>
      </c>
      <c r="P10" s="350"/>
    </row>
    <row r="11" spans="1:15" s="77" customFormat="1" ht="13.5" customHeight="1">
      <c r="A11" s="74" t="s">
        <v>19</v>
      </c>
      <c r="B11" s="146" t="s">
        <v>341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6">
        <v>0</v>
      </c>
    </row>
    <row r="12" spans="1:16" s="77" customFormat="1" ht="22.5">
      <c r="A12" s="74" t="s">
        <v>20</v>
      </c>
      <c r="B12" s="148" t="s">
        <v>386</v>
      </c>
      <c r="C12" s="75">
        <v>390</v>
      </c>
      <c r="D12" s="75"/>
      <c r="E12" s="75"/>
      <c r="F12" s="75"/>
      <c r="G12" s="75"/>
      <c r="H12" s="75">
        <v>370</v>
      </c>
      <c r="I12" s="75"/>
      <c r="J12" s="75"/>
      <c r="K12" s="75">
        <v>300</v>
      </c>
      <c r="L12" s="75"/>
      <c r="M12" s="75"/>
      <c r="N12" s="75">
        <v>300</v>
      </c>
      <c r="O12" s="76">
        <v>1360</v>
      </c>
      <c r="P12" s="350"/>
    </row>
    <row r="13" spans="1:16" s="77" customFormat="1" ht="13.5" customHeight="1" thickBot="1">
      <c r="A13" s="74" t="s">
        <v>21</v>
      </c>
      <c r="B13" s="146" t="s">
        <v>5</v>
      </c>
      <c r="C13" s="75">
        <v>4418</v>
      </c>
      <c r="D13" s="75">
        <v>51579</v>
      </c>
      <c r="E13" s="75"/>
      <c r="F13" s="75"/>
      <c r="G13" s="75">
        <v>10215</v>
      </c>
      <c r="H13" s="75">
        <v>19195</v>
      </c>
      <c r="I13" s="75">
        <v>10896</v>
      </c>
      <c r="J13" s="75">
        <v>4195</v>
      </c>
      <c r="K13" s="75">
        <v>9103</v>
      </c>
      <c r="L13" s="75"/>
      <c r="M13" s="75">
        <v>6774</v>
      </c>
      <c r="N13" s="75">
        <v>117</v>
      </c>
      <c r="O13" s="76">
        <f>SUM(C13:N13)</f>
        <v>116492</v>
      </c>
      <c r="P13" s="350"/>
    </row>
    <row r="14" spans="1:16" s="70" customFormat="1" ht="15.75" customHeight="1" thickBot="1">
      <c r="A14" s="69" t="s">
        <v>22</v>
      </c>
      <c r="B14" s="32" t="s">
        <v>100</v>
      </c>
      <c r="C14" s="80">
        <f aca="true" t="shared" si="0" ref="C14:O14">SUM(C5:C13)</f>
        <v>24841</v>
      </c>
      <c r="D14" s="80">
        <f t="shared" si="0"/>
        <v>69185</v>
      </c>
      <c r="E14" s="80">
        <f t="shared" si="0"/>
        <v>27972</v>
      </c>
      <c r="F14" s="80">
        <f t="shared" si="0"/>
        <v>30186</v>
      </c>
      <c r="G14" s="80">
        <f t="shared" si="0"/>
        <v>35271</v>
      </c>
      <c r="H14" s="80">
        <f t="shared" si="0"/>
        <v>38028</v>
      </c>
      <c r="I14" s="80">
        <f t="shared" si="0"/>
        <v>27272</v>
      </c>
      <c r="J14" s="80">
        <f t="shared" si="0"/>
        <v>20471</v>
      </c>
      <c r="K14" s="80">
        <f t="shared" si="0"/>
        <v>30879</v>
      </c>
      <c r="L14" s="80">
        <f t="shared" si="0"/>
        <v>20271</v>
      </c>
      <c r="M14" s="80">
        <f t="shared" si="0"/>
        <v>26735</v>
      </c>
      <c r="N14" s="80">
        <f t="shared" si="0"/>
        <v>22915</v>
      </c>
      <c r="O14" s="81">
        <f t="shared" si="0"/>
        <v>374026</v>
      </c>
      <c r="P14" s="349"/>
    </row>
    <row r="15" spans="1:15" s="70" customFormat="1" ht="15" customHeight="1" thickBot="1">
      <c r="A15" s="69" t="s">
        <v>23</v>
      </c>
      <c r="B15" s="369" t="s">
        <v>51</v>
      </c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1"/>
    </row>
    <row r="16" spans="1:16" s="77" customFormat="1" ht="13.5" customHeight="1">
      <c r="A16" s="82" t="s">
        <v>24</v>
      </c>
      <c r="B16" s="149" t="s">
        <v>59</v>
      </c>
      <c r="C16" s="78">
        <v>9251</v>
      </c>
      <c r="D16" s="78">
        <v>9254</v>
      </c>
      <c r="E16" s="78">
        <v>9254</v>
      </c>
      <c r="F16" s="78">
        <v>9254</v>
      </c>
      <c r="G16" s="78">
        <v>9254</v>
      </c>
      <c r="H16" s="78">
        <v>9592</v>
      </c>
      <c r="I16" s="78">
        <v>9254</v>
      </c>
      <c r="J16" s="78">
        <v>9254</v>
      </c>
      <c r="K16" s="78">
        <v>9254</v>
      </c>
      <c r="L16" s="78">
        <v>9254</v>
      </c>
      <c r="M16" s="78">
        <v>9254</v>
      </c>
      <c r="N16" s="78">
        <v>9254</v>
      </c>
      <c r="O16" s="79">
        <v>111383</v>
      </c>
      <c r="P16" s="350"/>
    </row>
    <row r="17" spans="1:16" s="77" customFormat="1" ht="27" customHeight="1">
      <c r="A17" s="74" t="s">
        <v>25</v>
      </c>
      <c r="B17" s="148" t="s">
        <v>136</v>
      </c>
      <c r="C17" s="75">
        <v>2432</v>
      </c>
      <c r="D17" s="75">
        <v>2432</v>
      </c>
      <c r="E17" s="75">
        <v>2432</v>
      </c>
      <c r="F17" s="75">
        <v>2432</v>
      </c>
      <c r="G17" s="75">
        <v>2432</v>
      </c>
      <c r="H17" s="75">
        <v>2432</v>
      </c>
      <c r="I17" s="75">
        <v>2432</v>
      </c>
      <c r="J17" s="75">
        <v>2432</v>
      </c>
      <c r="K17" s="75">
        <v>2432</v>
      </c>
      <c r="L17" s="75">
        <v>2433</v>
      </c>
      <c r="M17" s="75">
        <v>2433</v>
      </c>
      <c r="N17" s="75">
        <v>2433</v>
      </c>
      <c r="O17" s="76">
        <v>29187</v>
      </c>
      <c r="P17" s="350"/>
    </row>
    <row r="18" spans="1:16" s="77" customFormat="1" ht="13.5" customHeight="1">
      <c r="A18" s="74" t="s">
        <v>26</v>
      </c>
      <c r="B18" s="146" t="s">
        <v>111</v>
      </c>
      <c r="C18" s="75">
        <v>6270</v>
      </c>
      <c r="D18" s="75">
        <v>6270</v>
      </c>
      <c r="E18" s="75">
        <v>7270</v>
      </c>
      <c r="F18" s="75">
        <v>7270</v>
      </c>
      <c r="G18" s="75">
        <v>6973</v>
      </c>
      <c r="H18" s="75">
        <v>8270</v>
      </c>
      <c r="I18" s="75">
        <v>7271</v>
      </c>
      <c r="J18" s="75">
        <v>7270</v>
      </c>
      <c r="K18" s="75">
        <v>7270</v>
      </c>
      <c r="L18" s="75">
        <v>7270</v>
      </c>
      <c r="M18" s="75">
        <v>7270</v>
      </c>
      <c r="N18" s="75">
        <v>8270</v>
      </c>
      <c r="O18" s="76">
        <v>86944</v>
      </c>
      <c r="P18" s="350"/>
    </row>
    <row r="19" spans="1:15" s="77" customFormat="1" ht="13.5" customHeight="1">
      <c r="A19" s="74" t="s">
        <v>27</v>
      </c>
      <c r="B19" s="146" t="s">
        <v>137</v>
      </c>
      <c r="C19" s="75">
        <v>145</v>
      </c>
      <c r="D19" s="75">
        <v>145</v>
      </c>
      <c r="E19" s="75">
        <v>345</v>
      </c>
      <c r="F19" s="75">
        <v>345</v>
      </c>
      <c r="G19" s="75">
        <v>345</v>
      </c>
      <c r="H19" s="75">
        <v>345</v>
      </c>
      <c r="I19" s="75">
        <v>345</v>
      </c>
      <c r="J19" s="75">
        <v>545</v>
      </c>
      <c r="K19" s="75">
        <v>345</v>
      </c>
      <c r="L19" s="75">
        <v>345</v>
      </c>
      <c r="M19" s="75">
        <v>549</v>
      </c>
      <c r="N19" s="75">
        <v>345</v>
      </c>
      <c r="O19" s="76">
        <v>4144</v>
      </c>
    </row>
    <row r="20" spans="1:15" s="77" customFormat="1" ht="13.5" customHeight="1">
      <c r="A20" s="74" t="s">
        <v>28</v>
      </c>
      <c r="B20" s="146" t="s">
        <v>6</v>
      </c>
      <c r="C20" s="75"/>
      <c r="D20" s="75"/>
      <c r="E20" s="75">
        <v>300</v>
      </c>
      <c r="F20" s="75">
        <v>800</v>
      </c>
      <c r="G20" s="75">
        <v>800</v>
      </c>
      <c r="H20" s="75">
        <v>1200</v>
      </c>
      <c r="I20" s="75">
        <v>800</v>
      </c>
      <c r="J20" s="75">
        <v>800</v>
      </c>
      <c r="K20" s="75">
        <v>1200</v>
      </c>
      <c r="L20" s="75">
        <v>800</v>
      </c>
      <c r="M20" s="75">
        <v>1500</v>
      </c>
      <c r="N20" s="75">
        <v>1552</v>
      </c>
      <c r="O20" s="76">
        <v>9752</v>
      </c>
    </row>
    <row r="21" spans="1:16" s="77" customFormat="1" ht="13.5" customHeight="1">
      <c r="A21" s="74" t="s">
        <v>29</v>
      </c>
      <c r="B21" s="146" t="s">
        <v>156</v>
      </c>
      <c r="C21" s="75">
        <v>473</v>
      </c>
      <c r="D21" s="75">
        <v>814</v>
      </c>
      <c r="E21" s="75">
        <v>2000</v>
      </c>
      <c r="F21" s="75">
        <v>4113</v>
      </c>
      <c r="G21" s="75">
        <v>10000</v>
      </c>
      <c r="H21" s="75">
        <v>10000</v>
      </c>
      <c r="I21" s="75"/>
      <c r="J21" s="75"/>
      <c r="K21" s="75">
        <v>10000</v>
      </c>
      <c r="L21" s="75"/>
      <c r="M21" s="75">
        <v>5560</v>
      </c>
      <c r="N21" s="75"/>
      <c r="O21" s="76">
        <v>42960</v>
      </c>
      <c r="P21" s="350"/>
    </row>
    <row r="22" spans="1:15" s="77" customFormat="1" ht="15.75">
      <c r="A22" s="74" t="s">
        <v>30</v>
      </c>
      <c r="B22" s="148" t="s">
        <v>140</v>
      </c>
      <c r="C22" s="75"/>
      <c r="D22" s="75">
        <v>50000</v>
      </c>
      <c r="E22" s="75">
        <v>572</v>
      </c>
      <c r="F22" s="75">
        <v>5000</v>
      </c>
      <c r="G22" s="75">
        <v>5000</v>
      </c>
      <c r="H22" s="75">
        <v>5000</v>
      </c>
      <c r="I22" s="75">
        <v>5000</v>
      </c>
      <c r="J22" s="75"/>
      <c r="K22" s="75">
        <v>208</v>
      </c>
      <c r="L22" s="75"/>
      <c r="M22" s="75"/>
      <c r="N22" s="75"/>
      <c r="O22" s="76">
        <v>70780</v>
      </c>
    </row>
    <row r="23" spans="1:15" s="77" customFormat="1" ht="13.5" customHeight="1">
      <c r="A23" s="74" t="s">
        <v>31</v>
      </c>
      <c r="B23" s="146" t="s">
        <v>159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6">
        <f>SUM(C23:N23)</f>
        <v>0</v>
      </c>
    </row>
    <row r="24" spans="1:15" s="77" customFormat="1" ht="13.5" customHeight="1">
      <c r="A24" s="74" t="s">
        <v>32</v>
      </c>
      <c r="B24" s="146" t="s">
        <v>432</v>
      </c>
      <c r="C24" s="75">
        <v>6000</v>
      </c>
      <c r="D24" s="75"/>
      <c r="E24" s="75"/>
      <c r="F24" s="75"/>
      <c r="G24" s="75">
        <v>10086</v>
      </c>
      <c r="H24" s="75"/>
      <c r="I24" s="75">
        <v>2000</v>
      </c>
      <c r="J24" s="75"/>
      <c r="K24" s="75"/>
      <c r="L24" s="75"/>
      <c r="M24" s="75"/>
      <c r="N24" s="75">
        <v>790</v>
      </c>
      <c r="O24" s="76">
        <v>18876</v>
      </c>
    </row>
    <row r="25" spans="1:16" s="77" customFormat="1" ht="13.5" customHeight="1" thickBot="1">
      <c r="A25" s="74" t="s">
        <v>33</v>
      </c>
      <c r="B25" s="146" t="s">
        <v>7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6">
        <f>SUM(C25:N25)</f>
        <v>0</v>
      </c>
      <c r="P25" s="350"/>
    </row>
    <row r="26" spans="1:16" s="70" customFormat="1" ht="15.75" customHeight="1" thickBot="1">
      <c r="A26" s="83" t="s">
        <v>34</v>
      </c>
      <c r="B26" s="32" t="s">
        <v>101</v>
      </c>
      <c r="C26" s="80">
        <f>SUM(C16:C24)</f>
        <v>24571</v>
      </c>
      <c r="D26" s="80">
        <f>SUM(D16:D22)</f>
        <v>68915</v>
      </c>
      <c r="E26" s="80">
        <f>SUM(E16:E23)</f>
        <v>22173</v>
      </c>
      <c r="F26" s="80">
        <f>SUM(F16:F23)</f>
        <v>29214</v>
      </c>
      <c r="G26" s="80">
        <f>SUM(G16:G24)</f>
        <v>44890</v>
      </c>
      <c r="H26" s="80">
        <f>SUM(H16:H24)</f>
        <v>36839</v>
      </c>
      <c r="I26" s="80">
        <f>SUM(I16:I24)</f>
        <v>27102</v>
      </c>
      <c r="J26" s="80">
        <f>SUM(J16:J24)</f>
        <v>20301</v>
      </c>
      <c r="K26" s="80">
        <f>SUM(K16:K24)</f>
        <v>30709</v>
      </c>
      <c r="L26" s="80">
        <f>SUM(L16:L21)</f>
        <v>20102</v>
      </c>
      <c r="M26" s="80">
        <f>SUM(M16:M22)</f>
        <v>26566</v>
      </c>
      <c r="N26" s="80">
        <f>SUM(N16:N24)</f>
        <v>22644</v>
      </c>
      <c r="O26" s="81">
        <f>SUM(C26:N26)</f>
        <v>374026</v>
      </c>
      <c r="P26" s="349"/>
    </row>
    <row r="27" spans="1:15" ht="16.5" thickBot="1">
      <c r="A27" s="83" t="s">
        <v>35</v>
      </c>
      <c r="B27" s="150" t="s">
        <v>102</v>
      </c>
      <c r="C27" s="84">
        <f aca="true" t="shared" si="1" ref="C27:O27">C14-C26</f>
        <v>270</v>
      </c>
      <c r="D27" s="84">
        <f t="shared" si="1"/>
        <v>270</v>
      </c>
      <c r="E27" s="84">
        <f t="shared" si="1"/>
        <v>5799</v>
      </c>
      <c r="F27" s="84">
        <f t="shared" si="1"/>
        <v>972</v>
      </c>
      <c r="G27" s="84">
        <f t="shared" si="1"/>
        <v>-9619</v>
      </c>
      <c r="H27" s="84">
        <f t="shared" si="1"/>
        <v>1189</v>
      </c>
      <c r="I27" s="84">
        <f t="shared" si="1"/>
        <v>170</v>
      </c>
      <c r="J27" s="84">
        <f t="shared" si="1"/>
        <v>170</v>
      </c>
      <c r="K27" s="84">
        <f t="shared" si="1"/>
        <v>170</v>
      </c>
      <c r="L27" s="84">
        <f t="shared" si="1"/>
        <v>169</v>
      </c>
      <c r="M27" s="84">
        <f t="shared" si="1"/>
        <v>169</v>
      </c>
      <c r="N27" s="84">
        <f t="shared" si="1"/>
        <v>271</v>
      </c>
      <c r="O27" s="85">
        <f t="shared" si="1"/>
        <v>0</v>
      </c>
    </row>
    <row r="28" ht="15.75">
      <c r="A28" s="87"/>
    </row>
    <row r="29" spans="2:15" ht="15.75">
      <c r="B29" s="88"/>
      <c r="C29" s="89"/>
      <c r="D29" s="89"/>
      <c r="O29" s="351"/>
    </row>
    <row r="30" ht="15.75">
      <c r="O30" s="86"/>
    </row>
    <row r="31" ht="15.75">
      <c r="O31" s="86"/>
    </row>
    <row r="32" ht="15.75">
      <c r="O32" s="86"/>
    </row>
    <row r="33" ht="15.75">
      <c r="O33" s="86"/>
    </row>
    <row r="34" ht="15.75">
      <c r="O34" s="86"/>
    </row>
    <row r="35" ht="15.75">
      <c r="O35" s="86"/>
    </row>
    <row r="36" ht="15.75">
      <c r="O36" s="86"/>
    </row>
    <row r="37" ht="15.75">
      <c r="O37" s="86"/>
    </row>
    <row r="38" ht="15.75">
      <c r="O38" s="86"/>
    </row>
    <row r="39" ht="15.75">
      <c r="O39" s="86"/>
    </row>
    <row r="40" ht="15.75">
      <c r="O40" s="86"/>
    </row>
    <row r="41" ht="15.75">
      <c r="O41" s="86"/>
    </row>
    <row r="42" ht="15.75">
      <c r="O42" s="86"/>
    </row>
    <row r="43" ht="15.75">
      <c r="O43" s="86"/>
    </row>
    <row r="44" ht="15.75">
      <c r="O44" s="86"/>
    </row>
    <row r="45" ht="15.75">
      <c r="O45" s="86"/>
    </row>
    <row r="46" ht="15.75">
      <c r="O46" s="86"/>
    </row>
    <row r="47" ht="15.75">
      <c r="O47" s="86"/>
    </row>
    <row r="48" ht="15.75">
      <c r="O48" s="86"/>
    </row>
    <row r="49" ht="15.75">
      <c r="O49" s="86"/>
    </row>
    <row r="50" ht="15.75">
      <c r="O50" s="86"/>
    </row>
    <row r="51" ht="15.75">
      <c r="O51" s="86"/>
    </row>
    <row r="52" ht="15.75">
      <c r="O52" s="86"/>
    </row>
    <row r="53" ht="15.75">
      <c r="O53" s="86"/>
    </row>
    <row r="54" ht="15.75">
      <c r="O54" s="86"/>
    </row>
    <row r="55" ht="15.75">
      <c r="O55" s="86"/>
    </row>
    <row r="56" ht="15.75">
      <c r="O56" s="86"/>
    </row>
    <row r="57" ht="15.75">
      <c r="O57" s="86"/>
    </row>
    <row r="58" ht="15.75">
      <c r="O58" s="86"/>
    </row>
    <row r="59" ht="15.75">
      <c r="O59" s="86"/>
    </row>
    <row r="60" ht="15.75">
      <c r="O60" s="86"/>
    </row>
    <row r="61" ht="15.75">
      <c r="O61" s="86"/>
    </row>
    <row r="62" ht="15.75">
      <c r="O62" s="86"/>
    </row>
    <row r="63" ht="15.75">
      <c r="O63" s="86"/>
    </row>
    <row r="64" ht="15.75">
      <c r="O64" s="86"/>
    </row>
    <row r="65" ht="15.75">
      <c r="O65" s="86"/>
    </row>
    <row r="66" ht="15.75">
      <c r="O66" s="86"/>
    </row>
    <row r="67" ht="15.75">
      <c r="O67" s="86"/>
    </row>
    <row r="68" ht="15.75">
      <c r="O68" s="86"/>
    </row>
    <row r="69" ht="15.75">
      <c r="O69" s="86"/>
    </row>
    <row r="70" ht="15.75">
      <c r="O70" s="86"/>
    </row>
    <row r="71" ht="15.75">
      <c r="O71" s="86"/>
    </row>
    <row r="72" ht="15.75">
      <c r="O72" s="86"/>
    </row>
    <row r="73" ht="15.75">
      <c r="O73" s="86"/>
    </row>
    <row r="74" ht="15.75">
      <c r="O74" s="86"/>
    </row>
    <row r="75" ht="15.75">
      <c r="O75" s="86"/>
    </row>
    <row r="76" ht="15.75">
      <c r="O76" s="86"/>
    </row>
    <row r="77" ht="15.75">
      <c r="O77" s="86"/>
    </row>
    <row r="78" ht="15.75">
      <c r="O78" s="86"/>
    </row>
    <row r="79" ht="15.75">
      <c r="O79" s="86"/>
    </row>
    <row r="80" ht="15.75">
      <c r="O80" s="86"/>
    </row>
    <row r="81" ht="15.75">
      <c r="O81" s="86"/>
    </row>
    <row r="82" ht="15.75">
      <c r="O82" s="86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5"/>
  <sheetViews>
    <sheetView view="pageLayout" workbookViewId="0" topLeftCell="A1">
      <selection activeCell="D5" sqref="D5"/>
    </sheetView>
  </sheetViews>
  <sheetFormatPr defaultColWidth="9.00390625" defaultRowHeight="12.75"/>
  <cols>
    <col min="1" max="1" width="78.00390625" style="38" customWidth="1"/>
    <col min="2" max="2" width="15.50390625" style="38" customWidth="1"/>
    <col min="3" max="3" width="14.375" style="38" customWidth="1"/>
    <col min="4" max="4" width="18.50390625" style="38" customWidth="1"/>
    <col min="5" max="16384" width="9.375" style="38" customWidth="1"/>
  </cols>
  <sheetData>
    <row r="1" spans="1:2" ht="47.25" customHeight="1">
      <c r="A1" s="341" t="s">
        <v>397</v>
      </c>
      <c r="B1" s="341"/>
    </row>
    <row r="2" spans="1:4" ht="22.5" customHeight="1" thickBot="1">
      <c r="A2" s="222"/>
      <c r="B2" s="223"/>
      <c r="C2" s="223"/>
      <c r="D2" s="223" t="s">
        <v>8</v>
      </c>
    </row>
    <row r="3" spans="1:4" s="39" customFormat="1" ht="24" customHeight="1" thickBot="1">
      <c r="A3" s="151" t="s">
        <v>44</v>
      </c>
      <c r="B3" s="342" t="s">
        <v>374</v>
      </c>
      <c r="C3" s="342" t="s">
        <v>434</v>
      </c>
      <c r="D3" s="342" t="s">
        <v>436</v>
      </c>
    </row>
    <row r="4" spans="1:4" s="40" customFormat="1" ht="13.5" thickBot="1">
      <c r="A4" s="106">
        <v>1</v>
      </c>
      <c r="B4" s="107">
        <v>2</v>
      </c>
      <c r="C4" s="107">
        <v>3</v>
      </c>
      <c r="D4" s="107">
        <v>4</v>
      </c>
    </row>
    <row r="5" spans="1:4" ht="12.75">
      <c r="A5" s="90" t="s">
        <v>180</v>
      </c>
      <c r="B5" s="236">
        <v>72054</v>
      </c>
      <c r="C5" s="236">
        <v>72054</v>
      </c>
      <c r="D5" s="236">
        <v>37468</v>
      </c>
    </row>
    <row r="6" spans="1:4" ht="12.75" customHeight="1">
      <c r="A6" s="91" t="s">
        <v>429</v>
      </c>
      <c r="B6" s="236">
        <v>57038</v>
      </c>
      <c r="C6" s="236">
        <v>57038</v>
      </c>
      <c r="D6" s="236">
        <v>28864</v>
      </c>
    </row>
    <row r="7" spans="1:4" ht="22.5">
      <c r="A7" s="91" t="s">
        <v>430</v>
      </c>
      <c r="B7" s="236">
        <v>28648</v>
      </c>
      <c r="C7" s="236">
        <v>28770</v>
      </c>
      <c r="D7" s="236">
        <v>15019</v>
      </c>
    </row>
    <row r="8" spans="1:4" ht="12.75">
      <c r="A8" s="91" t="s">
        <v>431</v>
      </c>
      <c r="B8" s="236">
        <v>2880</v>
      </c>
      <c r="C8" s="236">
        <v>2880</v>
      </c>
      <c r="D8" s="236">
        <v>1497</v>
      </c>
    </row>
    <row r="9" spans="1:4" ht="12.75">
      <c r="A9" s="91" t="s">
        <v>184</v>
      </c>
      <c r="B9" s="236">
        <v>15</v>
      </c>
      <c r="C9" s="236">
        <v>603</v>
      </c>
      <c r="D9" s="236">
        <v>596</v>
      </c>
    </row>
    <row r="10" spans="1:4" ht="12.75">
      <c r="A10" s="91" t="s">
        <v>437</v>
      </c>
      <c r="B10" s="236"/>
      <c r="C10" s="236">
        <v>1329</v>
      </c>
      <c r="D10" s="236">
        <v>1329</v>
      </c>
    </row>
    <row r="11" spans="1:4" ht="12.75">
      <c r="A11" s="91"/>
      <c r="B11" s="236"/>
      <c r="C11" s="236"/>
      <c r="D11" s="236"/>
    </row>
    <row r="12" spans="1:4" ht="12.75">
      <c r="A12" s="91"/>
      <c r="B12" s="236"/>
      <c r="C12" s="236"/>
      <c r="D12" s="236"/>
    </row>
    <row r="13" spans="1:4" ht="12.75">
      <c r="A13" s="91"/>
      <c r="B13" s="236"/>
      <c r="C13" s="236"/>
      <c r="D13" s="236"/>
    </row>
    <row r="14" spans="1:4" ht="12.75">
      <c r="A14" s="91"/>
      <c r="B14" s="236"/>
      <c r="C14" s="236"/>
      <c r="D14" s="236"/>
    </row>
    <row r="15" spans="1:4" ht="12.75">
      <c r="A15" s="91"/>
      <c r="B15" s="236"/>
      <c r="C15" s="236"/>
      <c r="D15" s="236"/>
    </row>
    <row r="16" spans="1:4" ht="12.75">
      <c r="A16" s="91"/>
      <c r="B16" s="236"/>
      <c r="C16" s="236"/>
      <c r="D16" s="236"/>
    </row>
    <row r="17" spans="1:4" ht="12.75">
      <c r="A17" s="91"/>
      <c r="B17" s="236"/>
      <c r="C17" s="236"/>
      <c r="D17" s="236"/>
    </row>
    <row r="18" spans="1:4" ht="12.75">
      <c r="A18" s="91"/>
      <c r="B18" s="236"/>
      <c r="C18" s="236"/>
      <c r="D18" s="236"/>
    </row>
    <row r="19" spans="1:4" ht="12.75">
      <c r="A19" s="91"/>
      <c r="B19" s="236"/>
      <c r="C19" s="236"/>
      <c r="D19" s="236"/>
    </row>
    <row r="20" spans="1:4" ht="12.75">
      <c r="A20" s="91"/>
      <c r="B20" s="236"/>
      <c r="C20" s="236"/>
      <c r="D20" s="236"/>
    </row>
    <row r="21" spans="1:4" ht="12.75">
      <c r="A21" s="91"/>
      <c r="B21" s="236"/>
      <c r="C21" s="236"/>
      <c r="D21" s="236"/>
    </row>
    <row r="22" spans="1:4" ht="12.75">
      <c r="A22" s="91"/>
      <c r="B22" s="236"/>
      <c r="C22" s="236"/>
      <c r="D22" s="236"/>
    </row>
    <row r="23" spans="1:4" ht="12.75">
      <c r="A23" s="91"/>
      <c r="B23" s="236"/>
      <c r="C23" s="236"/>
      <c r="D23" s="236"/>
    </row>
    <row r="24" spans="1:4" ht="13.5" thickBot="1">
      <c r="A24" s="92"/>
      <c r="B24" s="236"/>
      <c r="C24" s="236"/>
      <c r="D24" s="236"/>
    </row>
    <row r="25" spans="1:4" s="42" customFormat="1" ht="19.5" customHeight="1" thickBot="1">
      <c r="A25" s="31" t="s">
        <v>45</v>
      </c>
      <c r="B25" s="41">
        <f>SUM(B5:B24)</f>
        <v>160635</v>
      </c>
      <c r="C25" s="41">
        <f>SUM(C5:C10)</f>
        <v>162674</v>
      </c>
      <c r="D25" s="41">
        <f>SUM(D5:D10)</f>
        <v>84773</v>
      </c>
    </row>
  </sheetData>
  <sheetProtection/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9"/>
  <sheetViews>
    <sheetView view="pageLayout" zoomScaleNormal="90" zoomScaleSheetLayoutView="100" workbookViewId="0" topLeftCell="A1">
      <selection activeCell="E1" sqref="E1:E16384"/>
    </sheetView>
  </sheetViews>
  <sheetFormatPr defaultColWidth="9.00390625" defaultRowHeight="12.75"/>
  <cols>
    <col min="1" max="1" width="9.50390625" style="225" customWidth="1"/>
    <col min="2" max="2" width="70.875" style="225" customWidth="1"/>
    <col min="3" max="4" width="15.50390625" style="226" customWidth="1"/>
    <col min="5" max="16384" width="9.375" style="244" customWidth="1"/>
  </cols>
  <sheetData>
    <row r="1" spans="1:4" ht="15.75" customHeight="1">
      <c r="A1" s="357" t="s">
        <v>9</v>
      </c>
      <c r="B1" s="357"/>
      <c r="C1" s="357"/>
      <c r="D1" s="244"/>
    </row>
    <row r="2" spans="1:4" ht="15.75" customHeight="1" thickBot="1">
      <c r="A2" s="358" t="s">
        <v>115</v>
      </c>
      <c r="B2" s="358"/>
      <c r="C2" s="167"/>
      <c r="D2" s="167" t="s">
        <v>157</v>
      </c>
    </row>
    <row r="3" spans="1:4" ht="37.5" customHeight="1" thickBot="1">
      <c r="A3" s="22" t="s">
        <v>64</v>
      </c>
      <c r="B3" s="23" t="s">
        <v>11</v>
      </c>
      <c r="C3" s="33" t="s">
        <v>178</v>
      </c>
      <c r="D3" s="33" t="s">
        <v>435</v>
      </c>
    </row>
    <row r="4" spans="1:4" s="245" customFormat="1" ht="12" customHeight="1" thickBot="1">
      <c r="A4" s="239">
        <v>1</v>
      </c>
      <c r="B4" s="240">
        <v>2</v>
      </c>
      <c r="C4" s="241">
        <v>3</v>
      </c>
      <c r="D4" s="241">
        <v>4</v>
      </c>
    </row>
    <row r="5" spans="1:4" s="246" customFormat="1" ht="12" customHeight="1" thickBot="1">
      <c r="A5" s="19" t="s">
        <v>12</v>
      </c>
      <c r="B5" s="20" t="s">
        <v>179</v>
      </c>
      <c r="C5" s="157">
        <f>+C6+C7+C8+C9+C10+C11</f>
        <v>0</v>
      </c>
      <c r="D5" s="157"/>
    </row>
    <row r="6" spans="1:4" s="246" customFormat="1" ht="12" customHeight="1">
      <c r="A6" s="14" t="s">
        <v>89</v>
      </c>
      <c r="B6" s="247" t="s">
        <v>180</v>
      </c>
      <c r="C6" s="160"/>
      <c r="D6" s="160"/>
    </row>
    <row r="7" spans="1:4" s="246" customFormat="1" ht="12" customHeight="1">
      <c r="A7" s="13" t="s">
        <v>90</v>
      </c>
      <c r="B7" s="248" t="s">
        <v>181</v>
      </c>
      <c r="C7" s="159"/>
      <c r="D7" s="159"/>
    </row>
    <row r="8" spans="1:4" s="246" customFormat="1" ht="12" customHeight="1">
      <c r="A8" s="13" t="s">
        <v>91</v>
      </c>
      <c r="B8" s="248" t="s">
        <v>182</v>
      </c>
      <c r="C8" s="159"/>
      <c r="D8" s="159"/>
    </row>
    <row r="9" spans="1:4" s="246" customFormat="1" ht="12" customHeight="1">
      <c r="A9" s="13" t="s">
        <v>92</v>
      </c>
      <c r="B9" s="248" t="s">
        <v>183</v>
      </c>
      <c r="C9" s="159"/>
      <c r="D9" s="159"/>
    </row>
    <row r="10" spans="1:4" s="246" customFormat="1" ht="12" customHeight="1">
      <c r="A10" s="13" t="s">
        <v>112</v>
      </c>
      <c r="B10" s="248" t="s">
        <v>184</v>
      </c>
      <c r="C10" s="159"/>
      <c r="D10" s="159"/>
    </row>
    <row r="11" spans="1:4" s="246" customFormat="1" ht="12" customHeight="1" thickBot="1">
      <c r="A11" s="15" t="s">
        <v>93</v>
      </c>
      <c r="B11" s="249" t="s">
        <v>185</v>
      </c>
      <c r="C11" s="159"/>
      <c r="D11" s="159"/>
    </row>
    <row r="12" spans="1:4" s="246" customFormat="1" ht="12" customHeight="1" thickBot="1">
      <c r="A12" s="19" t="s">
        <v>13</v>
      </c>
      <c r="B12" s="152" t="s">
        <v>186</v>
      </c>
      <c r="C12" s="157">
        <f>+C13+C14+C15+C16+C17</f>
        <v>0</v>
      </c>
      <c r="D12" s="157"/>
    </row>
    <row r="13" spans="1:4" s="246" customFormat="1" ht="12" customHeight="1">
      <c r="A13" s="14" t="s">
        <v>95</v>
      </c>
      <c r="B13" s="247" t="s">
        <v>187</v>
      </c>
      <c r="C13" s="160"/>
      <c r="D13" s="160"/>
    </row>
    <row r="14" spans="1:4" s="246" customFormat="1" ht="12" customHeight="1">
      <c r="A14" s="13" t="s">
        <v>96</v>
      </c>
      <c r="B14" s="248" t="s">
        <v>188</v>
      </c>
      <c r="C14" s="159"/>
      <c r="D14" s="159"/>
    </row>
    <row r="15" spans="1:4" s="246" customFormat="1" ht="12" customHeight="1">
      <c r="A15" s="13" t="s">
        <v>97</v>
      </c>
      <c r="B15" s="248" t="s">
        <v>404</v>
      </c>
      <c r="C15" s="159"/>
      <c r="D15" s="159"/>
    </row>
    <row r="16" spans="1:4" s="246" customFormat="1" ht="12" customHeight="1">
      <c r="A16" s="13" t="s">
        <v>98</v>
      </c>
      <c r="B16" s="248" t="s">
        <v>405</v>
      </c>
      <c r="C16" s="159"/>
      <c r="D16" s="159"/>
    </row>
    <row r="17" spans="1:4" s="246" customFormat="1" ht="12" customHeight="1">
      <c r="A17" s="13" t="s">
        <v>99</v>
      </c>
      <c r="B17" s="248" t="s">
        <v>189</v>
      </c>
      <c r="C17" s="159"/>
      <c r="D17" s="159"/>
    </row>
    <row r="18" spans="1:4" s="246" customFormat="1" ht="12" customHeight="1" thickBot="1">
      <c r="A18" s="15" t="s">
        <v>108</v>
      </c>
      <c r="B18" s="249" t="s">
        <v>190</v>
      </c>
      <c r="C18" s="161"/>
      <c r="D18" s="161"/>
    </row>
    <row r="19" spans="1:4" s="246" customFormat="1" ht="12" customHeight="1" thickBot="1">
      <c r="A19" s="19" t="s">
        <v>14</v>
      </c>
      <c r="B19" s="20" t="s">
        <v>191</v>
      </c>
      <c r="C19" s="157">
        <f>+C20+C21+C22+C23+C24</f>
        <v>0</v>
      </c>
      <c r="D19" s="157"/>
    </row>
    <row r="20" spans="1:4" s="246" customFormat="1" ht="12" customHeight="1">
      <c r="A20" s="14" t="s">
        <v>78</v>
      </c>
      <c r="B20" s="247" t="s">
        <v>192</v>
      </c>
      <c r="C20" s="160"/>
      <c r="D20" s="160"/>
    </row>
    <row r="21" spans="1:4" s="246" customFormat="1" ht="12" customHeight="1">
      <c r="A21" s="13" t="s">
        <v>79</v>
      </c>
      <c r="B21" s="248" t="s">
        <v>193</v>
      </c>
      <c r="C21" s="159"/>
      <c r="D21" s="159"/>
    </row>
    <row r="22" spans="1:4" s="246" customFormat="1" ht="12" customHeight="1">
      <c r="A22" s="13" t="s">
        <v>80</v>
      </c>
      <c r="B22" s="248" t="s">
        <v>406</v>
      </c>
      <c r="C22" s="159"/>
      <c r="D22" s="159"/>
    </row>
    <row r="23" spans="1:4" s="246" customFormat="1" ht="12" customHeight="1">
      <c r="A23" s="13" t="s">
        <v>81</v>
      </c>
      <c r="B23" s="248" t="s">
        <v>407</v>
      </c>
      <c r="C23" s="159"/>
      <c r="D23" s="159"/>
    </row>
    <row r="24" spans="1:4" s="246" customFormat="1" ht="12" customHeight="1">
      <c r="A24" s="13" t="s">
        <v>124</v>
      </c>
      <c r="B24" s="248" t="s">
        <v>194</v>
      </c>
      <c r="C24" s="159"/>
      <c r="D24" s="159"/>
    </row>
    <row r="25" spans="1:4" s="246" customFormat="1" ht="12" customHeight="1" thickBot="1">
      <c r="A25" s="15" t="s">
        <v>125</v>
      </c>
      <c r="B25" s="249" t="s">
        <v>195</v>
      </c>
      <c r="C25" s="161"/>
      <c r="D25" s="161"/>
    </row>
    <row r="26" spans="1:4" s="246" customFormat="1" ht="12" customHeight="1" thickBot="1">
      <c r="A26" s="19" t="s">
        <v>126</v>
      </c>
      <c r="B26" s="20" t="s">
        <v>196</v>
      </c>
      <c r="C26" s="163">
        <f>+C27+C30+C31+C32</f>
        <v>0</v>
      </c>
      <c r="D26" s="163"/>
    </row>
    <row r="27" spans="1:4" s="246" customFormat="1" ht="12" customHeight="1">
      <c r="A27" s="14" t="s">
        <v>197</v>
      </c>
      <c r="B27" s="247" t="s">
        <v>203</v>
      </c>
      <c r="C27" s="242">
        <f>+C28+C29</f>
        <v>0</v>
      </c>
      <c r="D27" s="242"/>
    </row>
    <row r="28" spans="1:4" s="246" customFormat="1" ht="12" customHeight="1">
      <c r="A28" s="13" t="s">
        <v>198</v>
      </c>
      <c r="B28" s="248" t="s">
        <v>204</v>
      </c>
      <c r="C28" s="159"/>
      <c r="D28" s="159"/>
    </row>
    <row r="29" spans="1:4" s="246" customFormat="1" ht="12" customHeight="1">
      <c r="A29" s="13" t="s">
        <v>199</v>
      </c>
      <c r="B29" s="248" t="s">
        <v>205</v>
      </c>
      <c r="C29" s="159"/>
      <c r="D29" s="159"/>
    </row>
    <row r="30" spans="1:4" s="246" customFormat="1" ht="12" customHeight="1">
      <c r="A30" s="13" t="s">
        <v>200</v>
      </c>
      <c r="B30" s="248" t="s">
        <v>206</v>
      </c>
      <c r="C30" s="159"/>
      <c r="D30" s="159"/>
    </row>
    <row r="31" spans="1:4" s="246" customFormat="1" ht="12" customHeight="1">
      <c r="A31" s="13" t="s">
        <v>201</v>
      </c>
      <c r="B31" s="248" t="s">
        <v>207</v>
      </c>
      <c r="C31" s="159"/>
      <c r="D31" s="159"/>
    </row>
    <row r="32" spans="1:4" s="246" customFormat="1" ht="12" customHeight="1" thickBot="1">
      <c r="A32" s="15" t="s">
        <v>202</v>
      </c>
      <c r="B32" s="249" t="s">
        <v>208</v>
      </c>
      <c r="C32" s="161"/>
      <c r="D32" s="161"/>
    </row>
    <row r="33" spans="1:4" s="246" customFormat="1" ht="12" customHeight="1" thickBot="1">
      <c r="A33" s="19" t="s">
        <v>16</v>
      </c>
      <c r="B33" s="20" t="s">
        <v>209</v>
      </c>
      <c r="C33" s="157">
        <f>SUM(C34:C43)</f>
        <v>1386</v>
      </c>
      <c r="D33" s="157">
        <v>1386</v>
      </c>
    </row>
    <row r="34" spans="1:4" s="246" customFormat="1" ht="12" customHeight="1">
      <c r="A34" s="14" t="s">
        <v>82</v>
      </c>
      <c r="B34" s="247" t="s">
        <v>212</v>
      </c>
      <c r="C34" s="160"/>
      <c r="D34" s="160"/>
    </row>
    <row r="35" spans="1:4" s="246" customFormat="1" ht="12" customHeight="1">
      <c r="A35" s="13" t="s">
        <v>83</v>
      </c>
      <c r="B35" s="248" t="s">
        <v>213</v>
      </c>
      <c r="C35" s="159"/>
      <c r="D35" s="159"/>
    </row>
    <row r="36" spans="1:4" s="246" customFormat="1" ht="12" customHeight="1">
      <c r="A36" s="13" t="s">
        <v>84</v>
      </c>
      <c r="B36" s="248" t="s">
        <v>214</v>
      </c>
      <c r="C36" s="159"/>
      <c r="D36" s="159"/>
    </row>
    <row r="37" spans="1:4" s="246" customFormat="1" ht="12" customHeight="1">
      <c r="A37" s="13" t="s">
        <v>128</v>
      </c>
      <c r="B37" s="248" t="s">
        <v>215</v>
      </c>
      <c r="C37" s="159"/>
      <c r="D37" s="159"/>
    </row>
    <row r="38" spans="1:4" s="246" customFormat="1" ht="12" customHeight="1">
      <c r="A38" s="13" t="s">
        <v>129</v>
      </c>
      <c r="B38" s="248" t="s">
        <v>216</v>
      </c>
      <c r="C38" s="159">
        <v>1091</v>
      </c>
      <c r="D38" s="159">
        <v>1091</v>
      </c>
    </row>
    <row r="39" spans="1:4" s="246" customFormat="1" ht="12" customHeight="1">
      <c r="A39" s="13" t="s">
        <v>130</v>
      </c>
      <c r="B39" s="248" t="s">
        <v>217</v>
      </c>
      <c r="C39" s="159">
        <v>295</v>
      </c>
      <c r="D39" s="159">
        <v>295</v>
      </c>
    </row>
    <row r="40" spans="1:4" s="246" customFormat="1" ht="12" customHeight="1">
      <c r="A40" s="13" t="s">
        <v>131</v>
      </c>
      <c r="B40" s="248" t="s">
        <v>218</v>
      </c>
      <c r="C40" s="159"/>
      <c r="D40" s="159"/>
    </row>
    <row r="41" spans="1:4" s="246" customFormat="1" ht="12" customHeight="1">
      <c r="A41" s="13" t="s">
        <v>132</v>
      </c>
      <c r="B41" s="248" t="s">
        <v>219</v>
      </c>
      <c r="C41" s="159"/>
      <c r="D41" s="159"/>
    </row>
    <row r="42" spans="1:4" s="246" customFormat="1" ht="12" customHeight="1">
      <c r="A42" s="13" t="s">
        <v>210</v>
      </c>
      <c r="B42" s="248" t="s">
        <v>220</v>
      </c>
      <c r="C42" s="162"/>
      <c r="D42" s="162"/>
    </row>
    <row r="43" spans="1:4" s="246" customFormat="1" ht="12" customHeight="1" thickBot="1">
      <c r="A43" s="15" t="s">
        <v>211</v>
      </c>
      <c r="B43" s="249" t="s">
        <v>221</v>
      </c>
      <c r="C43" s="235"/>
      <c r="D43" s="235"/>
    </row>
    <row r="44" spans="1:4" s="246" customFormat="1" ht="12" customHeight="1" thickBot="1">
      <c r="A44" s="19" t="s">
        <v>17</v>
      </c>
      <c r="B44" s="20" t="s">
        <v>222</v>
      </c>
      <c r="C44" s="157">
        <f>SUM(C45:C49)</f>
        <v>1900</v>
      </c>
      <c r="D44" s="157">
        <v>1900</v>
      </c>
    </row>
    <row r="45" spans="1:4" s="246" customFormat="1" ht="12" customHeight="1">
      <c r="A45" s="14" t="s">
        <v>85</v>
      </c>
      <c r="B45" s="247" t="s">
        <v>226</v>
      </c>
      <c r="C45" s="292"/>
      <c r="D45" s="292"/>
    </row>
    <row r="46" spans="1:4" s="246" customFormat="1" ht="12" customHeight="1">
      <c r="A46" s="13" t="s">
        <v>86</v>
      </c>
      <c r="B46" s="248" t="s">
        <v>227</v>
      </c>
      <c r="C46" s="162">
        <v>1900</v>
      </c>
      <c r="D46" s="162">
        <v>1900</v>
      </c>
    </row>
    <row r="47" spans="1:4" s="246" customFormat="1" ht="12" customHeight="1">
      <c r="A47" s="13" t="s">
        <v>223</v>
      </c>
      <c r="B47" s="248" t="s">
        <v>228</v>
      </c>
      <c r="C47" s="162"/>
      <c r="D47" s="162"/>
    </row>
    <row r="48" spans="1:4" s="246" customFormat="1" ht="12" customHeight="1">
      <c r="A48" s="13" t="s">
        <v>224</v>
      </c>
      <c r="B48" s="248" t="s">
        <v>229</v>
      </c>
      <c r="C48" s="162"/>
      <c r="D48" s="162"/>
    </row>
    <row r="49" spans="1:4" s="246" customFormat="1" ht="12" customHeight="1" thickBot="1">
      <c r="A49" s="15" t="s">
        <v>225</v>
      </c>
      <c r="B49" s="249" t="s">
        <v>230</v>
      </c>
      <c r="C49" s="235"/>
      <c r="D49" s="235"/>
    </row>
    <row r="50" spans="1:4" s="246" customFormat="1" ht="12" customHeight="1" thickBot="1">
      <c r="A50" s="19" t="s">
        <v>133</v>
      </c>
      <c r="B50" s="20" t="s">
        <v>231</v>
      </c>
      <c r="C50" s="157">
        <f>SUM(C51:C53)</f>
        <v>0</v>
      </c>
      <c r="D50" s="157"/>
    </row>
    <row r="51" spans="1:4" s="246" customFormat="1" ht="12" customHeight="1">
      <c r="A51" s="14" t="s">
        <v>87</v>
      </c>
      <c r="B51" s="247" t="s">
        <v>232</v>
      </c>
      <c r="C51" s="160"/>
      <c r="D51" s="160"/>
    </row>
    <row r="52" spans="1:4" s="246" customFormat="1" ht="12" customHeight="1">
      <c r="A52" s="13" t="s">
        <v>88</v>
      </c>
      <c r="B52" s="248" t="s">
        <v>408</v>
      </c>
      <c r="C52" s="159"/>
      <c r="D52" s="159"/>
    </row>
    <row r="53" spans="1:4" s="246" customFormat="1" ht="12" customHeight="1">
      <c r="A53" s="13" t="s">
        <v>236</v>
      </c>
      <c r="B53" s="248" t="s">
        <v>234</v>
      </c>
      <c r="C53" s="159"/>
      <c r="D53" s="159"/>
    </row>
    <row r="54" spans="1:4" s="246" customFormat="1" ht="12" customHeight="1" thickBot="1">
      <c r="A54" s="15" t="s">
        <v>237</v>
      </c>
      <c r="B54" s="249" t="s">
        <v>235</v>
      </c>
      <c r="C54" s="161"/>
      <c r="D54" s="161"/>
    </row>
    <row r="55" spans="1:4" s="246" customFormat="1" ht="12" customHeight="1" thickBot="1">
      <c r="A55" s="19" t="s">
        <v>19</v>
      </c>
      <c r="B55" s="152" t="s">
        <v>238</v>
      </c>
      <c r="C55" s="157">
        <f>SUM(C56:C58)</f>
        <v>0</v>
      </c>
      <c r="D55" s="157"/>
    </row>
    <row r="56" spans="1:4" s="246" customFormat="1" ht="12" customHeight="1">
      <c r="A56" s="14" t="s">
        <v>134</v>
      </c>
      <c r="B56" s="247" t="s">
        <v>240</v>
      </c>
      <c r="C56" s="162"/>
      <c r="D56" s="162"/>
    </row>
    <row r="57" spans="1:4" s="246" customFormat="1" ht="12" customHeight="1">
      <c r="A57" s="13" t="s">
        <v>135</v>
      </c>
      <c r="B57" s="248" t="s">
        <v>409</v>
      </c>
      <c r="C57" s="162"/>
      <c r="D57" s="162"/>
    </row>
    <row r="58" spans="1:4" s="246" customFormat="1" ht="12" customHeight="1">
      <c r="A58" s="13" t="s">
        <v>158</v>
      </c>
      <c r="B58" s="248" t="s">
        <v>241</v>
      </c>
      <c r="C58" s="162"/>
      <c r="D58" s="162"/>
    </row>
    <row r="59" spans="1:4" s="246" customFormat="1" ht="12" customHeight="1" thickBot="1">
      <c r="A59" s="15" t="s">
        <v>239</v>
      </c>
      <c r="B59" s="249" t="s">
        <v>242</v>
      </c>
      <c r="C59" s="162"/>
      <c r="D59" s="162"/>
    </row>
    <row r="60" spans="1:4" s="246" customFormat="1" ht="12" customHeight="1" thickBot="1">
      <c r="A60" s="19" t="s">
        <v>20</v>
      </c>
      <c r="B60" s="20" t="s">
        <v>243</v>
      </c>
      <c r="C60" s="163">
        <f>+C5+C12+C19+C26+C33+C44+C50+C55</f>
        <v>3286</v>
      </c>
      <c r="D60" s="163">
        <v>3286</v>
      </c>
    </row>
    <row r="61" spans="1:4" s="246" customFormat="1" ht="12" customHeight="1" thickBot="1">
      <c r="A61" s="250" t="s">
        <v>244</v>
      </c>
      <c r="B61" s="152" t="s">
        <v>245</v>
      </c>
      <c r="C61" s="157">
        <f>SUM(C62:C64)</f>
        <v>0</v>
      </c>
      <c r="D61" s="157"/>
    </row>
    <row r="62" spans="1:4" s="246" customFormat="1" ht="12" customHeight="1">
      <c r="A62" s="14" t="s">
        <v>278</v>
      </c>
      <c r="B62" s="247" t="s">
        <v>246</v>
      </c>
      <c r="C62" s="162"/>
      <c r="D62" s="162"/>
    </row>
    <row r="63" spans="1:4" s="246" customFormat="1" ht="12" customHeight="1">
      <c r="A63" s="13" t="s">
        <v>287</v>
      </c>
      <c r="B63" s="248" t="s">
        <v>247</v>
      </c>
      <c r="C63" s="162"/>
      <c r="D63" s="162"/>
    </row>
    <row r="64" spans="1:4" s="246" customFormat="1" ht="12" customHeight="1" thickBot="1">
      <c r="A64" s="15" t="s">
        <v>288</v>
      </c>
      <c r="B64" s="251" t="s">
        <v>248</v>
      </c>
      <c r="C64" s="162"/>
      <c r="D64" s="162"/>
    </row>
    <row r="65" spans="1:4" s="246" customFormat="1" ht="12" customHeight="1" thickBot="1">
      <c r="A65" s="250" t="s">
        <v>249</v>
      </c>
      <c r="B65" s="152" t="s">
        <v>250</v>
      </c>
      <c r="C65" s="157">
        <f>SUM(C66:C69)</f>
        <v>0</v>
      </c>
      <c r="D65" s="157"/>
    </row>
    <row r="66" spans="1:4" s="246" customFormat="1" ht="12" customHeight="1">
      <c r="A66" s="14" t="s">
        <v>113</v>
      </c>
      <c r="B66" s="247" t="s">
        <v>251</v>
      </c>
      <c r="C66" s="162"/>
      <c r="D66" s="162"/>
    </row>
    <row r="67" spans="1:4" s="246" customFormat="1" ht="12" customHeight="1">
      <c r="A67" s="13" t="s">
        <v>114</v>
      </c>
      <c r="B67" s="248" t="s">
        <v>252</v>
      </c>
      <c r="C67" s="162"/>
      <c r="D67" s="162"/>
    </row>
    <row r="68" spans="1:4" s="246" customFormat="1" ht="12" customHeight="1">
      <c r="A68" s="13" t="s">
        <v>279</v>
      </c>
      <c r="B68" s="248" t="s">
        <v>253</v>
      </c>
      <c r="C68" s="162"/>
      <c r="D68" s="162"/>
    </row>
    <row r="69" spans="1:4" s="246" customFormat="1" ht="12" customHeight="1" thickBot="1">
      <c r="A69" s="15" t="s">
        <v>280</v>
      </c>
      <c r="B69" s="249" t="s">
        <v>254</v>
      </c>
      <c r="C69" s="162"/>
      <c r="D69" s="162"/>
    </row>
    <row r="70" spans="1:4" s="246" customFormat="1" ht="12" customHeight="1" thickBot="1">
      <c r="A70" s="250" t="s">
        <v>255</v>
      </c>
      <c r="B70" s="152" t="s">
        <v>256</v>
      </c>
      <c r="C70" s="157">
        <f>SUM(C71:C72)</f>
        <v>10267</v>
      </c>
      <c r="D70" s="157">
        <v>10267</v>
      </c>
    </row>
    <row r="71" spans="1:4" s="246" customFormat="1" ht="12" customHeight="1">
      <c r="A71" s="14" t="s">
        <v>281</v>
      </c>
      <c r="B71" s="247" t="s">
        <v>257</v>
      </c>
      <c r="C71" s="162">
        <v>10267</v>
      </c>
      <c r="D71" s="162">
        <v>10267</v>
      </c>
    </row>
    <row r="72" spans="1:4" s="246" customFormat="1" ht="12" customHeight="1" thickBot="1">
      <c r="A72" s="15" t="s">
        <v>282</v>
      </c>
      <c r="B72" s="249" t="s">
        <v>258</v>
      </c>
      <c r="C72" s="162"/>
      <c r="D72" s="162"/>
    </row>
    <row r="73" spans="1:4" s="246" customFormat="1" ht="12" customHeight="1" thickBot="1">
      <c r="A73" s="250" t="s">
        <v>259</v>
      </c>
      <c r="B73" s="152" t="s">
        <v>260</v>
      </c>
      <c r="C73" s="157">
        <f>SUM(C74:C76)</f>
        <v>0</v>
      </c>
      <c r="D73" s="157"/>
    </row>
    <row r="74" spans="1:4" s="246" customFormat="1" ht="12" customHeight="1">
      <c r="A74" s="14" t="s">
        <v>283</v>
      </c>
      <c r="B74" s="247" t="s">
        <v>261</v>
      </c>
      <c r="C74" s="162"/>
      <c r="D74" s="162"/>
    </row>
    <row r="75" spans="1:4" s="246" customFormat="1" ht="12" customHeight="1">
      <c r="A75" s="13" t="s">
        <v>284</v>
      </c>
      <c r="B75" s="248" t="s">
        <v>262</v>
      </c>
      <c r="C75" s="162"/>
      <c r="D75" s="162"/>
    </row>
    <row r="76" spans="1:4" s="246" customFormat="1" ht="12" customHeight="1" thickBot="1">
      <c r="A76" s="15" t="s">
        <v>285</v>
      </c>
      <c r="B76" s="249" t="s">
        <v>263</v>
      </c>
      <c r="C76" s="162"/>
      <c r="D76" s="162"/>
    </row>
    <row r="77" spans="1:4" s="246" customFormat="1" ht="12" customHeight="1" thickBot="1">
      <c r="A77" s="250" t="s">
        <v>264</v>
      </c>
      <c r="B77" s="152" t="s">
        <v>286</v>
      </c>
      <c r="C77" s="157">
        <f>SUM(C78:C81)</f>
        <v>0</v>
      </c>
      <c r="D77" s="157"/>
    </row>
    <row r="78" spans="1:4" s="246" customFormat="1" ht="12" customHeight="1">
      <c r="A78" s="252" t="s">
        <v>265</v>
      </c>
      <c r="B78" s="247" t="s">
        <v>266</v>
      </c>
      <c r="C78" s="162"/>
      <c r="D78" s="162"/>
    </row>
    <row r="79" spans="1:4" s="246" customFormat="1" ht="12" customHeight="1">
      <c r="A79" s="253" t="s">
        <v>267</v>
      </c>
      <c r="B79" s="248" t="s">
        <v>268</v>
      </c>
      <c r="C79" s="162"/>
      <c r="D79" s="162"/>
    </row>
    <row r="80" spans="1:4" s="246" customFormat="1" ht="12" customHeight="1">
      <c r="A80" s="253" t="s">
        <v>269</v>
      </c>
      <c r="B80" s="248" t="s">
        <v>270</v>
      </c>
      <c r="C80" s="162"/>
      <c r="D80" s="162"/>
    </row>
    <row r="81" spans="1:4" s="246" customFormat="1" ht="12" customHeight="1" thickBot="1">
      <c r="A81" s="254" t="s">
        <v>271</v>
      </c>
      <c r="B81" s="249" t="s">
        <v>272</v>
      </c>
      <c r="C81" s="162"/>
      <c r="D81" s="162"/>
    </row>
    <row r="82" spans="1:4" s="246" customFormat="1" ht="13.5" customHeight="1" thickBot="1">
      <c r="A82" s="250" t="s">
        <v>273</v>
      </c>
      <c r="B82" s="152" t="s">
        <v>274</v>
      </c>
      <c r="C82" s="293"/>
      <c r="D82" s="293"/>
    </row>
    <row r="83" spans="1:4" s="246" customFormat="1" ht="15.75" customHeight="1" thickBot="1">
      <c r="A83" s="250" t="s">
        <v>275</v>
      </c>
      <c r="B83" s="255" t="s">
        <v>276</v>
      </c>
      <c r="C83" s="163">
        <f>+C61+C65+C70+C73+C77+C82</f>
        <v>10267</v>
      </c>
      <c r="D83" s="163">
        <v>10267</v>
      </c>
    </row>
    <row r="84" spans="1:4" s="246" customFormat="1" ht="16.5" customHeight="1" thickBot="1">
      <c r="A84" s="256" t="s">
        <v>289</v>
      </c>
      <c r="B84" s="257" t="s">
        <v>277</v>
      </c>
      <c r="C84" s="163">
        <f>+C60+C83</f>
        <v>13553</v>
      </c>
      <c r="D84" s="163">
        <v>13553</v>
      </c>
    </row>
    <row r="85" spans="1:4" s="246" customFormat="1" ht="83.25" customHeight="1">
      <c r="A85" s="4"/>
      <c r="B85" s="5"/>
      <c r="C85" s="164"/>
      <c r="D85" s="164"/>
    </row>
    <row r="86" spans="1:4" ht="16.5" customHeight="1">
      <c r="A86" s="357" t="s">
        <v>40</v>
      </c>
      <c r="B86" s="357"/>
      <c r="C86" s="357"/>
      <c r="D86" s="244"/>
    </row>
    <row r="87" spans="1:4" s="258" customFormat="1" ht="16.5" customHeight="1" thickBot="1">
      <c r="A87" s="359" t="s">
        <v>116</v>
      </c>
      <c r="B87" s="359"/>
      <c r="C87" s="100"/>
      <c r="D87" s="100"/>
    </row>
    <row r="88" spans="1:4" ht="37.5" customHeight="1" thickBot="1">
      <c r="A88" s="22" t="s">
        <v>64</v>
      </c>
      <c r="B88" s="23" t="s">
        <v>41</v>
      </c>
      <c r="C88" s="33" t="s">
        <v>178</v>
      </c>
      <c r="D88" s="33" t="s">
        <v>435</v>
      </c>
    </row>
    <row r="89" spans="1:4" s="245" customFormat="1" ht="12" customHeight="1" thickBot="1">
      <c r="A89" s="28">
        <v>1</v>
      </c>
      <c r="B89" s="29">
        <v>2</v>
      </c>
      <c r="C89" s="30">
        <v>3</v>
      </c>
      <c r="D89" s="30">
        <v>4</v>
      </c>
    </row>
    <row r="90" spans="1:4" ht="12" customHeight="1" thickBot="1">
      <c r="A90" s="21" t="s">
        <v>12</v>
      </c>
      <c r="B90" s="27" t="s">
        <v>292</v>
      </c>
      <c r="C90" s="156">
        <f>SUM(C91:C95)</f>
        <v>13253</v>
      </c>
      <c r="D90" s="156">
        <v>13253</v>
      </c>
    </row>
    <row r="91" spans="1:4" ht="12" customHeight="1">
      <c r="A91" s="16" t="s">
        <v>89</v>
      </c>
      <c r="B91" s="9" t="s">
        <v>42</v>
      </c>
      <c r="C91" s="158">
        <v>6700</v>
      </c>
      <c r="D91" s="158">
        <v>6700</v>
      </c>
    </row>
    <row r="92" spans="1:4" ht="12" customHeight="1">
      <c r="A92" s="13" t="s">
        <v>90</v>
      </c>
      <c r="B92" s="7" t="s">
        <v>136</v>
      </c>
      <c r="C92" s="159">
        <v>1815</v>
      </c>
      <c r="D92" s="159">
        <v>1815</v>
      </c>
    </row>
    <row r="93" spans="1:4" ht="12" customHeight="1">
      <c r="A93" s="13" t="s">
        <v>91</v>
      </c>
      <c r="B93" s="7" t="s">
        <v>111</v>
      </c>
      <c r="C93" s="161">
        <v>2838</v>
      </c>
      <c r="D93" s="161">
        <v>2838</v>
      </c>
    </row>
    <row r="94" spans="1:4" ht="12" customHeight="1">
      <c r="A94" s="13" t="s">
        <v>92</v>
      </c>
      <c r="B94" s="10" t="s">
        <v>137</v>
      </c>
      <c r="C94" s="161"/>
      <c r="D94" s="161"/>
    </row>
    <row r="95" spans="1:4" ht="12" customHeight="1">
      <c r="A95" s="13" t="s">
        <v>103</v>
      </c>
      <c r="B95" s="18" t="s">
        <v>138</v>
      </c>
      <c r="C95" s="161">
        <v>1900</v>
      </c>
      <c r="D95" s="161">
        <v>1900</v>
      </c>
    </row>
    <row r="96" spans="1:4" ht="12" customHeight="1">
      <c r="A96" s="13" t="s">
        <v>93</v>
      </c>
      <c r="B96" s="7" t="s">
        <v>293</v>
      </c>
      <c r="C96" s="161"/>
      <c r="D96" s="161"/>
    </row>
    <row r="97" spans="1:4" ht="12" customHeight="1">
      <c r="A97" s="13" t="s">
        <v>94</v>
      </c>
      <c r="B97" s="102" t="s">
        <v>294</v>
      </c>
      <c r="C97" s="161"/>
      <c r="D97" s="161"/>
    </row>
    <row r="98" spans="1:4" ht="12" customHeight="1">
      <c r="A98" s="13" t="s">
        <v>104</v>
      </c>
      <c r="B98" s="103" t="s">
        <v>295</v>
      </c>
      <c r="C98" s="161"/>
      <c r="D98" s="161"/>
    </row>
    <row r="99" spans="1:4" ht="12" customHeight="1">
      <c r="A99" s="13" t="s">
        <v>105</v>
      </c>
      <c r="B99" s="103" t="s">
        <v>296</v>
      </c>
      <c r="C99" s="161"/>
      <c r="D99" s="161"/>
    </row>
    <row r="100" spans="1:4" ht="12" customHeight="1">
      <c r="A100" s="13" t="s">
        <v>106</v>
      </c>
      <c r="B100" s="102" t="s">
        <v>297</v>
      </c>
      <c r="C100" s="161"/>
      <c r="D100" s="161"/>
    </row>
    <row r="101" spans="1:4" ht="12" customHeight="1">
      <c r="A101" s="13" t="s">
        <v>107</v>
      </c>
      <c r="B101" s="102" t="s">
        <v>298</v>
      </c>
      <c r="C101" s="161"/>
      <c r="D101" s="161"/>
    </row>
    <row r="102" spans="1:4" ht="12" customHeight="1">
      <c r="A102" s="13" t="s">
        <v>109</v>
      </c>
      <c r="B102" s="103" t="s">
        <v>299</v>
      </c>
      <c r="C102" s="161"/>
      <c r="D102" s="161"/>
    </row>
    <row r="103" spans="1:4" ht="12" customHeight="1">
      <c r="A103" s="12" t="s">
        <v>139</v>
      </c>
      <c r="B103" s="104" t="s">
        <v>300</v>
      </c>
      <c r="C103" s="161"/>
      <c r="D103" s="161"/>
    </row>
    <row r="104" spans="1:4" ht="12" customHeight="1">
      <c r="A104" s="13" t="s">
        <v>290</v>
      </c>
      <c r="B104" s="104" t="s">
        <v>301</v>
      </c>
      <c r="C104" s="161"/>
      <c r="D104" s="161"/>
    </row>
    <row r="105" spans="1:4" ht="12" customHeight="1" thickBot="1">
      <c r="A105" s="17" t="s">
        <v>291</v>
      </c>
      <c r="B105" s="105" t="s">
        <v>302</v>
      </c>
      <c r="C105" s="165">
        <v>1900</v>
      </c>
      <c r="D105" s="165">
        <v>1900</v>
      </c>
    </row>
    <row r="106" spans="1:4" ht="12" customHeight="1" thickBot="1">
      <c r="A106" s="19" t="s">
        <v>13</v>
      </c>
      <c r="B106" s="26" t="s">
        <v>303</v>
      </c>
      <c r="C106" s="157">
        <f>+C107+C109+C111</f>
        <v>300</v>
      </c>
      <c r="D106" s="157">
        <v>300</v>
      </c>
    </row>
    <row r="107" spans="1:4" ht="12" customHeight="1">
      <c r="A107" s="14" t="s">
        <v>95</v>
      </c>
      <c r="B107" s="7" t="s">
        <v>156</v>
      </c>
      <c r="C107" s="160">
        <v>300</v>
      </c>
      <c r="D107" s="160">
        <v>300</v>
      </c>
    </row>
    <row r="108" spans="1:4" ht="12" customHeight="1">
      <c r="A108" s="14" t="s">
        <v>96</v>
      </c>
      <c r="B108" s="11" t="s">
        <v>307</v>
      </c>
      <c r="C108" s="160"/>
      <c r="D108" s="160"/>
    </row>
    <row r="109" spans="1:4" ht="12" customHeight="1">
      <c r="A109" s="14" t="s">
        <v>97</v>
      </c>
      <c r="B109" s="11" t="s">
        <v>140</v>
      </c>
      <c r="C109" s="159"/>
      <c r="D109" s="159"/>
    </row>
    <row r="110" spans="1:4" ht="12" customHeight="1">
      <c r="A110" s="14" t="s">
        <v>98</v>
      </c>
      <c r="B110" s="11" t="s">
        <v>308</v>
      </c>
      <c r="C110" s="143"/>
      <c r="D110" s="143"/>
    </row>
    <row r="111" spans="1:4" ht="12" customHeight="1">
      <c r="A111" s="14" t="s">
        <v>99</v>
      </c>
      <c r="B111" s="154" t="s">
        <v>159</v>
      </c>
      <c r="C111" s="143"/>
      <c r="D111" s="143"/>
    </row>
    <row r="112" spans="1:4" ht="12" customHeight="1">
      <c r="A112" s="14" t="s">
        <v>108</v>
      </c>
      <c r="B112" s="153" t="s">
        <v>410</v>
      </c>
      <c r="C112" s="143"/>
      <c r="D112" s="143"/>
    </row>
    <row r="113" spans="1:4" ht="12" customHeight="1">
      <c r="A113" s="14" t="s">
        <v>110</v>
      </c>
      <c r="B113" s="243" t="s">
        <v>313</v>
      </c>
      <c r="C113" s="143"/>
      <c r="D113" s="143"/>
    </row>
    <row r="114" spans="1:4" ht="15.75">
      <c r="A114" s="14" t="s">
        <v>141</v>
      </c>
      <c r="B114" s="103" t="s">
        <v>296</v>
      </c>
      <c r="C114" s="143"/>
      <c r="D114" s="143"/>
    </row>
    <row r="115" spans="1:4" ht="12" customHeight="1">
      <c r="A115" s="14" t="s">
        <v>142</v>
      </c>
      <c r="B115" s="103" t="s">
        <v>312</v>
      </c>
      <c r="C115" s="143"/>
      <c r="D115" s="143"/>
    </row>
    <row r="116" spans="1:4" ht="12" customHeight="1">
      <c r="A116" s="14" t="s">
        <v>143</v>
      </c>
      <c r="B116" s="103" t="s">
        <v>311</v>
      </c>
      <c r="C116" s="143"/>
      <c r="D116" s="143"/>
    </row>
    <row r="117" spans="1:4" ht="12" customHeight="1">
      <c r="A117" s="14" t="s">
        <v>304</v>
      </c>
      <c r="B117" s="103" t="s">
        <v>299</v>
      </c>
      <c r="C117" s="143"/>
      <c r="D117" s="143"/>
    </row>
    <row r="118" spans="1:4" ht="12" customHeight="1">
      <c r="A118" s="14" t="s">
        <v>305</v>
      </c>
      <c r="B118" s="103" t="s">
        <v>310</v>
      </c>
      <c r="C118" s="143"/>
      <c r="D118" s="143"/>
    </row>
    <row r="119" spans="1:4" ht="16.5" thickBot="1">
      <c r="A119" s="12" t="s">
        <v>306</v>
      </c>
      <c r="B119" s="103" t="s">
        <v>309</v>
      </c>
      <c r="C119" s="144"/>
      <c r="D119" s="144"/>
    </row>
    <row r="120" spans="1:4" ht="12" customHeight="1" thickBot="1">
      <c r="A120" s="19" t="s">
        <v>14</v>
      </c>
      <c r="B120" s="96" t="s">
        <v>314</v>
      </c>
      <c r="C120" s="157">
        <f>+C121+C122</f>
        <v>0</v>
      </c>
      <c r="D120" s="157"/>
    </row>
    <row r="121" spans="1:4" ht="12" customHeight="1">
      <c r="A121" s="14" t="s">
        <v>78</v>
      </c>
      <c r="B121" s="8" t="s">
        <v>53</v>
      </c>
      <c r="C121" s="160"/>
      <c r="D121" s="160"/>
    </row>
    <row r="122" spans="1:4" ht="12" customHeight="1" thickBot="1">
      <c r="A122" s="15" t="s">
        <v>79</v>
      </c>
      <c r="B122" s="11" t="s">
        <v>54</v>
      </c>
      <c r="C122" s="161"/>
      <c r="D122" s="161"/>
    </row>
    <row r="123" spans="1:4" ht="12" customHeight="1" thickBot="1">
      <c r="A123" s="19" t="s">
        <v>15</v>
      </c>
      <c r="B123" s="96" t="s">
        <v>315</v>
      </c>
      <c r="C123" s="157">
        <f>+C90+C106+C120</f>
        <v>13553</v>
      </c>
      <c r="D123" s="157">
        <v>13553</v>
      </c>
    </row>
    <row r="124" spans="1:4" ht="12" customHeight="1" thickBot="1">
      <c r="A124" s="19" t="s">
        <v>16</v>
      </c>
      <c r="B124" s="96" t="s">
        <v>316</v>
      </c>
      <c r="C124" s="157">
        <f>+C125+C126+C127</f>
        <v>0</v>
      </c>
      <c r="D124" s="157"/>
    </row>
    <row r="125" spans="1:4" ht="12" customHeight="1">
      <c r="A125" s="14" t="s">
        <v>82</v>
      </c>
      <c r="B125" s="8" t="s">
        <v>317</v>
      </c>
      <c r="C125" s="143"/>
      <c r="D125" s="143"/>
    </row>
    <row r="126" spans="1:4" ht="12" customHeight="1">
      <c r="A126" s="14" t="s">
        <v>83</v>
      </c>
      <c r="B126" s="8" t="s">
        <v>318</v>
      </c>
      <c r="C126" s="143"/>
      <c r="D126" s="143"/>
    </row>
    <row r="127" spans="1:4" ht="12" customHeight="1" thickBot="1">
      <c r="A127" s="12" t="s">
        <v>84</v>
      </c>
      <c r="B127" s="6" t="s">
        <v>319</v>
      </c>
      <c r="C127" s="143"/>
      <c r="D127" s="143"/>
    </row>
    <row r="128" spans="1:4" ht="12" customHeight="1" thickBot="1">
      <c r="A128" s="19" t="s">
        <v>17</v>
      </c>
      <c r="B128" s="96" t="s">
        <v>367</v>
      </c>
      <c r="C128" s="157">
        <f>+C129+C130+C131+C132</f>
        <v>0</v>
      </c>
      <c r="D128" s="157"/>
    </row>
    <row r="129" spans="1:4" ht="12" customHeight="1">
      <c r="A129" s="14" t="s">
        <v>85</v>
      </c>
      <c r="B129" s="8" t="s">
        <v>320</v>
      </c>
      <c r="C129" s="143"/>
      <c r="D129" s="143"/>
    </row>
    <row r="130" spans="1:4" ht="12" customHeight="1">
      <c r="A130" s="14" t="s">
        <v>86</v>
      </c>
      <c r="B130" s="8" t="s">
        <v>321</v>
      </c>
      <c r="C130" s="143"/>
      <c r="D130" s="143"/>
    </row>
    <row r="131" spans="1:4" ht="12" customHeight="1">
      <c r="A131" s="14" t="s">
        <v>223</v>
      </c>
      <c r="B131" s="8" t="s">
        <v>322</v>
      </c>
      <c r="C131" s="143"/>
      <c r="D131" s="143"/>
    </row>
    <row r="132" spans="1:4" ht="12" customHeight="1" thickBot="1">
      <c r="A132" s="12" t="s">
        <v>224</v>
      </c>
      <c r="B132" s="6" t="s">
        <v>323</v>
      </c>
      <c r="C132" s="143"/>
      <c r="D132" s="143"/>
    </row>
    <row r="133" spans="1:4" ht="12" customHeight="1" thickBot="1">
      <c r="A133" s="19" t="s">
        <v>18</v>
      </c>
      <c r="B133" s="96" t="s">
        <v>324</v>
      </c>
      <c r="C133" s="163">
        <f>+C134+C135+C136+C137</f>
        <v>0</v>
      </c>
      <c r="D133" s="163"/>
    </row>
    <row r="134" spans="1:4" ht="12" customHeight="1">
      <c r="A134" s="14" t="s">
        <v>87</v>
      </c>
      <c r="B134" s="8" t="s">
        <v>325</v>
      </c>
      <c r="C134" s="143"/>
      <c r="D134" s="143"/>
    </row>
    <row r="135" spans="1:4" ht="12" customHeight="1">
      <c r="A135" s="14" t="s">
        <v>88</v>
      </c>
      <c r="B135" s="8" t="s">
        <v>335</v>
      </c>
      <c r="C135" s="143"/>
      <c r="D135" s="143"/>
    </row>
    <row r="136" spans="1:4" ht="12" customHeight="1">
      <c r="A136" s="14" t="s">
        <v>236</v>
      </c>
      <c r="B136" s="8" t="s">
        <v>326</v>
      </c>
      <c r="C136" s="143"/>
      <c r="D136" s="143"/>
    </row>
    <row r="137" spans="1:4" ht="12" customHeight="1" thickBot="1">
      <c r="A137" s="12" t="s">
        <v>237</v>
      </c>
      <c r="B137" s="6" t="s">
        <v>327</v>
      </c>
      <c r="C137" s="143"/>
      <c r="D137" s="143"/>
    </row>
    <row r="138" spans="1:4" ht="12" customHeight="1" thickBot="1">
      <c r="A138" s="19" t="s">
        <v>19</v>
      </c>
      <c r="B138" s="96" t="s">
        <v>328</v>
      </c>
      <c r="C138" s="166">
        <f>+C139+C140+C141+C142</f>
        <v>0</v>
      </c>
      <c r="D138" s="166"/>
    </row>
    <row r="139" spans="1:4" ht="12" customHeight="1">
      <c r="A139" s="14" t="s">
        <v>134</v>
      </c>
      <c r="B139" s="8" t="s">
        <v>329</v>
      </c>
      <c r="C139" s="143"/>
      <c r="D139" s="143"/>
    </row>
    <row r="140" spans="1:4" ht="12" customHeight="1">
      <c r="A140" s="14" t="s">
        <v>135</v>
      </c>
      <c r="B140" s="8" t="s">
        <v>330</v>
      </c>
      <c r="C140" s="143"/>
      <c r="D140" s="143"/>
    </row>
    <row r="141" spans="1:4" ht="12" customHeight="1">
      <c r="A141" s="14" t="s">
        <v>158</v>
      </c>
      <c r="B141" s="8" t="s">
        <v>331</v>
      </c>
      <c r="C141" s="143"/>
      <c r="D141" s="143"/>
    </row>
    <row r="142" spans="1:4" ht="12" customHeight="1" thickBot="1">
      <c r="A142" s="14" t="s">
        <v>239</v>
      </c>
      <c r="B142" s="8" t="s">
        <v>332</v>
      </c>
      <c r="C142" s="143"/>
      <c r="D142" s="143"/>
    </row>
    <row r="143" spans="1:8" ht="15" customHeight="1" thickBot="1">
      <c r="A143" s="19" t="s">
        <v>20</v>
      </c>
      <c r="B143" s="96" t="s">
        <v>333</v>
      </c>
      <c r="C143" s="259">
        <f>+C124+C128+C133+C138</f>
        <v>0</v>
      </c>
      <c r="D143" s="259"/>
      <c r="E143" s="260"/>
      <c r="F143" s="261"/>
      <c r="G143" s="261"/>
      <c r="H143" s="261"/>
    </row>
    <row r="144" spans="1:4" s="246" customFormat="1" ht="12.75" customHeight="1" thickBot="1">
      <c r="A144" s="155" t="s">
        <v>21</v>
      </c>
      <c r="B144" s="224" t="s">
        <v>334</v>
      </c>
      <c r="C144" s="259">
        <f>+C123+C143</f>
        <v>13553</v>
      </c>
      <c r="D144" s="259">
        <v>13553</v>
      </c>
    </row>
    <row r="145" ht="7.5" customHeight="1"/>
    <row r="146" spans="1:4" ht="15.75">
      <c r="A146" s="361" t="s">
        <v>336</v>
      </c>
      <c r="B146" s="361"/>
      <c r="C146" s="361"/>
      <c r="D146" s="244"/>
    </row>
    <row r="147" spans="1:4" ht="15" customHeight="1" thickBot="1">
      <c r="A147" s="358" t="s">
        <v>117</v>
      </c>
      <c r="B147" s="358"/>
      <c r="C147" s="167" t="s">
        <v>157</v>
      </c>
      <c r="D147" s="167"/>
    </row>
    <row r="148" spans="1:4" ht="33.75" customHeight="1" thickBot="1">
      <c r="A148" s="19">
        <v>1</v>
      </c>
      <c r="B148" s="26" t="s">
        <v>337</v>
      </c>
      <c r="C148" s="157">
        <f>+C60-C123</f>
        <v>-10267</v>
      </c>
      <c r="D148" s="157">
        <v>-10267</v>
      </c>
    </row>
    <row r="149" spans="1:4" ht="27.75" customHeight="1" thickBot="1">
      <c r="A149" s="19" t="s">
        <v>13</v>
      </c>
      <c r="B149" s="26" t="s">
        <v>338</v>
      </c>
      <c r="C149" s="157">
        <f>+C83-C143</f>
        <v>10267</v>
      </c>
      <c r="D149" s="157">
        <v>10267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Győrzámoly Községi Önkormányzat
2014. ÉVI KÖLTSÉGVETÉS
ÖNKÉNT VÁLLALT FELADATAINAK MÉRLEGE
&amp;R&amp;"Times New Roman CE,Félkövér dőlt"&amp;11 1.3. melléklet az 8/2014. (IX.26.) önkormányzati rendelethez</oddHeader>
  </headerFooter>
  <rowBreaks count="1" manualBreakCount="1">
    <brk id="8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9"/>
  <sheetViews>
    <sheetView view="pageLayout" zoomScaleSheetLayoutView="100" workbookViewId="0" topLeftCell="A1">
      <selection activeCell="F3" sqref="F3"/>
    </sheetView>
  </sheetViews>
  <sheetFormatPr defaultColWidth="9.00390625" defaultRowHeight="12.75"/>
  <cols>
    <col min="1" max="1" width="9.50390625" style="225" customWidth="1"/>
    <col min="2" max="2" width="67.375" style="225" customWidth="1"/>
    <col min="3" max="4" width="15.375" style="226" customWidth="1"/>
    <col min="5" max="16384" width="9.375" style="244" customWidth="1"/>
  </cols>
  <sheetData>
    <row r="1" spans="1:4" ht="15.75" customHeight="1">
      <c r="A1" s="357" t="s">
        <v>9</v>
      </c>
      <c r="B1" s="357"/>
      <c r="C1" s="357"/>
      <c r="D1" s="244"/>
    </row>
    <row r="2" spans="1:4" ht="15.75" customHeight="1" thickBot="1">
      <c r="A2" s="358" t="s">
        <v>115</v>
      </c>
      <c r="B2" s="358"/>
      <c r="C2" s="167"/>
      <c r="D2" s="167" t="s">
        <v>157</v>
      </c>
    </row>
    <row r="3" spans="1:4" ht="37.5" customHeight="1" thickBot="1">
      <c r="A3" s="22" t="s">
        <v>64</v>
      </c>
      <c r="B3" s="23" t="s">
        <v>11</v>
      </c>
      <c r="C3" s="33" t="s">
        <v>178</v>
      </c>
      <c r="D3" s="33" t="s">
        <v>435</v>
      </c>
    </row>
    <row r="4" spans="1:4" s="245" customFormat="1" ht="12" customHeight="1" thickBot="1">
      <c r="A4" s="239">
        <v>1</v>
      </c>
      <c r="B4" s="240">
        <v>2</v>
      </c>
      <c r="C4" s="241">
        <v>3</v>
      </c>
      <c r="D4" s="241">
        <v>4</v>
      </c>
    </row>
    <row r="5" spans="1:4" s="246" customFormat="1" ht="12" customHeight="1" thickBot="1">
      <c r="A5" s="19" t="s">
        <v>12</v>
      </c>
      <c r="B5" s="20" t="s">
        <v>179</v>
      </c>
      <c r="C5" s="157">
        <f>+C6+C7+C8+C9+C10+C11</f>
        <v>49211</v>
      </c>
      <c r="D5" s="157">
        <v>48939</v>
      </c>
    </row>
    <row r="6" spans="1:4" s="246" customFormat="1" ht="12" customHeight="1">
      <c r="A6" s="14" t="s">
        <v>89</v>
      </c>
      <c r="B6" s="247" t="s">
        <v>180</v>
      </c>
      <c r="C6" s="160">
        <v>49211</v>
      </c>
      <c r="D6" s="160">
        <v>48939</v>
      </c>
    </row>
    <row r="7" spans="1:4" s="246" customFormat="1" ht="12" customHeight="1">
      <c r="A7" s="13" t="s">
        <v>90</v>
      </c>
      <c r="B7" s="248" t="s">
        <v>181</v>
      </c>
      <c r="C7" s="159"/>
      <c r="D7" s="159"/>
    </row>
    <row r="8" spans="1:4" s="246" customFormat="1" ht="12" customHeight="1">
      <c r="A8" s="13" t="s">
        <v>91</v>
      </c>
      <c r="B8" s="248" t="s">
        <v>182</v>
      </c>
      <c r="C8" s="159"/>
      <c r="D8" s="159"/>
    </row>
    <row r="9" spans="1:4" s="246" customFormat="1" ht="12" customHeight="1">
      <c r="A9" s="13" t="s">
        <v>92</v>
      </c>
      <c r="B9" s="248" t="s">
        <v>183</v>
      </c>
      <c r="C9" s="159"/>
      <c r="D9" s="159"/>
    </row>
    <row r="10" spans="1:4" s="246" customFormat="1" ht="12" customHeight="1">
      <c r="A10" s="13" t="s">
        <v>112</v>
      </c>
      <c r="B10" s="248" t="s">
        <v>184</v>
      </c>
      <c r="C10" s="159"/>
      <c r="D10" s="159"/>
    </row>
    <row r="11" spans="1:4" s="246" customFormat="1" ht="12" customHeight="1" thickBot="1">
      <c r="A11" s="15" t="s">
        <v>93</v>
      </c>
      <c r="B11" s="249" t="s">
        <v>185</v>
      </c>
      <c r="C11" s="159"/>
      <c r="D11" s="159"/>
    </row>
    <row r="12" spans="1:4" s="246" customFormat="1" ht="12" customHeight="1" thickBot="1">
      <c r="A12" s="19" t="s">
        <v>13</v>
      </c>
      <c r="B12" s="152" t="s">
        <v>186</v>
      </c>
      <c r="C12" s="157">
        <f>+C13+C14+C15+C16+C17</f>
        <v>0</v>
      </c>
      <c r="D12" s="157"/>
    </row>
    <row r="13" spans="1:4" s="246" customFormat="1" ht="12" customHeight="1">
      <c r="A13" s="14" t="s">
        <v>95</v>
      </c>
      <c r="B13" s="247" t="s">
        <v>187</v>
      </c>
      <c r="C13" s="160"/>
      <c r="D13" s="160"/>
    </row>
    <row r="14" spans="1:4" s="246" customFormat="1" ht="12" customHeight="1">
      <c r="A14" s="13" t="s">
        <v>96</v>
      </c>
      <c r="B14" s="248" t="s">
        <v>188</v>
      </c>
      <c r="C14" s="159"/>
      <c r="D14" s="159"/>
    </row>
    <row r="15" spans="1:4" s="246" customFormat="1" ht="12" customHeight="1">
      <c r="A15" s="13" t="s">
        <v>97</v>
      </c>
      <c r="B15" s="248" t="s">
        <v>404</v>
      </c>
      <c r="C15" s="159"/>
      <c r="D15" s="159"/>
    </row>
    <row r="16" spans="1:4" s="246" customFormat="1" ht="12" customHeight="1">
      <c r="A16" s="13" t="s">
        <v>98</v>
      </c>
      <c r="B16" s="248" t="s">
        <v>405</v>
      </c>
      <c r="C16" s="159"/>
      <c r="D16" s="159"/>
    </row>
    <row r="17" spans="1:4" s="246" customFormat="1" ht="12" customHeight="1">
      <c r="A17" s="13" t="s">
        <v>99</v>
      </c>
      <c r="B17" s="248" t="s">
        <v>189</v>
      </c>
      <c r="C17" s="159"/>
      <c r="D17" s="159">
        <v>272</v>
      </c>
    </row>
    <row r="18" spans="1:4" s="246" customFormat="1" ht="12" customHeight="1" thickBot="1">
      <c r="A18" s="15" t="s">
        <v>108</v>
      </c>
      <c r="B18" s="249" t="s">
        <v>190</v>
      </c>
      <c r="C18" s="161"/>
      <c r="D18" s="161"/>
    </row>
    <row r="19" spans="1:4" s="246" customFormat="1" ht="12" customHeight="1" thickBot="1">
      <c r="A19" s="19" t="s">
        <v>14</v>
      </c>
      <c r="B19" s="20" t="s">
        <v>191</v>
      </c>
      <c r="C19" s="157">
        <f>+C20+C21+C22+C23+C24</f>
        <v>0</v>
      </c>
      <c r="D19" s="157"/>
    </row>
    <row r="20" spans="1:4" s="246" customFormat="1" ht="12" customHeight="1">
      <c r="A20" s="14" t="s">
        <v>78</v>
      </c>
      <c r="B20" s="247" t="s">
        <v>192</v>
      </c>
      <c r="C20" s="160"/>
      <c r="D20" s="160"/>
    </row>
    <row r="21" spans="1:4" s="246" customFormat="1" ht="12" customHeight="1">
      <c r="A21" s="13" t="s">
        <v>79</v>
      </c>
      <c r="B21" s="248" t="s">
        <v>193</v>
      </c>
      <c r="C21" s="159"/>
      <c r="D21" s="159"/>
    </row>
    <row r="22" spans="1:4" s="246" customFormat="1" ht="12" customHeight="1">
      <c r="A22" s="13" t="s">
        <v>80</v>
      </c>
      <c r="B22" s="248" t="s">
        <v>406</v>
      </c>
      <c r="C22" s="159"/>
      <c r="D22" s="159"/>
    </row>
    <row r="23" spans="1:4" s="246" customFormat="1" ht="12" customHeight="1">
      <c r="A23" s="13" t="s">
        <v>81</v>
      </c>
      <c r="B23" s="248" t="s">
        <v>407</v>
      </c>
      <c r="C23" s="159"/>
      <c r="D23" s="159"/>
    </row>
    <row r="24" spans="1:4" s="246" customFormat="1" ht="12" customHeight="1">
      <c r="A24" s="13" t="s">
        <v>124</v>
      </c>
      <c r="B24" s="248" t="s">
        <v>194</v>
      </c>
      <c r="C24" s="159"/>
      <c r="D24" s="159"/>
    </row>
    <row r="25" spans="1:4" s="246" customFormat="1" ht="12" customHeight="1" thickBot="1">
      <c r="A25" s="15" t="s">
        <v>125</v>
      </c>
      <c r="B25" s="249" t="s">
        <v>195</v>
      </c>
      <c r="C25" s="161"/>
      <c r="D25" s="161"/>
    </row>
    <row r="26" spans="1:4" s="246" customFormat="1" ht="12" customHeight="1" thickBot="1">
      <c r="A26" s="19" t="s">
        <v>126</v>
      </c>
      <c r="B26" s="20" t="s">
        <v>196</v>
      </c>
      <c r="C26" s="163">
        <f>+C27+C30+C31+C32</f>
        <v>0</v>
      </c>
      <c r="D26" s="163"/>
    </row>
    <row r="27" spans="1:4" s="246" customFormat="1" ht="12" customHeight="1">
      <c r="A27" s="14" t="s">
        <v>197</v>
      </c>
      <c r="B27" s="247" t="s">
        <v>203</v>
      </c>
      <c r="C27" s="242">
        <f>+C28+C29</f>
        <v>0</v>
      </c>
      <c r="D27" s="242"/>
    </row>
    <row r="28" spans="1:4" s="246" customFormat="1" ht="12" customHeight="1">
      <c r="A28" s="13" t="s">
        <v>198</v>
      </c>
      <c r="B28" s="248" t="s">
        <v>204</v>
      </c>
      <c r="C28" s="159"/>
      <c r="D28" s="159"/>
    </row>
    <row r="29" spans="1:4" s="246" customFormat="1" ht="12" customHeight="1">
      <c r="A29" s="13" t="s">
        <v>199</v>
      </c>
      <c r="B29" s="248" t="s">
        <v>205</v>
      </c>
      <c r="C29" s="159"/>
      <c r="D29" s="159"/>
    </row>
    <row r="30" spans="1:4" s="246" customFormat="1" ht="12" customHeight="1">
      <c r="A30" s="13" t="s">
        <v>200</v>
      </c>
      <c r="B30" s="248" t="s">
        <v>206</v>
      </c>
      <c r="C30" s="159"/>
      <c r="D30" s="159"/>
    </row>
    <row r="31" spans="1:4" s="246" customFormat="1" ht="12" customHeight="1">
      <c r="A31" s="13" t="s">
        <v>201</v>
      </c>
      <c r="B31" s="248" t="s">
        <v>207</v>
      </c>
      <c r="C31" s="159"/>
      <c r="D31" s="159"/>
    </row>
    <row r="32" spans="1:4" s="246" customFormat="1" ht="12" customHeight="1" thickBot="1">
      <c r="A32" s="15" t="s">
        <v>202</v>
      </c>
      <c r="B32" s="249" t="s">
        <v>208</v>
      </c>
      <c r="C32" s="161"/>
      <c r="D32" s="161"/>
    </row>
    <row r="33" spans="1:4" s="246" customFormat="1" ht="12" customHeight="1" thickBot="1">
      <c r="A33" s="19" t="s">
        <v>16</v>
      </c>
      <c r="B33" s="20" t="s">
        <v>209</v>
      </c>
      <c r="C33" s="157">
        <f>SUM(C34:C43)</f>
        <v>40</v>
      </c>
      <c r="D33" s="157">
        <v>40</v>
      </c>
    </row>
    <row r="34" spans="1:4" s="246" customFormat="1" ht="12" customHeight="1">
      <c r="A34" s="14" t="s">
        <v>82</v>
      </c>
      <c r="B34" s="247" t="s">
        <v>212</v>
      </c>
      <c r="C34" s="160"/>
      <c r="D34" s="160"/>
    </row>
    <row r="35" spans="1:4" s="246" customFormat="1" ht="12" customHeight="1">
      <c r="A35" s="13" t="s">
        <v>83</v>
      </c>
      <c r="B35" s="248" t="s">
        <v>213</v>
      </c>
      <c r="C35" s="159">
        <v>40</v>
      </c>
      <c r="D35" s="159">
        <v>40</v>
      </c>
    </row>
    <row r="36" spans="1:4" s="246" customFormat="1" ht="12" customHeight="1">
      <c r="A36" s="13" t="s">
        <v>84</v>
      </c>
      <c r="B36" s="248" t="s">
        <v>214</v>
      </c>
      <c r="C36" s="159"/>
      <c r="D36" s="159"/>
    </row>
    <row r="37" spans="1:4" s="246" customFormat="1" ht="12" customHeight="1">
      <c r="A37" s="13" t="s">
        <v>128</v>
      </c>
      <c r="B37" s="248" t="s">
        <v>215</v>
      </c>
      <c r="C37" s="159"/>
      <c r="D37" s="159"/>
    </row>
    <row r="38" spans="1:4" s="246" customFormat="1" ht="12" customHeight="1">
      <c r="A38" s="13" t="s">
        <v>129</v>
      </c>
      <c r="B38" s="248" t="s">
        <v>216</v>
      </c>
      <c r="C38" s="159"/>
      <c r="D38" s="159"/>
    </row>
    <row r="39" spans="1:4" s="246" customFormat="1" ht="12" customHeight="1">
      <c r="A39" s="13" t="s">
        <v>130</v>
      </c>
      <c r="B39" s="248" t="s">
        <v>217</v>
      </c>
      <c r="C39" s="159"/>
      <c r="D39" s="159"/>
    </row>
    <row r="40" spans="1:4" s="246" customFormat="1" ht="12" customHeight="1">
      <c r="A40" s="13" t="s">
        <v>131</v>
      </c>
      <c r="B40" s="248" t="s">
        <v>218</v>
      </c>
      <c r="C40" s="159"/>
      <c r="D40" s="159"/>
    </row>
    <row r="41" spans="1:4" s="246" customFormat="1" ht="12" customHeight="1">
      <c r="A41" s="13" t="s">
        <v>132</v>
      </c>
      <c r="B41" s="248" t="s">
        <v>219</v>
      </c>
      <c r="C41" s="159"/>
      <c r="D41" s="159"/>
    </row>
    <row r="42" spans="1:4" s="246" customFormat="1" ht="12" customHeight="1">
      <c r="A42" s="13" t="s">
        <v>210</v>
      </c>
      <c r="B42" s="248" t="s">
        <v>220</v>
      </c>
      <c r="C42" s="162"/>
      <c r="D42" s="162"/>
    </row>
    <row r="43" spans="1:4" s="246" customFormat="1" ht="12" customHeight="1" thickBot="1">
      <c r="A43" s="15" t="s">
        <v>211</v>
      </c>
      <c r="B43" s="249" t="s">
        <v>221</v>
      </c>
      <c r="C43" s="235"/>
      <c r="D43" s="235"/>
    </row>
    <row r="44" spans="1:4" s="246" customFormat="1" ht="12" customHeight="1" thickBot="1">
      <c r="A44" s="19" t="s">
        <v>17</v>
      </c>
      <c r="B44" s="20" t="s">
        <v>222</v>
      </c>
      <c r="C44" s="157">
        <f>SUM(C45:C49)</f>
        <v>0</v>
      </c>
      <c r="D44" s="157"/>
    </row>
    <row r="45" spans="1:4" s="246" customFormat="1" ht="12" customHeight="1">
      <c r="A45" s="14" t="s">
        <v>85</v>
      </c>
      <c r="B45" s="247" t="s">
        <v>226</v>
      </c>
      <c r="C45" s="292"/>
      <c r="D45" s="292"/>
    </row>
    <row r="46" spans="1:4" s="246" customFormat="1" ht="12" customHeight="1">
      <c r="A46" s="13" t="s">
        <v>86</v>
      </c>
      <c r="B46" s="248" t="s">
        <v>227</v>
      </c>
      <c r="C46" s="162"/>
      <c r="D46" s="162"/>
    </row>
    <row r="47" spans="1:4" s="246" customFormat="1" ht="12" customHeight="1">
      <c r="A47" s="13" t="s">
        <v>223</v>
      </c>
      <c r="B47" s="248" t="s">
        <v>228</v>
      </c>
      <c r="C47" s="162"/>
      <c r="D47" s="162"/>
    </row>
    <row r="48" spans="1:4" s="246" customFormat="1" ht="12" customHeight="1">
      <c r="A48" s="13" t="s">
        <v>224</v>
      </c>
      <c r="B48" s="248" t="s">
        <v>229</v>
      </c>
      <c r="C48" s="162"/>
      <c r="D48" s="162"/>
    </row>
    <row r="49" spans="1:4" s="246" customFormat="1" ht="12" customHeight="1" thickBot="1">
      <c r="A49" s="15" t="s">
        <v>225</v>
      </c>
      <c r="B49" s="249" t="s">
        <v>230</v>
      </c>
      <c r="C49" s="235"/>
      <c r="D49" s="235"/>
    </row>
    <row r="50" spans="1:4" s="246" customFormat="1" ht="12" customHeight="1" thickBot="1">
      <c r="A50" s="19" t="s">
        <v>133</v>
      </c>
      <c r="B50" s="20" t="s">
        <v>231</v>
      </c>
      <c r="C50" s="157">
        <f>SUM(C51:C53)</f>
        <v>0</v>
      </c>
      <c r="D50" s="157"/>
    </row>
    <row r="51" spans="1:4" s="246" customFormat="1" ht="12" customHeight="1">
      <c r="A51" s="14" t="s">
        <v>87</v>
      </c>
      <c r="B51" s="247" t="s">
        <v>232</v>
      </c>
      <c r="C51" s="160"/>
      <c r="D51" s="160"/>
    </row>
    <row r="52" spans="1:4" s="246" customFormat="1" ht="12" customHeight="1">
      <c r="A52" s="13" t="s">
        <v>88</v>
      </c>
      <c r="B52" s="248" t="s">
        <v>408</v>
      </c>
      <c r="C52" s="159"/>
      <c r="D52" s="159"/>
    </row>
    <row r="53" spans="1:4" s="246" customFormat="1" ht="12" customHeight="1">
      <c r="A53" s="13" t="s">
        <v>236</v>
      </c>
      <c r="B53" s="248" t="s">
        <v>234</v>
      </c>
      <c r="C53" s="159"/>
      <c r="D53" s="159"/>
    </row>
    <row r="54" spans="1:4" s="246" customFormat="1" ht="12" customHeight="1" thickBot="1">
      <c r="A54" s="15" t="s">
        <v>237</v>
      </c>
      <c r="B54" s="249" t="s">
        <v>235</v>
      </c>
      <c r="C54" s="161"/>
      <c r="D54" s="161"/>
    </row>
    <row r="55" spans="1:4" s="246" customFormat="1" ht="12" customHeight="1" thickBot="1">
      <c r="A55" s="19" t="s">
        <v>19</v>
      </c>
      <c r="B55" s="152" t="s">
        <v>238</v>
      </c>
      <c r="C55" s="157">
        <f>SUM(C56:C58)</f>
        <v>0</v>
      </c>
      <c r="D55" s="157"/>
    </row>
    <row r="56" spans="1:4" s="246" customFormat="1" ht="12" customHeight="1">
      <c r="A56" s="14" t="s">
        <v>134</v>
      </c>
      <c r="B56" s="247" t="s">
        <v>240</v>
      </c>
      <c r="C56" s="162"/>
      <c r="D56" s="162"/>
    </row>
    <row r="57" spans="1:4" s="246" customFormat="1" ht="12" customHeight="1">
      <c r="A57" s="13" t="s">
        <v>135</v>
      </c>
      <c r="B57" s="248" t="s">
        <v>409</v>
      </c>
      <c r="C57" s="162"/>
      <c r="D57" s="162"/>
    </row>
    <row r="58" spans="1:4" s="246" customFormat="1" ht="12" customHeight="1">
      <c r="A58" s="13" t="s">
        <v>158</v>
      </c>
      <c r="B58" s="248" t="s">
        <v>241</v>
      </c>
      <c r="C58" s="162"/>
      <c r="D58" s="162"/>
    </row>
    <row r="59" spans="1:4" s="246" customFormat="1" ht="12" customHeight="1" thickBot="1">
      <c r="A59" s="15" t="s">
        <v>239</v>
      </c>
      <c r="B59" s="249" t="s">
        <v>242</v>
      </c>
      <c r="C59" s="162"/>
      <c r="D59" s="162"/>
    </row>
    <row r="60" spans="1:4" s="246" customFormat="1" ht="12" customHeight="1" thickBot="1">
      <c r="A60" s="19" t="s">
        <v>20</v>
      </c>
      <c r="B60" s="20" t="s">
        <v>243</v>
      </c>
      <c r="C60" s="163">
        <f>+C5+C12+C19+C26+C33+C44+C50+C55</f>
        <v>49251</v>
      </c>
      <c r="D60" s="163">
        <v>49251</v>
      </c>
    </row>
    <row r="61" spans="1:4" s="246" customFormat="1" ht="12" customHeight="1" thickBot="1">
      <c r="A61" s="250" t="s">
        <v>244</v>
      </c>
      <c r="B61" s="152" t="s">
        <v>245</v>
      </c>
      <c r="C61" s="157">
        <f>SUM(C62:C64)</f>
        <v>0</v>
      </c>
      <c r="D61" s="157"/>
    </row>
    <row r="62" spans="1:4" s="246" customFormat="1" ht="12" customHeight="1">
      <c r="A62" s="14" t="s">
        <v>278</v>
      </c>
      <c r="B62" s="247" t="s">
        <v>246</v>
      </c>
      <c r="C62" s="162"/>
      <c r="D62" s="162"/>
    </row>
    <row r="63" spans="1:4" s="246" customFormat="1" ht="12" customHeight="1">
      <c r="A63" s="13" t="s">
        <v>287</v>
      </c>
      <c r="B63" s="248" t="s">
        <v>247</v>
      </c>
      <c r="C63" s="162"/>
      <c r="D63" s="162"/>
    </row>
    <row r="64" spans="1:4" s="246" customFormat="1" ht="12" customHeight="1" thickBot="1">
      <c r="A64" s="15" t="s">
        <v>288</v>
      </c>
      <c r="B64" s="251" t="s">
        <v>248</v>
      </c>
      <c r="C64" s="162"/>
      <c r="D64" s="162"/>
    </row>
    <row r="65" spans="1:4" s="246" customFormat="1" ht="12" customHeight="1" thickBot="1">
      <c r="A65" s="250" t="s">
        <v>249</v>
      </c>
      <c r="B65" s="152" t="s">
        <v>250</v>
      </c>
      <c r="C65" s="157">
        <f>SUM(C66:C69)</f>
        <v>0</v>
      </c>
      <c r="D65" s="157"/>
    </row>
    <row r="66" spans="1:4" s="246" customFormat="1" ht="12" customHeight="1">
      <c r="A66" s="14" t="s">
        <v>113</v>
      </c>
      <c r="B66" s="247" t="s">
        <v>251</v>
      </c>
      <c r="C66" s="162"/>
      <c r="D66" s="162"/>
    </row>
    <row r="67" spans="1:4" s="246" customFormat="1" ht="12" customHeight="1">
      <c r="A67" s="13" t="s">
        <v>114</v>
      </c>
      <c r="B67" s="248" t="s">
        <v>252</v>
      </c>
      <c r="C67" s="162"/>
      <c r="D67" s="162"/>
    </row>
    <row r="68" spans="1:4" s="246" customFormat="1" ht="12" customHeight="1">
      <c r="A68" s="13" t="s">
        <v>279</v>
      </c>
      <c r="B68" s="248" t="s">
        <v>253</v>
      </c>
      <c r="C68" s="162"/>
      <c r="D68" s="162"/>
    </row>
    <row r="69" spans="1:4" s="246" customFormat="1" ht="12" customHeight="1" thickBot="1">
      <c r="A69" s="15" t="s">
        <v>280</v>
      </c>
      <c r="B69" s="249" t="s">
        <v>254</v>
      </c>
      <c r="C69" s="162"/>
      <c r="D69" s="162"/>
    </row>
    <row r="70" spans="1:4" s="246" customFormat="1" ht="12" customHeight="1" thickBot="1">
      <c r="A70" s="250" t="s">
        <v>255</v>
      </c>
      <c r="B70" s="152" t="s">
        <v>256</v>
      </c>
      <c r="C70" s="157">
        <f>SUM(C71:C72)</f>
        <v>0</v>
      </c>
      <c r="D70" s="157"/>
    </row>
    <row r="71" spans="1:4" s="246" customFormat="1" ht="12" customHeight="1">
      <c r="A71" s="14" t="s">
        <v>281</v>
      </c>
      <c r="B71" s="247" t="s">
        <v>257</v>
      </c>
      <c r="C71" s="162"/>
      <c r="D71" s="162"/>
    </row>
    <row r="72" spans="1:4" s="246" customFormat="1" ht="12" customHeight="1" thickBot="1">
      <c r="A72" s="15" t="s">
        <v>282</v>
      </c>
      <c r="B72" s="249" t="s">
        <v>258</v>
      </c>
      <c r="C72" s="162"/>
      <c r="D72" s="162"/>
    </row>
    <row r="73" spans="1:4" s="246" customFormat="1" ht="12" customHeight="1" thickBot="1">
      <c r="A73" s="250" t="s">
        <v>259</v>
      </c>
      <c r="B73" s="152" t="s">
        <v>260</v>
      </c>
      <c r="C73" s="157">
        <f>SUM(C74:C76)</f>
        <v>0</v>
      </c>
      <c r="D73" s="157"/>
    </row>
    <row r="74" spans="1:4" s="246" customFormat="1" ht="12" customHeight="1">
      <c r="A74" s="14" t="s">
        <v>283</v>
      </c>
      <c r="B74" s="247" t="s">
        <v>261</v>
      </c>
      <c r="C74" s="162"/>
      <c r="D74" s="162"/>
    </row>
    <row r="75" spans="1:4" s="246" customFormat="1" ht="12" customHeight="1">
      <c r="A75" s="13" t="s">
        <v>284</v>
      </c>
      <c r="B75" s="248" t="s">
        <v>262</v>
      </c>
      <c r="C75" s="162"/>
      <c r="D75" s="162"/>
    </row>
    <row r="76" spans="1:4" s="246" customFormat="1" ht="12" customHeight="1" thickBot="1">
      <c r="A76" s="15" t="s">
        <v>285</v>
      </c>
      <c r="B76" s="249" t="s">
        <v>263</v>
      </c>
      <c r="C76" s="162"/>
      <c r="D76" s="162"/>
    </row>
    <row r="77" spans="1:4" s="246" customFormat="1" ht="12" customHeight="1" thickBot="1">
      <c r="A77" s="250" t="s">
        <v>264</v>
      </c>
      <c r="B77" s="152" t="s">
        <v>286</v>
      </c>
      <c r="C77" s="157">
        <f>SUM(C78:C81)</f>
        <v>0</v>
      </c>
      <c r="D77" s="157"/>
    </row>
    <row r="78" spans="1:4" s="246" customFormat="1" ht="12" customHeight="1">
      <c r="A78" s="252" t="s">
        <v>265</v>
      </c>
      <c r="B78" s="247" t="s">
        <v>266</v>
      </c>
      <c r="C78" s="162"/>
      <c r="D78" s="162"/>
    </row>
    <row r="79" spans="1:4" s="246" customFormat="1" ht="12" customHeight="1">
      <c r="A79" s="253" t="s">
        <v>267</v>
      </c>
      <c r="B79" s="248" t="s">
        <v>268</v>
      </c>
      <c r="C79" s="162"/>
      <c r="D79" s="162"/>
    </row>
    <row r="80" spans="1:4" s="246" customFormat="1" ht="12" customHeight="1">
      <c r="A80" s="253" t="s">
        <v>269</v>
      </c>
      <c r="B80" s="248" t="s">
        <v>270</v>
      </c>
      <c r="C80" s="162"/>
      <c r="D80" s="162"/>
    </row>
    <row r="81" spans="1:4" s="246" customFormat="1" ht="12" customHeight="1" thickBot="1">
      <c r="A81" s="254" t="s">
        <v>271</v>
      </c>
      <c r="B81" s="249" t="s">
        <v>272</v>
      </c>
      <c r="C81" s="162"/>
      <c r="D81" s="162"/>
    </row>
    <row r="82" spans="1:4" s="246" customFormat="1" ht="13.5" customHeight="1" thickBot="1">
      <c r="A82" s="250" t="s">
        <v>273</v>
      </c>
      <c r="B82" s="152" t="s">
        <v>274</v>
      </c>
      <c r="C82" s="293"/>
      <c r="D82" s="293"/>
    </row>
    <row r="83" spans="1:4" s="246" customFormat="1" ht="15.75" customHeight="1" thickBot="1">
      <c r="A83" s="250" t="s">
        <v>275</v>
      </c>
      <c r="B83" s="255" t="s">
        <v>276</v>
      </c>
      <c r="C83" s="163">
        <f>+C61+C65+C70+C73+C77+C82</f>
        <v>0</v>
      </c>
      <c r="D83" s="163"/>
    </row>
    <row r="84" spans="1:4" s="246" customFormat="1" ht="16.5" customHeight="1" thickBot="1">
      <c r="A84" s="256" t="s">
        <v>289</v>
      </c>
      <c r="B84" s="257" t="s">
        <v>277</v>
      </c>
      <c r="C84" s="163">
        <f>+C60+C83</f>
        <v>49251</v>
      </c>
      <c r="D84" s="163">
        <v>49251</v>
      </c>
    </row>
    <row r="85" spans="1:4" s="246" customFormat="1" ht="83.25" customHeight="1">
      <c r="A85" s="4"/>
      <c r="B85" s="5"/>
      <c r="C85" s="164"/>
      <c r="D85" s="164"/>
    </row>
    <row r="86" spans="1:4" ht="16.5" customHeight="1">
      <c r="A86" s="357" t="s">
        <v>40</v>
      </c>
      <c r="B86" s="357"/>
      <c r="C86" s="357"/>
      <c r="D86" s="244"/>
    </row>
    <row r="87" spans="1:4" s="258" customFormat="1" ht="16.5" customHeight="1" thickBot="1">
      <c r="A87" s="359" t="s">
        <v>116</v>
      </c>
      <c r="B87" s="359"/>
      <c r="C87" s="100"/>
      <c r="D87" s="100"/>
    </row>
    <row r="88" spans="1:4" ht="37.5" customHeight="1" thickBot="1">
      <c r="A88" s="22" t="s">
        <v>64</v>
      </c>
      <c r="B88" s="23" t="s">
        <v>41</v>
      </c>
      <c r="C88" s="33" t="s">
        <v>178</v>
      </c>
      <c r="D88" s="33" t="s">
        <v>435</v>
      </c>
    </row>
    <row r="89" spans="1:4" s="245" customFormat="1" ht="12" customHeight="1" thickBot="1">
      <c r="A89" s="28">
        <v>1</v>
      </c>
      <c r="B89" s="29">
        <v>2</v>
      </c>
      <c r="C89" s="30">
        <v>3</v>
      </c>
      <c r="D89" s="30">
        <v>4</v>
      </c>
    </row>
    <row r="90" spans="1:4" ht="12" customHeight="1" thickBot="1">
      <c r="A90" s="21" t="s">
        <v>12</v>
      </c>
      <c r="B90" s="27" t="s">
        <v>292</v>
      </c>
      <c r="C90" s="156">
        <f>SUM(C91:C95)</f>
        <v>47927</v>
      </c>
      <c r="D90" s="156">
        <v>47927</v>
      </c>
    </row>
    <row r="91" spans="1:4" ht="12" customHeight="1">
      <c r="A91" s="16" t="s">
        <v>89</v>
      </c>
      <c r="B91" s="9" t="s">
        <v>42</v>
      </c>
      <c r="C91" s="158">
        <v>29558</v>
      </c>
      <c r="D91" s="158">
        <v>29558</v>
      </c>
    </row>
    <row r="92" spans="1:4" ht="12" customHeight="1">
      <c r="A92" s="13" t="s">
        <v>90</v>
      </c>
      <c r="B92" s="7" t="s">
        <v>136</v>
      </c>
      <c r="C92" s="159">
        <v>7872</v>
      </c>
      <c r="D92" s="159">
        <v>7872</v>
      </c>
    </row>
    <row r="93" spans="1:4" ht="12" customHeight="1">
      <c r="A93" s="13" t="s">
        <v>91</v>
      </c>
      <c r="B93" s="7" t="s">
        <v>111</v>
      </c>
      <c r="C93" s="161">
        <v>10180</v>
      </c>
      <c r="D93" s="161">
        <v>10180</v>
      </c>
    </row>
    <row r="94" spans="1:4" ht="12" customHeight="1">
      <c r="A94" s="13" t="s">
        <v>92</v>
      </c>
      <c r="B94" s="10" t="s">
        <v>137</v>
      </c>
      <c r="C94" s="161">
        <v>317</v>
      </c>
      <c r="D94" s="161">
        <v>317</v>
      </c>
    </row>
    <row r="95" spans="1:4" ht="12" customHeight="1">
      <c r="A95" s="13" t="s">
        <v>103</v>
      </c>
      <c r="B95" s="18" t="s">
        <v>138</v>
      </c>
      <c r="C95" s="161"/>
      <c r="D95" s="161"/>
    </row>
    <row r="96" spans="1:4" ht="12" customHeight="1">
      <c r="A96" s="13" t="s">
        <v>93</v>
      </c>
      <c r="B96" s="7" t="s">
        <v>293</v>
      </c>
      <c r="C96" s="161"/>
      <c r="D96" s="161"/>
    </row>
    <row r="97" spans="1:4" ht="12" customHeight="1">
      <c r="A97" s="13" t="s">
        <v>94</v>
      </c>
      <c r="B97" s="102" t="s">
        <v>294</v>
      </c>
      <c r="C97" s="161"/>
      <c r="D97" s="161"/>
    </row>
    <row r="98" spans="1:4" ht="12" customHeight="1">
      <c r="A98" s="13" t="s">
        <v>104</v>
      </c>
      <c r="B98" s="103" t="s">
        <v>295</v>
      </c>
      <c r="C98" s="161"/>
      <c r="D98" s="161"/>
    </row>
    <row r="99" spans="1:4" ht="12" customHeight="1">
      <c r="A99" s="13" t="s">
        <v>105</v>
      </c>
      <c r="B99" s="103" t="s">
        <v>296</v>
      </c>
      <c r="C99" s="161"/>
      <c r="D99" s="161"/>
    </row>
    <row r="100" spans="1:4" ht="12" customHeight="1">
      <c r="A100" s="13" t="s">
        <v>106</v>
      </c>
      <c r="B100" s="102" t="s">
        <v>297</v>
      </c>
      <c r="C100" s="161"/>
      <c r="D100" s="161"/>
    </row>
    <row r="101" spans="1:4" ht="12" customHeight="1">
      <c r="A101" s="13" t="s">
        <v>107</v>
      </c>
      <c r="B101" s="102" t="s">
        <v>298</v>
      </c>
      <c r="C101" s="161"/>
      <c r="D101" s="161"/>
    </row>
    <row r="102" spans="1:4" ht="12" customHeight="1">
      <c r="A102" s="13" t="s">
        <v>109</v>
      </c>
      <c r="B102" s="103" t="s">
        <v>299</v>
      </c>
      <c r="C102" s="161"/>
      <c r="D102" s="161"/>
    </row>
    <row r="103" spans="1:4" ht="12" customHeight="1">
      <c r="A103" s="12" t="s">
        <v>139</v>
      </c>
      <c r="B103" s="104" t="s">
        <v>300</v>
      </c>
      <c r="C103" s="161"/>
      <c r="D103" s="161"/>
    </row>
    <row r="104" spans="1:4" ht="12" customHeight="1">
      <c r="A104" s="13" t="s">
        <v>290</v>
      </c>
      <c r="B104" s="104" t="s">
        <v>301</v>
      </c>
      <c r="C104" s="161"/>
      <c r="D104" s="161"/>
    </row>
    <row r="105" spans="1:4" ht="12" customHeight="1" thickBot="1">
      <c r="A105" s="17" t="s">
        <v>291</v>
      </c>
      <c r="B105" s="105" t="s">
        <v>302</v>
      </c>
      <c r="C105" s="165"/>
      <c r="D105" s="165"/>
    </row>
    <row r="106" spans="1:4" ht="12" customHeight="1" thickBot="1">
      <c r="A106" s="19" t="s">
        <v>13</v>
      </c>
      <c r="B106" s="26" t="s">
        <v>303</v>
      </c>
      <c r="C106" s="157">
        <f>+C107+C109+C111</f>
        <v>1324</v>
      </c>
      <c r="D106" s="157">
        <v>1324</v>
      </c>
    </row>
    <row r="107" spans="1:4" ht="12" customHeight="1">
      <c r="A107" s="14" t="s">
        <v>95</v>
      </c>
      <c r="B107" s="7" t="s">
        <v>156</v>
      </c>
      <c r="C107" s="160">
        <v>1324</v>
      </c>
      <c r="D107" s="160">
        <v>1324</v>
      </c>
    </row>
    <row r="108" spans="1:4" ht="12" customHeight="1">
      <c r="A108" s="14" t="s">
        <v>96</v>
      </c>
      <c r="B108" s="11" t="s">
        <v>307</v>
      </c>
      <c r="C108" s="160"/>
      <c r="D108" s="160"/>
    </row>
    <row r="109" spans="1:4" ht="12" customHeight="1">
      <c r="A109" s="14" t="s">
        <v>97</v>
      </c>
      <c r="B109" s="11" t="s">
        <v>140</v>
      </c>
      <c r="C109" s="159"/>
      <c r="D109" s="159"/>
    </row>
    <row r="110" spans="1:4" ht="12" customHeight="1">
      <c r="A110" s="14" t="s">
        <v>98</v>
      </c>
      <c r="B110" s="11" t="s">
        <v>308</v>
      </c>
      <c r="C110" s="143"/>
      <c r="D110" s="143"/>
    </row>
    <row r="111" spans="1:4" ht="12" customHeight="1">
      <c r="A111" s="14" t="s">
        <v>99</v>
      </c>
      <c r="B111" s="154" t="s">
        <v>159</v>
      </c>
      <c r="C111" s="143"/>
      <c r="D111" s="143"/>
    </row>
    <row r="112" spans="1:4" ht="12" customHeight="1">
      <c r="A112" s="14" t="s">
        <v>108</v>
      </c>
      <c r="B112" s="153" t="s">
        <v>410</v>
      </c>
      <c r="C112" s="143"/>
      <c r="D112" s="143"/>
    </row>
    <row r="113" spans="1:4" ht="12" customHeight="1">
      <c r="A113" s="14" t="s">
        <v>110</v>
      </c>
      <c r="B113" s="243" t="s">
        <v>313</v>
      </c>
      <c r="C113" s="143"/>
      <c r="D113" s="143"/>
    </row>
    <row r="114" spans="1:4" ht="15.75">
      <c r="A114" s="14" t="s">
        <v>141</v>
      </c>
      <c r="B114" s="103" t="s">
        <v>296</v>
      </c>
      <c r="C114" s="143"/>
      <c r="D114" s="143"/>
    </row>
    <row r="115" spans="1:4" ht="12" customHeight="1">
      <c r="A115" s="14" t="s">
        <v>142</v>
      </c>
      <c r="B115" s="103" t="s">
        <v>312</v>
      </c>
      <c r="C115" s="143"/>
      <c r="D115" s="143"/>
    </row>
    <row r="116" spans="1:4" ht="12" customHeight="1">
      <c r="A116" s="14" t="s">
        <v>143</v>
      </c>
      <c r="B116" s="103" t="s">
        <v>311</v>
      </c>
      <c r="C116" s="143"/>
      <c r="D116" s="143"/>
    </row>
    <row r="117" spans="1:4" ht="12" customHeight="1">
      <c r="A117" s="14" t="s">
        <v>304</v>
      </c>
      <c r="B117" s="103" t="s">
        <v>299</v>
      </c>
      <c r="C117" s="143"/>
      <c r="D117" s="143"/>
    </row>
    <row r="118" spans="1:4" ht="12" customHeight="1">
      <c r="A118" s="14" t="s">
        <v>305</v>
      </c>
      <c r="B118" s="103" t="s">
        <v>310</v>
      </c>
      <c r="C118" s="143"/>
      <c r="D118" s="143"/>
    </row>
    <row r="119" spans="1:4" ht="16.5" thickBot="1">
      <c r="A119" s="12" t="s">
        <v>306</v>
      </c>
      <c r="B119" s="103" t="s">
        <v>309</v>
      </c>
      <c r="C119" s="144"/>
      <c r="D119" s="144"/>
    </row>
    <row r="120" spans="1:4" ht="12" customHeight="1" thickBot="1">
      <c r="A120" s="19" t="s">
        <v>14</v>
      </c>
      <c r="B120" s="96" t="s">
        <v>314</v>
      </c>
      <c r="C120" s="157">
        <f>+C121+C122</f>
        <v>0</v>
      </c>
      <c r="D120" s="157"/>
    </row>
    <row r="121" spans="1:4" ht="12" customHeight="1">
      <c r="A121" s="14" t="s">
        <v>78</v>
      </c>
      <c r="B121" s="8" t="s">
        <v>53</v>
      </c>
      <c r="C121" s="160"/>
      <c r="D121" s="160"/>
    </row>
    <row r="122" spans="1:4" ht="12" customHeight="1" thickBot="1">
      <c r="A122" s="15" t="s">
        <v>79</v>
      </c>
      <c r="B122" s="11" t="s">
        <v>54</v>
      </c>
      <c r="C122" s="161"/>
      <c r="D122" s="161"/>
    </row>
    <row r="123" spans="1:4" ht="12" customHeight="1" thickBot="1">
      <c r="A123" s="19" t="s">
        <v>15</v>
      </c>
      <c r="B123" s="96" t="s">
        <v>315</v>
      </c>
      <c r="C123" s="157">
        <f>+C90+C106+C120</f>
        <v>49251</v>
      </c>
      <c r="D123" s="157">
        <v>49251</v>
      </c>
    </row>
    <row r="124" spans="1:4" ht="12" customHeight="1" thickBot="1">
      <c r="A124" s="19" t="s">
        <v>16</v>
      </c>
      <c r="B124" s="96" t="s">
        <v>316</v>
      </c>
      <c r="C124" s="157">
        <f>+C125+C126+C127</f>
        <v>0</v>
      </c>
      <c r="D124" s="157"/>
    </row>
    <row r="125" spans="1:4" ht="12" customHeight="1">
      <c r="A125" s="14" t="s">
        <v>82</v>
      </c>
      <c r="B125" s="8" t="s">
        <v>317</v>
      </c>
      <c r="C125" s="143"/>
      <c r="D125" s="143"/>
    </row>
    <row r="126" spans="1:4" ht="12" customHeight="1">
      <c r="A126" s="14" t="s">
        <v>83</v>
      </c>
      <c r="B126" s="8" t="s">
        <v>318</v>
      </c>
      <c r="C126" s="143"/>
      <c r="D126" s="143"/>
    </row>
    <row r="127" spans="1:4" ht="12" customHeight="1" thickBot="1">
      <c r="A127" s="12" t="s">
        <v>84</v>
      </c>
      <c r="B127" s="6" t="s">
        <v>319</v>
      </c>
      <c r="C127" s="143"/>
      <c r="D127" s="143"/>
    </row>
    <row r="128" spans="1:4" ht="12" customHeight="1" thickBot="1">
      <c r="A128" s="19" t="s">
        <v>17</v>
      </c>
      <c r="B128" s="96" t="s">
        <v>367</v>
      </c>
      <c r="C128" s="157">
        <f>+C129+C130+C131+C132</f>
        <v>0</v>
      </c>
      <c r="D128" s="157"/>
    </row>
    <row r="129" spans="1:4" ht="12" customHeight="1">
      <c r="A129" s="14" t="s">
        <v>85</v>
      </c>
      <c r="B129" s="8" t="s">
        <v>320</v>
      </c>
      <c r="C129" s="143"/>
      <c r="D129" s="143"/>
    </row>
    <row r="130" spans="1:4" ht="12" customHeight="1">
      <c r="A130" s="14" t="s">
        <v>86</v>
      </c>
      <c r="B130" s="8" t="s">
        <v>321</v>
      </c>
      <c r="C130" s="143"/>
      <c r="D130" s="143"/>
    </row>
    <row r="131" spans="1:4" ht="12" customHeight="1">
      <c r="A131" s="14" t="s">
        <v>223</v>
      </c>
      <c r="B131" s="8" t="s">
        <v>322</v>
      </c>
      <c r="C131" s="143"/>
      <c r="D131" s="143"/>
    </row>
    <row r="132" spans="1:4" ht="12" customHeight="1" thickBot="1">
      <c r="A132" s="12" t="s">
        <v>224</v>
      </c>
      <c r="B132" s="6" t="s">
        <v>323</v>
      </c>
      <c r="C132" s="143"/>
      <c r="D132" s="143"/>
    </row>
    <row r="133" spans="1:4" ht="12" customHeight="1" thickBot="1">
      <c r="A133" s="19" t="s">
        <v>18</v>
      </c>
      <c r="B133" s="96" t="s">
        <v>324</v>
      </c>
      <c r="C133" s="163">
        <f>+C134+C135+C136+C137</f>
        <v>0</v>
      </c>
      <c r="D133" s="163"/>
    </row>
    <row r="134" spans="1:4" ht="12" customHeight="1">
      <c r="A134" s="14" t="s">
        <v>87</v>
      </c>
      <c r="B134" s="8" t="s">
        <v>325</v>
      </c>
      <c r="C134" s="143"/>
      <c r="D134" s="143"/>
    </row>
    <row r="135" spans="1:4" ht="12" customHeight="1">
      <c r="A135" s="14" t="s">
        <v>88</v>
      </c>
      <c r="B135" s="8" t="s">
        <v>335</v>
      </c>
      <c r="C135" s="143"/>
      <c r="D135" s="143"/>
    </row>
    <row r="136" spans="1:4" ht="12" customHeight="1">
      <c r="A136" s="14" t="s">
        <v>236</v>
      </c>
      <c r="B136" s="8" t="s">
        <v>326</v>
      </c>
      <c r="C136" s="143"/>
      <c r="D136" s="143"/>
    </row>
    <row r="137" spans="1:4" ht="12" customHeight="1" thickBot="1">
      <c r="A137" s="12" t="s">
        <v>237</v>
      </c>
      <c r="B137" s="6" t="s">
        <v>327</v>
      </c>
      <c r="C137" s="143"/>
      <c r="D137" s="143"/>
    </row>
    <row r="138" spans="1:4" ht="12" customHeight="1" thickBot="1">
      <c r="A138" s="19" t="s">
        <v>19</v>
      </c>
      <c r="B138" s="96" t="s">
        <v>328</v>
      </c>
      <c r="C138" s="166">
        <f>+C139+C140+C141+C142</f>
        <v>0</v>
      </c>
      <c r="D138" s="166"/>
    </row>
    <row r="139" spans="1:4" ht="12" customHeight="1">
      <c r="A139" s="14" t="s">
        <v>134</v>
      </c>
      <c r="B139" s="8" t="s">
        <v>329</v>
      </c>
      <c r="C139" s="143"/>
      <c r="D139" s="143"/>
    </row>
    <row r="140" spans="1:4" ht="12" customHeight="1">
      <c r="A140" s="14" t="s">
        <v>135</v>
      </c>
      <c r="B140" s="8" t="s">
        <v>330</v>
      </c>
      <c r="C140" s="143"/>
      <c r="D140" s="143"/>
    </row>
    <row r="141" spans="1:4" ht="12" customHeight="1">
      <c r="A141" s="14" t="s">
        <v>158</v>
      </c>
      <c r="B141" s="8" t="s">
        <v>331</v>
      </c>
      <c r="C141" s="143"/>
      <c r="D141" s="143"/>
    </row>
    <row r="142" spans="1:4" ht="12" customHeight="1" thickBot="1">
      <c r="A142" s="14" t="s">
        <v>239</v>
      </c>
      <c r="B142" s="8" t="s">
        <v>332</v>
      </c>
      <c r="C142" s="143"/>
      <c r="D142" s="143"/>
    </row>
    <row r="143" spans="1:8" ht="15" customHeight="1" thickBot="1">
      <c r="A143" s="19" t="s">
        <v>20</v>
      </c>
      <c r="B143" s="96" t="s">
        <v>333</v>
      </c>
      <c r="C143" s="259">
        <f>+C124+C128+C133+C138</f>
        <v>0</v>
      </c>
      <c r="D143" s="259"/>
      <c r="E143" s="260"/>
      <c r="F143" s="261"/>
      <c r="G143" s="261"/>
      <c r="H143" s="261"/>
    </row>
    <row r="144" spans="1:4" s="246" customFormat="1" ht="12.75" customHeight="1" thickBot="1">
      <c r="A144" s="155" t="s">
        <v>21</v>
      </c>
      <c r="B144" s="224" t="s">
        <v>334</v>
      </c>
      <c r="C144" s="259">
        <f>+C123+C143</f>
        <v>49251</v>
      </c>
      <c r="D144" s="259">
        <v>49251</v>
      </c>
    </row>
    <row r="145" ht="7.5" customHeight="1"/>
    <row r="146" spans="1:4" ht="15.75">
      <c r="A146" s="361" t="s">
        <v>336</v>
      </c>
      <c r="B146" s="361"/>
      <c r="C146" s="361"/>
      <c r="D146" s="244"/>
    </row>
    <row r="147" spans="1:4" ht="15" customHeight="1" thickBot="1">
      <c r="A147" s="358" t="s">
        <v>117</v>
      </c>
      <c r="B147" s="358"/>
      <c r="C147" s="167" t="s">
        <v>157</v>
      </c>
      <c r="D147" s="167"/>
    </row>
    <row r="148" spans="1:4" ht="24.75" customHeight="1" thickBot="1">
      <c r="A148" s="19">
        <v>1</v>
      </c>
      <c r="B148" s="26" t="s">
        <v>337</v>
      </c>
      <c r="C148" s="157">
        <f>+C60-C123</f>
        <v>0</v>
      </c>
      <c r="D148" s="157"/>
    </row>
    <row r="149" spans="1:4" ht="27.75" customHeight="1" thickBot="1">
      <c r="A149" s="19" t="s">
        <v>13</v>
      </c>
      <c r="B149" s="26" t="s">
        <v>338</v>
      </c>
      <c r="C149" s="157">
        <f>+C83-C143</f>
        <v>0</v>
      </c>
      <c r="D149" s="157"/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Győrzámoly Községi Önkormányzat
2014. ÉVI KÖLTSÉGVETÉS
ÁLLAMI (ÁLLAMIGAZGATÁSI) FELADATOK MÉRLEGE
&amp;R&amp;"Times New Roman CE,Félkövér dőlt"&amp;11 1.4. melléklet az 8/2014. (IX.26.) önkormányzati rendelethez</oddHeader>
  </headerFooter>
  <rowBreaks count="1" manualBreakCount="1">
    <brk id="8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31"/>
  <sheetViews>
    <sheetView tabSelected="1" zoomScale="80" zoomScaleNormal="80" zoomScaleSheetLayoutView="100" workbookViewId="0" topLeftCell="A1">
      <selection activeCell="F1" sqref="F1:I1"/>
    </sheetView>
  </sheetViews>
  <sheetFormatPr defaultColWidth="9.00390625" defaultRowHeight="12.75"/>
  <cols>
    <col min="1" max="1" width="6.125" style="332" customWidth="1"/>
    <col min="2" max="2" width="42.625" style="108" customWidth="1"/>
    <col min="3" max="3" width="11.375" style="48" customWidth="1"/>
    <col min="4" max="4" width="10.625" style="48" customWidth="1"/>
    <col min="5" max="5" width="48.00390625" style="48" customWidth="1"/>
    <col min="6" max="6" width="11.125" style="48" customWidth="1"/>
    <col min="7" max="7" width="10.875" style="48" customWidth="1"/>
    <col min="8" max="16384" width="9.375" style="48" customWidth="1"/>
  </cols>
  <sheetData>
    <row r="1" spans="2:9" ht="39.75" customHeight="1">
      <c r="B1" s="365" t="s">
        <v>120</v>
      </c>
      <c r="C1" s="365"/>
      <c r="D1" s="365"/>
      <c r="E1" s="365"/>
      <c r="F1" s="374" t="s">
        <v>439</v>
      </c>
      <c r="G1" s="374"/>
      <c r="H1" s="374"/>
      <c r="I1" s="374"/>
    </row>
    <row r="2" spans="6:7" ht="14.25" thickBot="1">
      <c r="F2" s="178"/>
      <c r="G2" s="178" t="s">
        <v>57</v>
      </c>
    </row>
    <row r="3" spans="1:7" ht="15" customHeight="1" thickBot="1">
      <c r="A3" s="362" t="s">
        <v>64</v>
      </c>
      <c r="B3" s="179" t="s">
        <v>50</v>
      </c>
      <c r="C3" s="180"/>
      <c r="D3" s="300"/>
      <c r="E3" s="179" t="s">
        <v>51</v>
      </c>
      <c r="F3" s="323"/>
      <c r="G3" s="323"/>
    </row>
    <row r="4" spans="1:7" s="182" customFormat="1" ht="29.25" customHeight="1" thickBot="1">
      <c r="A4" s="363"/>
      <c r="B4" s="109" t="s">
        <v>58</v>
      </c>
      <c r="C4" s="110" t="s">
        <v>178</v>
      </c>
      <c r="D4" s="301" t="s">
        <v>435</v>
      </c>
      <c r="E4" s="325" t="s">
        <v>58</v>
      </c>
      <c r="F4" s="325" t="s">
        <v>178</v>
      </c>
      <c r="G4" s="110" t="s">
        <v>435</v>
      </c>
    </row>
    <row r="5" spans="1:7" s="186" customFormat="1" ht="12" customHeight="1" thickBot="1">
      <c r="A5" s="183">
        <v>1</v>
      </c>
      <c r="B5" s="184">
        <v>2</v>
      </c>
      <c r="C5" s="185" t="s">
        <v>14</v>
      </c>
      <c r="D5" s="302">
        <v>4</v>
      </c>
      <c r="E5" s="184">
        <v>5</v>
      </c>
      <c r="F5" s="326">
        <v>6</v>
      </c>
      <c r="G5" s="324">
        <v>7</v>
      </c>
    </row>
    <row r="6" spans="1:7" ht="12.75" customHeight="1">
      <c r="A6" s="333" t="s">
        <v>12</v>
      </c>
      <c r="B6" s="187" t="s">
        <v>339</v>
      </c>
      <c r="C6" s="168">
        <v>160635</v>
      </c>
      <c r="D6" s="303">
        <v>162674</v>
      </c>
      <c r="E6" s="187" t="s">
        <v>59</v>
      </c>
      <c r="F6" s="318">
        <v>111045</v>
      </c>
      <c r="G6" s="168">
        <v>111383</v>
      </c>
    </row>
    <row r="7" spans="1:7" ht="24.75" customHeight="1">
      <c r="A7" s="334" t="s">
        <v>13</v>
      </c>
      <c r="B7" s="188" t="s">
        <v>340</v>
      </c>
      <c r="C7" s="169">
        <v>11117</v>
      </c>
      <c r="D7" s="304">
        <v>11389</v>
      </c>
      <c r="E7" s="188" t="s">
        <v>136</v>
      </c>
      <c r="F7" s="170">
        <v>29187</v>
      </c>
      <c r="G7" s="169">
        <v>29187</v>
      </c>
    </row>
    <row r="8" spans="1:7" ht="12.75" customHeight="1">
      <c r="A8" s="334" t="s">
        <v>14</v>
      </c>
      <c r="B8" s="188" t="s">
        <v>369</v>
      </c>
      <c r="C8" s="169"/>
      <c r="D8" s="304"/>
      <c r="E8" s="188" t="s">
        <v>162</v>
      </c>
      <c r="F8" s="170">
        <v>87241</v>
      </c>
      <c r="G8" s="169">
        <v>86944</v>
      </c>
    </row>
    <row r="9" spans="1:7" ht="12.75" customHeight="1">
      <c r="A9" s="334" t="s">
        <v>15</v>
      </c>
      <c r="B9" s="188" t="s">
        <v>127</v>
      </c>
      <c r="C9" s="169">
        <v>40600</v>
      </c>
      <c r="D9" s="304">
        <v>40600</v>
      </c>
      <c r="E9" s="188" t="s">
        <v>137</v>
      </c>
      <c r="F9" s="170">
        <v>4144</v>
      </c>
      <c r="G9" s="169">
        <v>4144</v>
      </c>
    </row>
    <row r="10" spans="1:7" ht="12.75" customHeight="1">
      <c r="A10" s="334" t="s">
        <v>16</v>
      </c>
      <c r="B10" s="189" t="s">
        <v>341</v>
      </c>
      <c r="C10" s="169"/>
      <c r="D10" s="304"/>
      <c r="E10" s="188" t="s">
        <v>138</v>
      </c>
      <c r="F10" s="170">
        <v>9752</v>
      </c>
      <c r="G10" s="169">
        <v>9752</v>
      </c>
    </row>
    <row r="11" spans="1:7" ht="12.75" customHeight="1">
      <c r="A11" s="334" t="s">
        <v>17</v>
      </c>
      <c r="B11" s="188" t="s">
        <v>342</v>
      </c>
      <c r="C11" s="169"/>
      <c r="D11" s="169"/>
      <c r="E11" s="188" t="s">
        <v>43</v>
      </c>
      <c r="F11" s="170">
        <v>8790</v>
      </c>
      <c r="G11" s="169">
        <v>18876</v>
      </c>
    </row>
    <row r="12" spans="1:7" ht="12.75" customHeight="1">
      <c r="A12" s="334" t="s">
        <v>18</v>
      </c>
      <c r="B12" s="188" t="s">
        <v>221</v>
      </c>
      <c r="C12" s="169">
        <v>25969</v>
      </c>
      <c r="D12" s="169">
        <v>27998</v>
      </c>
      <c r="E12" s="37"/>
      <c r="F12" s="170"/>
      <c r="G12" s="169"/>
    </row>
    <row r="13" spans="1:7" ht="12.75" customHeight="1">
      <c r="A13" s="334" t="s">
        <v>19</v>
      </c>
      <c r="B13" s="37"/>
      <c r="C13" s="169"/>
      <c r="D13" s="169"/>
      <c r="E13" s="37"/>
      <c r="F13" s="170"/>
      <c r="G13" s="169"/>
    </row>
    <row r="14" spans="1:7" ht="12.75" customHeight="1">
      <c r="A14" s="334" t="s">
        <v>20</v>
      </c>
      <c r="B14" s="262"/>
      <c r="C14" s="169"/>
      <c r="D14" s="169"/>
      <c r="E14" s="37"/>
      <c r="F14" s="170"/>
      <c r="G14" s="169"/>
    </row>
    <row r="15" spans="1:7" ht="12.75" customHeight="1">
      <c r="A15" s="334" t="s">
        <v>21</v>
      </c>
      <c r="B15" s="37"/>
      <c r="C15" s="169"/>
      <c r="D15" s="304"/>
      <c r="E15" s="37"/>
      <c r="F15" s="170"/>
      <c r="G15" s="169"/>
    </row>
    <row r="16" spans="1:7" ht="12.75" customHeight="1">
      <c r="A16" s="334" t="s">
        <v>22</v>
      </c>
      <c r="B16" s="37"/>
      <c r="C16" s="169"/>
      <c r="D16" s="304"/>
      <c r="E16" s="37"/>
      <c r="F16" s="170"/>
      <c r="G16" s="169"/>
    </row>
    <row r="17" spans="1:7" ht="12.75" customHeight="1" thickBot="1">
      <c r="A17" s="334" t="s">
        <v>23</v>
      </c>
      <c r="B17" s="50"/>
      <c r="C17" s="171"/>
      <c r="D17" s="305"/>
      <c r="E17" s="37"/>
      <c r="F17" s="319"/>
      <c r="G17" s="171"/>
    </row>
    <row r="18" spans="1:7" ht="21.75" customHeight="1" thickBot="1">
      <c r="A18" s="145" t="s">
        <v>24</v>
      </c>
      <c r="B18" s="97" t="s">
        <v>370</v>
      </c>
      <c r="C18" s="172">
        <f>+C6+C7+C9+C10+C12+C13+C14+C15+C16+C17</f>
        <v>238321</v>
      </c>
      <c r="D18" s="306">
        <v>242661</v>
      </c>
      <c r="E18" s="97" t="s">
        <v>350</v>
      </c>
      <c r="F18" s="320">
        <f>SUM(F6:F17)</f>
        <v>250159</v>
      </c>
      <c r="G18" s="172">
        <f>SUM(G6:G12)</f>
        <v>260286</v>
      </c>
    </row>
    <row r="19" spans="1:7" ht="27" customHeight="1">
      <c r="A19" s="335" t="s">
        <v>25</v>
      </c>
      <c r="B19" s="190" t="s">
        <v>345</v>
      </c>
      <c r="C19" s="298">
        <f>+C20+C21+C22+C23</f>
        <v>11838</v>
      </c>
      <c r="D19" s="307">
        <v>17625</v>
      </c>
      <c r="E19" s="191" t="s">
        <v>144</v>
      </c>
      <c r="F19" s="321"/>
      <c r="G19" s="173"/>
    </row>
    <row r="20" spans="1:7" ht="12.75" customHeight="1">
      <c r="A20" s="334" t="s">
        <v>26</v>
      </c>
      <c r="B20" s="191" t="s">
        <v>154</v>
      </c>
      <c r="C20" s="57">
        <v>11838</v>
      </c>
      <c r="D20" s="99">
        <v>17625</v>
      </c>
      <c r="E20" s="191" t="s">
        <v>349</v>
      </c>
      <c r="F20" s="322"/>
      <c r="G20" s="57"/>
    </row>
    <row r="21" spans="1:7" ht="12.75" customHeight="1">
      <c r="A21" s="334" t="s">
        <v>27</v>
      </c>
      <c r="B21" s="191" t="s">
        <v>155</v>
      </c>
      <c r="C21" s="57"/>
      <c r="D21" s="99"/>
      <c r="E21" s="191" t="s">
        <v>118</v>
      </c>
      <c r="F21" s="322"/>
      <c r="G21" s="57"/>
    </row>
    <row r="22" spans="1:7" ht="12.75" customHeight="1">
      <c r="A22" s="334" t="s">
        <v>28</v>
      </c>
      <c r="B22" s="191" t="s">
        <v>160</v>
      </c>
      <c r="C22" s="57"/>
      <c r="D22" s="99"/>
      <c r="E22" s="191" t="s">
        <v>119</v>
      </c>
      <c r="F22" s="322"/>
      <c r="G22" s="57"/>
    </row>
    <row r="23" spans="1:7" ht="12.75" customHeight="1">
      <c r="A23" s="334" t="s">
        <v>29</v>
      </c>
      <c r="B23" s="191" t="s">
        <v>161</v>
      </c>
      <c r="C23" s="57"/>
      <c r="D23" s="308"/>
      <c r="E23" s="190" t="s">
        <v>163</v>
      </c>
      <c r="F23" s="322"/>
      <c r="G23" s="57"/>
    </row>
    <row r="24" spans="1:7" ht="26.25" customHeight="1">
      <c r="A24" s="334" t="s">
        <v>30</v>
      </c>
      <c r="B24" s="191" t="s">
        <v>346</v>
      </c>
      <c r="C24" s="192">
        <f>+C25+C26</f>
        <v>0</v>
      </c>
      <c r="D24" s="309"/>
      <c r="E24" s="191" t="s">
        <v>145</v>
      </c>
      <c r="F24" s="322"/>
      <c r="G24" s="57"/>
    </row>
    <row r="25" spans="1:7" ht="12.75" customHeight="1">
      <c r="A25" s="335" t="s">
        <v>31</v>
      </c>
      <c r="B25" s="190" t="s">
        <v>343</v>
      </c>
      <c r="C25" s="173"/>
      <c r="D25" s="308"/>
      <c r="E25" s="187" t="s">
        <v>146</v>
      </c>
      <c r="F25" s="321"/>
      <c r="G25" s="173"/>
    </row>
    <row r="26" spans="1:7" ht="12.75" customHeight="1" thickBot="1">
      <c r="A26" s="336" t="s">
        <v>32</v>
      </c>
      <c r="B26" s="316" t="s">
        <v>344</v>
      </c>
      <c r="C26" s="317"/>
      <c r="D26" s="315"/>
      <c r="E26" s="37"/>
      <c r="F26" s="322"/>
      <c r="G26" s="57"/>
    </row>
    <row r="27" spans="1:7" ht="23.25" customHeight="1" thickBot="1">
      <c r="A27" s="145" t="s">
        <v>33</v>
      </c>
      <c r="B27" s="97" t="s">
        <v>347</v>
      </c>
      <c r="C27" s="172">
        <f>+C19+C24</f>
        <v>11838</v>
      </c>
      <c r="D27" s="172">
        <v>17625</v>
      </c>
      <c r="E27" s="97" t="s">
        <v>351</v>
      </c>
      <c r="F27" s="320">
        <f>SUM(F19:F26)</f>
        <v>0</v>
      </c>
      <c r="G27" s="172"/>
    </row>
    <row r="28" spans="1:7" ht="13.5" thickBot="1">
      <c r="A28" s="145" t="s">
        <v>34</v>
      </c>
      <c r="B28" s="193" t="s">
        <v>348</v>
      </c>
      <c r="C28" s="172">
        <f>+C18+C27</f>
        <v>250159</v>
      </c>
      <c r="D28" s="172">
        <v>260286</v>
      </c>
      <c r="E28" s="193" t="s">
        <v>352</v>
      </c>
      <c r="F28" s="344">
        <f>+F18+F27</f>
        <v>250159</v>
      </c>
      <c r="G28" s="172">
        <v>260286</v>
      </c>
    </row>
    <row r="29" spans="1:7" ht="13.5" thickBot="1">
      <c r="A29" s="337" t="s">
        <v>35</v>
      </c>
      <c r="B29" s="313" t="s">
        <v>122</v>
      </c>
      <c r="C29" s="343">
        <f>IF(C18-F18&lt;0,F18-C18,"-")</f>
        <v>11838</v>
      </c>
      <c r="D29" s="343">
        <v>17625</v>
      </c>
      <c r="E29" s="193" t="s">
        <v>123</v>
      </c>
      <c r="F29" s="344" t="str">
        <f>IF(C18-F18&gt;0,C18-F18,"-")</f>
        <v>-</v>
      </c>
      <c r="G29" s="172"/>
    </row>
    <row r="30" spans="1:7" ht="13.5" thickBot="1">
      <c r="A30" s="145" t="s">
        <v>36</v>
      </c>
      <c r="B30" s="193" t="s">
        <v>164</v>
      </c>
      <c r="C30" s="312" t="str">
        <f>IF(C18+C19-F28&lt;0,F28-(C18+C19),"-")</f>
        <v>-</v>
      </c>
      <c r="D30" s="312"/>
      <c r="E30" s="193" t="s">
        <v>165</v>
      </c>
      <c r="F30" s="310" t="str">
        <f>IF(C18+C19-F28&gt;0,C18+C19-F28,"-")</f>
        <v>-</v>
      </c>
      <c r="G30" s="312"/>
    </row>
    <row r="31" spans="2:5" ht="18.75">
      <c r="B31" s="364"/>
      <c r="C31" s="364"/>
      <c r="D31" s="364"/>
      <c r="E31" s="364"/>
    </row>
  </sheetData>
  <sheetProtection/>
  <mergeCells count="4">
    <mergeCell ref="A3:A4"/>
    <mergeCell ref="B31:E31"/>
    <mergeCell ref="B1:E1"/>
    <mergeCell ref="F1:I1"/>
  </mergeCells>
  <printOptions horizontalCentered="1"/>
  <pageMargins left="0" right="0" top="0.9055118110236221" bottom="0.5118110236220472" header="0.6692913385826772" footer="0.2755905511811024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33"/>
  <sheetViews>
    <sheetView zoomScale="80" zoomScaleNormal="80" zoomScaleSheetLayoutView="115" workbookViewId="0" topLeftCell="A1">
      <selection activeCell="K10" sqref="K10"/>
    </sheetView>
  </sheetViews>
  <sheetFormatPr defaultColWidth="9.00390625" defaultRowHeight="12.75"/>
  <cols>
    <col min="1" max="1" width="5.50390625" style="332" customWidth="1"/>
    <col min="2" max="2" width="47.375" style="108" customWidth="1"/>
    <col min="3" max="3" width="11.125" style="48" customWidth="1"/>
    <col min="4" max="4" width="14.125" style="48" customWidth="1"/>
    <col min="5" max="5" width="47.50390625" style="48" customWidth="1"/>
    <col min="6" max="6" width="12.375" style="48" customWidth="1"/>
    <col min="7" max="7" width="13.00390625" style="48" customWidth="1"/>
    <col min="8" max="16384" width="9.375" style="48" customWidth="1"/>
  </cols>
  <sheetData>
    <row r="1" spans="1:7" s="348" customFormat="1" ht="31.5" customHeight="1">
      <c r="A1" s="346"/>
      <c r="B1" s="347" t="s">
        <v>121</v>
      </c>
      <c r="C1" s="345"/>
      <c r="D1" s="345"/>
      <c r="E1" s="345"/>
      <c r="F1" s="345" t="s">
        <v>440</v>
      </c>
      <c r="G1" s="345"/>
    </row>
    <row r="2" spans="6:7" ht="14.25" thickBot="1">
      <c r="F2" s="178" t="s">
        <v>57</v>
      </c>
      <c r="G2" s="178"/>
    </row>
    <row r="3" spans="1:12" ht="13.5" thickBot="1">
      <c r="A3" s="366" t="s">
        <v>64</v>
      </c>
      <c r="B3" s="179" t="s">
        <v>50</v>
      </c>
      <c r="C3" s="180"/>
      <c r="D3" s="300"/>
      <c r="E3" s="179" t="s">
        <v>51</v>
      </c>
      <c r="F3" s="181"/>
      <c r="G3" s="181"/>
      <c r="L3" s="345"/>
    </row>
    <row r="4" spans="1:7" s="182" customFormat="1" ht="24.75" thickBot="1">
      <c r="A4" s="367"/>
      <c r="B4" s="109" t="s">
        <v>58</v>
      </c>
      <c r="C4" s="110" t="s">
        <v>178</v>
      </c>
      <c r="D4" s="301" t="s">
        <v>435</v>
      </c>
      <c r="E4" s="109" t="s">
        <v>58</v>
      </c>
      <c r="F4" s="110" t="s">
        <v>178</v>
      </c>
      <c r="G4" s="110" t="s">
        <v>435</v>
      </c>
    </row>
    <row r="5" spans="1:7" s="182" customFormat="1" ht="13.5" thickBot="1">
      <c r="A5" s="183">
        <v>1</v>
      </c>
      <c r="B5" s="184">
        <v>2</v>
      </c>
      <c r="C5" s="185">
        <v>3</v>
      </c>
      <c r="D5" s="302">
        <v>4</v>
      </c>
      <c r="E5" s="184">
        <v>5</v>
      </c>
      <c r="F5" s="185">
        <v>6</v>
      </c>
      <c r="G5" s="185">
        <v>7</v>
      </c>
    </row>
    <row r="6" spans="1:7" ht="18.75" customHeight="1">
      <c r="A6" s="333" t="s">
        <v>12</v>
      </c>
      <c r="B6" s="187" t="s">
        <v>353</v>
      </c>
      <c r="C6" s="168"/>
      <c r="D6" s="303"/>
      <c r="E6" s="187" t="s">
        <v>156</v>
      </c>
      <c r="F6" s="168">
        <v>39147</v>
      </c>
      <c r="G6" s="168">
        <v>42960</v>
      </c>
    </row>
    <row r="7" spans="1:7" ht="12.75">
      <c r="A7" s="334" t="s">
        <v>13</v>
      </c>
      <c r="B7" s="188" t="s">
        <v>354</v>
      </c>
      <c r="C7" s="169"/>
      <c r="D7" s="304"/>
      <c r="E7" s="188" t="s">
        <v>359</v>
      </c>
      <c r="F7" s="169"/>
      <c r="G7" s="169"/>
    </row>
    <row r="8" spans="1:7" ht="12.75" customHeight="1">
      <c r="A8" s="334" t="s">
        <v>14</v>
      </c>
      <c r="B8" s="188" t="s">
        <v>4</v>
      </c>
      <c r="C8" s="169"/>
      <c r="D8" s="304"/>
      <c r="E8" s="188" t="s">
        <v>140</v>
      </c>
      <c r="F8" s="169">
        <v>70780</v>
      </c>
      <c r="G8" s="169">
        <v>70780</v>
      </c>
    </row>
    <row r="9" spans="1:7" ht="12.75" customHeight="1">
      <c r="A9" s="334" t="s">
        <v>15</v>
      </c>
      <c r="B9" s="188" t="s">
        <v>355</v>
      </c>
      <c r="C9" s="170">
        <v>990</v>
      </c>
      <c r="D9" s="169">
        <v>1360</v>
      </c>
      <c r="E9" s="188" t="s">
        <v>360</v>
      </c>
      <c r="F9" s="169"/>
      <c r="G9" s="169"/>
    </row>
    <row r="10" spans="1:7" ht="12.75" customHeight="1">
      <c r="A10" s="334" t="s">
        <v>16</v>
      </c>
      <c r="B10" s="188" t="s">
        <v>356</v>
      </c>
      <c r="C10" s="170"/>
      <c r="D10" s="169"/>
      <c r="E10" s="188" t="s">
        <v>159</v>
      </c>
      <c r="F10" s="169"/>
      <c r="G10" s="169"/>
    </row>
    <row r="11" spans="1:7" ht="12.75" customHeight="1">
      <c r="A11" s="334" t="s">
        <v>17</v>
      </c>
      <c r="B11" s="188" t="s">
        <v>357</v>
      </c>
      <c r="C11" s="170">
        <v>4283</v>
      </c>
      <c r="D11" s="169">
        <v>13513</v>
      </c>
      <c r="E11" s="37"/>
      <c r="F11" s="169"/>
      <c r="G11" s="169"/>
    </row>
    <row r="12" spans="1:7" ht="12.75" customHeight="1">
      <c r="A12" s="334" t="s">
        <v>18</v>
      </c>
      <c r="B12" s="37"/>
      <c r="C12" s="170"/>
      <c r="D12" s="169"/>
      <c r="E12" s="37"/>
      <c r="F12" s="169"/>
      <c r="G12" s="169"/>
    </row>
    <row r="13" spans="1:7" ht="12.75" customHeight="1">
      <c r="A13" s="334" t="s">
        <v>19</v>
      </c>
      <c r="B13" s="37"/>
      <c r="C13" s="170"/>
      <c r="D13" s="169"/>
      <c r="E13" s="37"/>
      <c r="F13" s="169"/>
      <c r="G13" s="169"/>
    </row>
    <row r="14" spans="1:7" ht="12.75" customHeight="1">
      <c r="A14" s="334" t="s">
        <v>20</v>
      </c>
      <c r="B14" s="37"/>
      <c r="C14" s="170"/>
      <c r="D14" s="169"/>
      <c r="E14" s="37"/>
      <c r="F14" s="169"/>
      <c r="G14" s="169"/>
    </row>
    <row r="15" spans="1:7" ht="12.75">
      <c r="A15" s="334" t="s">
        <v>21</v>
      </c>
      <c r="B15" s="37"/>
      <c r="C15" s="170"/>
      <c r="D15" s="169"/>
      <c r="E15" s="37"/>
      <c r="F15" s="169"/>
      <c r="G15" s="169"/>
    </row>
    <row r="16" spans="1:7" ht="12.75" customHeight="1" thickBot="1">
      <c r="A16" s="335" t="s">
        <v>22</v>
      </c>
      <c r="B16" s="263"/>
      <c r="C16" s="234"/>
      <c r="D16" s="171"/>
      <c r="E16" s="233" t="s">
        <v>43</v>
      </c>
      <c r="F16" s="171"/>
      <c r="G16" s="171"/>
    </row>
    <row r="17" spans="1:7" ht="15.75" customHeight="1" thickBot="1">
      <c r="A17" s="145" t="s">
        <v>23</v>
      </c>
      <c r="B17" s="97" t="s">
        <v>371</v>
      </c>
      <c r="C17" s="172">
        <f>+C6+C8+C9+C11+C12+C13+C14+C15+C16</f>
        <v>5273</v>
      </c>
      <c r="D17" s="306">
        <v>14873</v>
      </c>
      <c r="E17" s="97" t="s">
        <v>372</v>
      </c>
      <c r="F17" s="172">
        <f>+F6+F8+F10+F11+F12+F13+F14+F15+F16</f>
        <v>109927</v>
      </c>
      <c r="G17" s="172">
        <v>113740</v>
      </c>
    </row>
    <row r="18" spans="1:7" ht="12.75" customHeight="1">
      <c r="A18" s="333" t="s">
        <v>24</v>
      </c>
      <c r="B18" s="196" t="s">
        <v>177</v>
      </c>
      <c r="C18" s="203">
        <f>+C19+C20+C21+C22+C23</f>
        <v>79617</v>
      </c>
      <c r="D18" s="327">
        <v>73830</v>
      </c>
      <c r="E18" s="200" t="s">
        <v>144</v>
      </c>
      <c r="F18" s="328"/>
      <c r="G18" s="328"/>
    </row>
    <row r="19" spans="1:7" ht="12.75" customHeight="1">
      <c r="A19" s="334" t="s">
        <v>25</v>
      </c>
      <c r="B19" s="197" t="s">
        <v>166</v>
      </c>
      <c r="C19" s="57">
        <v>79617</v>
      </c>
      <c r="D19" s="99">
        <v>73830</v>
      </c>
      <c r="E19" s="191" t="s">
        <v>147</v>
      </c>
      <c r="F19" s="57"/>
      <c r="G19" s="57"/>
    </row>
    <row r="20" spans="1:7" ht="12.75" customHeight="1">
      <c r="A20" s="333" t="s">
        <v>26</v>
      </c>
      <c r="B20" s="197" t="s">
        <v>167</v>
      </c>
      <c r="C20" s="57"/>
      <c r="D20" s="99"/>
      <c r="E20" s="191" t="s">
        <v>118</v>
      </c>
      <c r="F20" s="57"/>
      <c r="G20" s="57"/>
    </row>
    <row r="21" spans="1:7" ht="12.75" customHeight="1">
      <c r="A21" s="334" t="s">
        <v>27</v>
      </c>
      <c r="B21" s="197" t="s">
        <v>168</v>
      </c>
      <c r="C21" s="57"/>
      <c r="D21" s="99"/>
      <c r="E21" s="191" t="s">
        <v>119</v>
      </c>
      <c r="F21" s="57"/>
      <c r="G21" s="57"/>
    </row>
    <row r="22" spans="1:7" ht="12.75" customHeight="1">
      <c r="A22" s="333" t="s">
        <v>28</v>
      </c>
      <c r="B22" s="197" t="s">
        <v>169</v>
      </c>
      <c r="C22" s="57"/>
      <c r="D22" s="308"/>
      <c r="E22" s="190" t="s">
        <v>163</v>
      </c>
      <c r="F22" s="57"/>
      <c r="G22" s="57"/>
    </row>
    <row r="23" spans="1:7" ht="12.75" customHeight="1">
      <c r="A23" s="334" t="s">
        <v>29</v>
      </c>
      <c r="B23" s="198" t="s">
        <v>170</v>
      </c>
      <c r="C23" s="57"/>
      <c r="D23" s="99"/>
      <c r="E23" s="191" t="s">
        <v>148</v>
      </c>
      <c r="F23" s="57"/>
      <c r="G23" s="57"/>
    </row>
    <row r="24" spans="1:7" ht="12.75" customHeight="1">
      <c r="A24" s="333" t="s">
        <v>30</v>
      </c>
      <c r="B24" s="199" t="s">
        <v>171</v>
      </c>
      <c r="C24" s="192">
        <f>+C25+C26+C27+C28+C29</f>
        <v>25037</v>
      </c>
      <c r="D24" s="327">
        <v>25037</v>
      </c>
      <c r="E24" s="200" t="s">
        <v>146</v>
      </c>
      <c r="F24" s="57"/>
      <c r="G24" s="57"/>
    </row>
    <row r="25" spans="1:7" ht="12.75" customHeight="1">
      <c r="A25" s="334" t="s">
        <v>31</v>
      </c>
      <c r="B25" s="198" t="s">
        <v>172</v>
      </c>
      <c r="C25" s="57"/>
      <c r="D25" s="98"/>
      <c r="E25" s="200" t="s">
        <v>361</v>
      </c>
      <c r="F25" s="57"/>
      <c r="G25" s="57"/>
    </row>
    <row r="26" spans="1:7" ht="12.75" customHeight="1">
      <c r="A26" s="333" t="s">
        <v>32</v>
      </c>
      <c r="B26" s="198" t="s">
        <v>173</v>
      </c>
      <c r="C26" s="57"/>
      <c r="D26" s="98"/>
      <c r="E26" s="195"/>
      <c r="F26" s="57"/>
      <c r="G26" s="57"/>
    </row>
    <row r="27" spans="1:7" ht="12.75" customHeight="1">
      <c r="A27" s="334" t="s">
        <v>33</v>
      </c>
      <c r="B27" s="197" t="s">
        <v>174</v>
      </c>
      <c r="C27" s="57">
        <v>25037</v>
      </c>
      <c r="D27" s="98">
        <v>25037</v>
      </c>
      <c r="E27" s="95"/>
      <c r="F27" s="57"/>
      <c r="G27" s="57"/>
    </row>
    <row r="28" spans="1:7" ht="12.75" customHeight="1">
      <c r="A28" s="333" t="s">
        <v>34</v>
      </c>
      <c r="B28" s="201" t="s">
        <v>175</v>
      </c>
      <c r="C28" s="57"/>
      <c r="D28" s="99"/>
      <c r="E28" s="37"/>
      <c r="F28" s="57"/>
      <c r="G28" s="57"/>
    </row>
    <row r="29" spans="1:7" ht="12.75" customHeight="1" thickBot="1">
      <c r="A29" s="336" t="s">
        <v>35</v>
      </c>
      <c r="B29" s="202" t="s">
        <v>176</v>
      </c>
      <c r="C29" s="317"/>
      <c r="D29" s="308"/>
      <c r="E29" s="263"/>
      <c r="F29" s="317"/>
      <c r="G29" s="317"/>
    </row>
    <row r="30" spans="1:7" ht="21.75" customHeight="1" thickBot="1">
      <c r="A30" s="145" t="s">
        <v>36</v>
      </c>
      <c r="B30" s="97" t="s">
        <v>358</v>
      </c>
      <c r="C30" s="172">
        <f>+C18+C24</f>
        <v>104654</v>
      </c>
      <c r="D30" s="172">
        <v>98867</v>
      </c>
      <c r="E30" s="97" t="s">
        <v>362</v>
      </c>
      <c r="F30" s="172">
        <f>SUM(F18:F29)</f>
        <v>0</v>
      </c>
      <c r="G30" s="172"/>
    </row>
    <row r="31" spans="1:7" ht="13.5" thickBot="1">
      <c r="A31" s="337" t="s">
        <v>37</v>
      </c>
      <c r="B31" s="313" t="s">
        <v>363</v>
      </c>
      <c r="C31" s="343">
        <f>+C17+C30</f>
        <v>109927</v>
      </c>
      <c r="D31" s="343">
        <v>113740</v>
      </c>
      <c r="E31" s="313" t="s">
        <v>364</v>
      </c>
      <c r="F31" s="314">
        <f>+F17+F30</f>
        <v>109927</v>
      </c>
      <c r="G31" s="314">
        <v>113740</v>
      </c>
    </row>
    <row r="32" spans="1:7" ht="13.5" thickBot="1">
      <c r="A32" s="145" t="s">
        <v>38</v>
      </c>
      <c r="B32" s="193" t="s">
        <v>122</v>
      </c>
      <c r="C32" s="172">
        <f>IF(C17-F17&lt;0,F17-C17,"-")</f>
        <v>104654</v>
      </c>
      <c r="D32" s="172">
        <v>98867</v>
      </c>
      <c r="E32" s="193" t="s">
        <v>123</v>
      </c>
      <c r="F32" s="312" t="str">
        <f>IF(C17-F17&gt;0,C17-F17,"-")</f>
        <v>-</v>
      </c>
      <c r="G32" s="312"/>
    </row>
    <row r="33" spans="1:7" ht="13.5" thickBot="1">
      <c r="A33" s="145" t="s">
        <v>39</v>
      </c>
      <c r="B33" s="193" t="s">
        <v>164</v>
      </c>
      <c r="C33" s="172">
        <f>IF(C17+C18-F31&lt;0,F31-(C17+C18),"-")</f>
        <v>25037</v>
      </c>
      <c r="D33" s="172">
        <v>25037</v>
      </c>
      <c r="E33" s="311" t="s">
        <v>165</v>
      </c>
      <c r="F33" s="329" t="str">
        <f>IF(C17+C18-F31&gt;0,C17+C18-F31,"-")</f>
        <v>-</v>
      </c>
      <c r="G33" s="329"/>
    </row>
  </sheetData>
  <sheetProtection/>
  <mergeCells count="1">
    <mergeCell ref="A3:A4"/>
  </mergeCells>
  <printOptions horizontalCentered="1"/>
  <pageMargins left="0" right="0" top="0.4724409448818898" bottom="0.3937007874015748" header="0.4724409448818898" footer="0.7874015748031497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view="pageLayout" workbookViewId="0" topLeftCell="F1">
      <selection activeCell="V5" sqref="U5:V5"/>
    </sheetView>
  </sheetViews>
  <sheetFormatPr defaultColWidth="9.00390625" defaultRowHeight="12.75"/>
  <cols>
    <col min="1" max="1" width="47.125" style="35" customWidth="1"/>
    <col min="2" max="2" width="15.625" style="34" customWidth="1"/>
    <col min="3" max="4" width="16.375" style="34" customWidth="1"/>
    <col min="5" max="5" width="13.625" style="34" customWidth="1"/>
    <col min="6" max="6" width="13.375" style="34" customWidth="1"/>
    <col min="7" max="7" width="16.875" style="48" customWidth="1"/>
    <col min="8" max="9" width="12.875" style="34" customWidth="1"/>
    <col min="10" max="10" width="13.875" style="34" customWidth="1"/>
    <col min="11" max="16384" width="9.375" style="34" customWidth="1"/>
  </cols>
  <sheetData>
    <row r="1" spans="1:7" ht="25.5" customHeight="1">
      <c r="A1" s="368" t="s">
        <v>0</v>
      </c>
      <c r="B1" s="368"/>
      <c r="C1" s="368"/>
      <c r="D1" s="368"/>
      <c r="E1" s="368"/>
      <c r="F1" s="368"/>
      <c r="G1" s="368"/>
    </row>
    <row r="2" spans="1:7" ht="22.5" customHeight="1" thickBot="1">
      <c r="A2" s="108"/>
      <c r="B2" s="48"/>
      <c r="C2" s="48"/>
      <c r="D2" s="48"/>
      <c r="E2" s="48"/>
      <c r="F2" s="48"/>
      <c r="G2" s="43" t="s">
        <v>57</v>
      </c>
    </row>
    <row r="3" spans="1:7" s="36" customFormat="1" ht="44.25" customHeight="1" thickBot="1">
      <c r="A3" s="109" t="s">
        <v>61</v>
      </c>
      <c r="B3" s="110" t="s">
        <v>62</v>
      </c>
      <c r="C3" s="110" t="s">
        <v>63</v>
      </c>
      <c r="D3" s="110" t="s">
        <v>365</v>
      </c>
      <c r="E3" s="110" t="s">
        <v>178</v>
      </c>
      <c r="F3" s="352" t="s">
        <v>435</v>
      </c>
      <c r="G3" s="44" t="s">
        <v>366</v>
      </c>
    </row>
    <row r="4" spans="1:7" s="48" customFormat="1" ht="12" customHeight="1" thickBot="1">
      <c r="A4" s="45">
        <v>1</v>
      </c>
      <c r="B4" s="46">
        <v>2</v>
      </c>
      <c r="C4" s="46">
        <v>3</v>
      </c>
      <c r="D4" s="46">
        <v>4</v>
      </c>
      <c r="E4" s="46">
        <v>5</v>
      </c>
      <c r="F4" s="353">
        <v>6</v>
      </c>
      <c r="G4" s="47" t="s">
        <v>77</v>
      </c>
    </row>
    <row r="5" spans="1:7" ht="15.75" customHeight="1">
      <c r="A5" s="330" t="s">
        <v>416</v>
      </c>
      <c r="B5" s="24">
        <v>1149</v>
      </c>
      <c r="C5" s="295" t="s">
        <v>415</v>
      </c>
      <c r="D5" s="24"/>
      <c r="E5" s="24">
        <v>1149</v>
      </c>
      <c r="F5" s="354">
        <v>4962</v>
      </c>
      <c r="G5" s="49">
        <f aca="true" t="shared" si="0" ref="G5:G23">B5-D5-E5</f>
        <v>0</v>
      </c>
    </row>
    <row r="6" spans="1:7" ht="15.75" customHeight="1">
      <c r="A6" s="330" t="s">
        <v>420</v>
      </c>
      <c r="B6" s="24">
        <v>3556</v>
      </c>
      <c r="C6" s="295" t="s">
        <v>415</v>
      </c>
      <c r="D6" s="24"/>
      <c r="E6" s="24">
        <v>3556</v>
      </c>
      <c r="F6" s="354">
        <v>3556</v>
      </c>
      <c r="G6" s="49">
        <f t="shared" si="0"/>
        <v>0</v>
      </c>
    </row>
    <row r="7" spans="1:7" ht="15.75" customHeight="1">
      <c r="A7" s="330" t="s">
        <v>417</v>
      </c>
      <c r="B7" s="24">
        <v>58596</v>
      </c>
      <c r="C7" s="295" t="s">
        <v>423</v>
      </c>
      <c r="D7" s="24">
        <v>26592</v>
      </c>
      <c r="E7" s="24">
        <v>32004</v>
      </c>
      <c r="F7" s="354">
        <v>32004</v>
      </c>
      <c r="G7" s="49">
        <f t="shared" si="0"/>
        <v>0</v>
      </c>
    </row>
    <row r="8" spans="1:7" ht="15.75" customHeight="1">
      <c r="A8" s="331" t="s">
        <v>418</v>
      </c>
      <c r="B8" s="24">
        <v>814</v>
      </c>
      <c r="C8" s="295" t="s">
        <v>415</v>
      </c>
      <c r="D8" s="24"/>
      <c r="E8" s="24">
        <v>814</v>
      </c>
      <c r="F8" s="354">
        <v>814</v>
      </c>
      <c r="G8" s="49">
        <f t="shared" si="0"/>
        <v>0</v>
      </c>
    </row>
    <row r="9" spans="1:7" ht="15.75" customHeight="1">
      <c r="A9" s="330" t="s">
        <v>419</v>
      </c>
      <c r="B9" s="24">
        <v>300</v>
      </c>
      <c r="C9" s="295" t="s">
        <v>415</v>
      </c>
      <c r="D9" s="24"/>
      <c r="E9" s="24">
        <v>300</v>
      </c>
      <c r="F9" s="354">
        <v>300</v>
      </c>
      <c r="G9" s="49">
        <f t="shared" si="0"/>
        <v>0</v>
      </c>
    </row>
    <row r="10" spans="1:7" ht="24">
      <c r="A10" s="331" t="s">
        <v>421</v>
      </c>
      <c r="B10" s="24">
        <v>473</v>
      </c>
      <c r="C10" s="295" t="s">
        <v>415</v>
      </c>
      <c r="D10" s="24"/>
      <c r="E10" s="24">
        <v>473</v>
      </c>
      <c r="F10" s="354">
        <v>473</v>
      </c>
      <c r="G10" s="49">
        <f t="shared" si="0"/>
        <v>0</v>
      </c>
    </row>
    <row r="11" spans="1:7" ht="24">
      <c r="A11" s="330" t="s">
        <v>422</v>
      </c>
      <c r="B11" s="24">
        <v>851</v>
      </c>
      <c r="C11" s="295" t="s">
        <v>415</v>
      </c>
      <c r="D11" s="24"/>
      <c r="E11" s="24">
        <v>851</v>
      </c>
      <c r="F11" s="354">
        <v>851</v>
      </c>
      <c r="G11" s="49">
        <f t="shared" si="0"/>
        <v>0</v>
      </c>
    </row>
    <row r="12" spans="1:7" ht="15.75" customHeight="1">
      <c r="A12" s="294" t="s">
        <v>438</v>
      </c>
      <c r="B12" s="24"/>
      <c r="C12" s="295"/>
      <c r="D12" s="24"/>
      <c r="E12" s="24"/>
      <c r="F12" s="354"/>
      <c r="G12" s="49">
        <f t="shared" si="0"/>
        <v>0</v>
      </c>
    </row>
    <row r="13" spans="1:7" ht="15.75" customHeight="1">
      <c r="A13" s="294"/>
      <c r="B13" s="24"/>
      <c r="C13" s="295"/>
      <c r="D13" s="24"/>
      <c r="E13" s="24"/>
      <c r="F13" s="354"/>
      <c r="G13" s="49">
        <f t="shared" si="0"/>
        <v>0</v>
      </c>
    </row>
    <row r="14" spans="1:7" ht="15.75" customHeight="1">
      <c r="A14" s="294"/>
      <c r="B14" s="24"/>
      <c r="C14" s="295"/>
      <c r="D14" s="24"/>
      <c r="E14" s="24"/>
      <c r="F14" s="354"/>
      <c r="G14" s="49">
        <f t="shared" si="0"/>
        <v>0</v>
      </c>
    </row>
    <row r="15" spans="1:7" ht="15.75" customHeight="1">
      <c r="A15" s="294"/>
      <c r="B15" s="24"/>
      <c r="C15" s="295"/>
      <c r="D15" s="24"/>
      <c r="E15" s="24"/>
      <c r="F15" s="354"/>
      <c r="G15" s="49">
        <f t="shared" si="0"/>
        <v>0</v>
      </c>
    </row>
    <row r="16" spans="1:7" ht="15.75" customHeight="1">
      <c r="A16" s="294"/>
      <c r="B16" s="24"/>
      <c r="C16" s="295"/>
      <c r="D16" s="24"/>
      <c r="E16" s="24"/>
      <c r="F16" s="354"/>
      <c r="G16" s="49">
        <f t="shared" si="0"/>
        <v>0</v>
      </c>
    </row>
    <row r="17" spans="1:7" ht="15.75" customHeight="1">
      <c r="A17" s="294"/>
      <c r="B17" s="24"/>
      <c r="C17" s="295"/>
      <c r="D17" s="24"/>
      <c r="E17" s="24"/>
      <c r="F17" s="354"/>
      <c r="G17" s="49">
        <f t="shared" si="0"/>
        <v>0</v>
      </c>
    </row>
    <row r="18" spans="1:7" ht="15.75" customHeight="1">
      <c r="A18" s="294"/>
      <c r="B18" s="24"/>
      <c r="C18" s="295"/>
      <c r="D18" s="24"/>
      <c r="E18" s="24"/>
      <c r="F18" s="354"/>
      <c r="G18" s="49">
        <f t="shared" si="0"/>
        <v>0</v>
      </c>
    </row>
    <row r="19" spans="1:7" ht="15.75" customHeight="1">
      <c r="A19" s="294"/>
      <c r="B19" s="24"/>
      <c r="C19" s="295"/>
      <c r="D19" s="24"/>
      <c r="E19" s="24"/>
      <c r="F19" s="354"/>
      <c r="G19" s="49">
        <f t="shared" si="0"/>
        <v>0</v>
      </c>
    </row>
    <row r="20" spans="1:7" ht="15.75" customHeight="1">
      <c r="A20" s="294"/>
      <c r="B20" s="24"/>
      <c r="C20" s="295"/>
      <c r="D20" s="24"/>
      <c r="E20" s="24"/>
      <c r="F20" s="354"/>
      <c r="G20" s="49">
        <f t="shared" si="0"/>
        <v>0</v>
      </c>
    </row>
    <row r="21" spans="1:7" ht="15.75" customHeight="1">
      <c r="A21" s="294"/>
      <c r="B21" s="24"/>
      <c r="C21" s="295"/>
      <c r="D21" s="24"/>
      <c r="E21" s="24"/>
      <c r="F21" s="354"/>
      <c r="G21" s="49">
        <f t="shared" si="0"/>
        <v>0</v>
      </c>
    </row>
    <row r="22" spans="1:7" ht="15.75" customHeight="1">
      <c r="A22" s="294"/>
      <c r="B22" s="24"/>
      <c r="C22" s="295"/>
      <c r="D22" s="24"/>
      <c r="E22" s="24"/>
      <c r="F22" s="354"/>
      <c r="G22" s="49">
        <f t="shared" si="0"/>
        <v>0</v>
      </c>
    </row>
    <row r="23" spans="1:7" ht="15.75" customHeight="1" thickBot="1">
      <c r="A23" s="50"/>
      <c r="B23" s="25"/>
      <c r="C23" s="296"/>
      <c r="D23" s="25"/>
      <c r="E23" s="25"/>
      <c r="F23" s="355"/>
      <c r="G23" s="51">
        <f t="shared" si="0"/>
        <v>0</v>
      </c>
    </row>
    <row r="24" spans="1:7" s="54" customFormat="1" ht="18" customHeight="1" thickBot="1">
      <c r="A24" s="111" t="s">
        <v>60</v>
      </c>
      <c r="B24" s="52">
        <f>SUM(B5:B23)</f>
        <v>65739</v>
      </c>
      <c r="C24" s="93"/>
      <c r="D24" s="52">
        <f>SUM(D5:D23)</f>
        <v>26592</v>
      </c>
      <c r="E24" s="52">
        <f>SUM(E5:E23)</f>
        <v>39147</v>
      </c>
      <c r="F24" s="356">
        <v>42960</v>
      </c>
      <c r="G24" s="53">
        <f>SUM(G5:G23)</f>
        <v>0</v>
      </c>
    </row>
  </sheetData>
  <sheetProtection/>
  <mergeCells count="1">
    <mergeCell ref="A1:G1"/>
  </mergeCells>
  <printOptions horizontalCentered="1"/>
  <pageMargins left="0.1968503937007874" right="0.1968503937007874" top="1.0236220472440944" bottom="0.3937007874015748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az 8/2014. (IX.26.)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8"/>
  <sheetViews>
    <sheetView zoomScale="110" zoomScaleNormal="110" zoomScaleSheetLayoutView="85" workbookViewId="0" topLeftCell="A1">
      <selection activeCell="G3" sqref="G3"/>
    </sheetView>
  </sheetViews>
  <sheetFormatPr defaultColWidth="9.00390625" defaultRowHeight="12.75"/>
  <cols>
    <col min="1" max="1" width="19.50390625" style="230" customWidth="1"/>
    <col min="2" max="2" width="63.875" style="231" customWidth="1"/>
    <col min="3" max="4" width="13.50390625" style="232" customWidth="1"/>
    <col min="5" max="16384" width="9.375" style="2" customWidth="1"/>
  </cols>
  <sheetData>
    <row r="1" spans="1:4" s="1" customFormat="1" ht="16.5" customHeight="1" thickBot="1">
      <c r="A1" s="116"/>
      <c r="B1" s="118"/>
      <c r="C1" s="141"/>
      <c r="D1" s="141" t="s">
        <v>441</v>
      </c>
    </row>
    <row r="2" spans="1:4" s="60" customFormat="1" ht="21" customHeight="1">
      <c r="A2" s="237" t="s">
        <v>58</v>
      </c>
      <c r="B2" s="204" t="s">
        <v>424</v>
      </c>
      <c r="C2" s="206"/>
      <c r="D2" s="206" t="s">
        <v>46</v>
      </c>
    </row>
    <row r="3" spans="1:4" s="60" customFormat="1" ht="16.5" thickBot="1">
      <c r="A3" s="119" t="s">
        <v>149</v>
      </c>
      <c r="B3" s="205" t="s">
        <v>375</v>
      </c>
      <c r="C3" s="207"/>
      <c r="D3" s="207">
        <v>1</v>
      </c>
    </row>
    <row r="4" spans="1:4" s="61" customFormat="1" ht="15.75" customHeight="1" thickBot="1">
      <c r="A4" s="120"/>
      <c r="B4" s="120"/>
      <c r="C4" s="121"/>
      <c r="D4" s="121" t="s">
        <v>47</v>
      </c>
    </row>
    <row r="5" spans="1:4" ht="38.25" customHeight="1" thickBot="1">
      <c r="A5" s="238" t="s">
        <v>151</v>
      </c>
      <c r="B5" s="122" t="s">
        <v>48</v>
      </c>
      <c r="C5" s="208" t="s">
        <v>49</v>
      </c>
      <c r="D5" s="208" t="s">
        <v>435</v>
      </c>
    </row>
    <row r="6" spans="1:4" s="55" customFormat="1" ht="12.75" customHeight="1" thickBot="1">
      <c r="A6" s="112">
        <v>1</v>
      </c>
      <c r="B6" s="113">
        <v>2</v>
      </c>
      <c r="C6" s="114">
        <v>3</v>
      </c>
      <c r="D6" s="114">
        <v>4</v>
      </c>
    </row>
    <row r="7" spans="1:4" s="55" customFormat="1" ht="15.75" customHeight="1" thickBot="1">
      <c r="A7" s="124"/>
      <c r="B7" s="125" t="s">
        <v>50</v>
      </c>
      <c r="C7" s="209"/>
      <c r="D7" s="209"/>
    </row>
    <row r="8" spans="1:4" s="55" customFormat="1" ht="12" customHeight="1" thickBot="1">
      <c r="A8" s="28" t="s">
        <v>12</v>
      </c>
      <c r="B8" s="20" t="s">
        <v>179</v>
      </c>
      <c r="C8" s="157">
        <f>+C9+C10+C11+C12+C13+C14</f>
        <v>160635</v>
      </c>
      <c r="D8" s="157">
        <v>160674</v>
      </c>
    </row>
    <row r="9" spans="1:4" s="62" customFormat="1" ht="12" customHeight="1">
      <c r="A9" s="264" t="s">
        <v>89</v>
      </c>
      <c r="B9" s="247" t="s">
        <v>180</v>
      </c>
      <c r="C9" s="160">
        <v>72054</v>
      </c>
      <c r="D9" s="160">
        <v>72054</v>
      </c>
    </row>
    <row r="10" spans="1:4" s="63" customFormat="1" ht="12" customHeight="1">
      <c r="A10" s="265" t="s">
        <v>90</v>
      </c>
      <c r="B10" s="248" t="s">
        <v>181</v>
      </c>
      <c r="C10" s="159">
        <v>57038</v>
      </c>
      <c r="D10" s="159">
        <v>57038</v>
      </c>
    </row>
    <row r="11" spans="1:4" s="63" customFormat="1" ht="12" customHeight="1">
      <c r="A11" s="265" t="s">
        <v>91</v>
      </c>
      <c r="B11" s="248" t="s">
        <v>182</v>
      </c>
      <c r="C11" s="159">
        <v>28648</v>
      </c>
      <c r="D11" s="159">
        <v>28770</v>
      </c>
    </row>
    <row r="12" spans="1:4" s="63" customFormat="1" ht="12" customHeight="1">
      <c r="A12" s="265" t="s">
        <v>92</v>
      </c>
      <c r="B12" s="248" t="s">
        <v>183</v>
      </c>
      <c r="C12" s="159">
        <v>2880</v>
      </c>
      <c r="D12" s="159">
        <v>2880</v>
      </c>
    </row>
    <row r="13" spans="1:4" s="63" customFormat="1" ht="12" customHeight="1">
      <c r="A13" s="265" t="s">
        <v>112</v>
      </c>
      <c r="B13" s="248" t="s">
        <v>184</v>
      </c>
      <c r="C13" s="159">
        <v>15</v>
      </c>
      <c r="D13" s="159">
        <v>603</v>
      </c>
    </row>
    <row r="14" spans="1:4" s="62" customFormat="1" ht="12" customHeight="1" thickBot="1">
      <c r="A14" s="266" t="s">
        <v>93</v>
      </c>
      <c r="B14" s="249" t="s">
        <v>185</v>
      </c>
      <c r="C14" s="340"/>
      <c r="D14" s="339">
        <v>1329</v>
      </c>
    </row>
    <row r="15" spans="1:4" s="62" customFormat="1" ht="12" customHeight="1" thickBot="1">
      <c r="A15" s="28" t="s">
        <v>13</v>
      </c>
      <c r="B15" s="152" t="s">
        <v>186</v>
      </c>
      <c r="C15" s="157">
        <f>+C16+C17+C18+C19+C20</f>
        <v>11117</v>
      </c>
      <c r="D15" s="157">
        <v>11117</v>
      </c>
    </row>
    <row r="16" spans="1:4" s="62" customFormat="1" ht="12" customHeight="1">
      <c r="A16" s="264" t="s">
        <v>95</v>
      </c>
      <c r="B16" s="247" t="s">
        <v>187</v>
      </c>
      <c r="C16" s="160"/>
      <c r="D16" s="160"/>
    </row>
    <row r="17" spans="1:4" s="62" customFormat="1" ht="12" customHeight="1">
      <c r="A17" s="265" t="s">
        <v>96</v>
      </c>
      <c r="B17" s="248" t="s">
        <v>188</v>
      </c>
      <c r="C17" s="159"/>
      <c r="D17" s="159"/>
    </row>
    <row r="18" spans="1:4" s="62" customFormat="1" ht="12" customHeight="1">
      <c r="A18" s="265" t="s">
        <v>97</v>
      </c>
      <c r="B18" s="248" t="s">
        <v>404</v>
      </c>
      <c r="C18" s="159"/>
      <c r="D18" s="159"/>
    </row>
    <row r="19" spans="1:4" s="62" customFormat="1" ht="12" customHeight="1">
      <c r="A19" s="265" t="s">
        <v>98</v>
      </c>
      <c r="B19" s="248" t="s">
        <v>405</v>
      </c>
      <c r="C19" s="159"/>
      <c r="D19" s="159"/>
    </row>
    <row r="20" spans="1:4" s="62" customFormat="1" ht="12" customHeight="1">
      <c r="A20" s="265" t="s">
        <v>99</v>
      </c>
      <c r="B20" s="248" t="s">
        <v>189</v>
      </c>
      <c r="C20" s="159">
        <v>11117</v>
      </c>
      <c r="D20" s="159">
        <v>11117</v>
      </c>
    </row>
    <row r="21" spans="1:4" s="63" customFormat="1" ht="12" customHeight="1" thickBot="1">
      <c r="A21" s="266" t="s">
        <v>108</v>
      </c>
      <c r="B21" s="249" t="s">
        <v>190</v>
      </c>
      <c r="C21" s="161"/>
      <c r="D21" s="161"/>
    </row>
    <row r="22" spans="1:4" s="63" customFormat="1" ht="12" customHeight="1" thickBot="1">
      <c r="A22" s="28" t="s">
        <v>14</v>
      </c>
      <c r="B22" s="20" t="s">
        <v>191</v>
      </c>
      <c r="C22" s="157">
        <f>+C23+C24+C25+C26+C27</f>
        <v>0</v>
      </c>
      <c r="D22" s="157"/>
    </row>
    <row r="23" spans="1:4" s="63" customFormat="1" ht="12" customHeight="1">
      <c r="A23" s="264" t="s">
        <v>78</v>
      </c>
      <c r="B23" s="247" t="s">
        <v>192</v>
      </c>
      <c r="C23" s="160"/>
      <c r="D23" s="160"/>
    </row>
    <row r="24" spans="1:4" s="62" customFormat="1" ht="12" customHeight="1">
      <c r="A24" s="265" t="s">
        <v>79</v>
      </c>
      <c r="B24" s="248" t="s">
        <v>193</v>
      </c>
      <c r="C24" s="159"/>
      <c r="D24" s="159"/>
    </row>
    <row r="25" spans="1:4" s="63" customFormat="1" ht="12" customHeight="1">
      <c r="A25" s="265" t="s">
        <v>80</v>
      </c>
      <c r="B25" s="248" t="s">
        <v>406</v>
      </c>
      <c r="C25" s="159"/>
      <c r="D25" s="159"/>
    </row>
    <row r="26" spans="1:4" s="63" customFormat="1" ht="12" customHeight="1">
      <c r="A26" s="265" t="s">
        <v>81</v>
      </c>
      <c r="B26" s="248" t="s">
        <v>407</v>
      </c>
      <c r="C26" s="159"/>
      <c r="D26" s="159"/>
    </row>
    <row r="27" spans="1:8" s="63" customFormat="1" ht="12" customHeight="1">
      <c r="A27" s="265" t="s">
        <v>124</v>
      </c>
      <c r="B27" s="248" t="s">
        <v>194</v>
      </c>
      <c r="C27" s="159"/>
      <c r="D27" s="159"/>
      <c r="H27" s="338"/>
    </row>
    <row r="28" spans="1:4" s="63" customFormat="1" ht="12" customHeight="1" thickBot="1">
      <c r="A28" s="266" t="s">
        <v>125</v>
      </c>
      <c r="B28" s="249" t="s">
        <v>195</v>
      </c>
      <c r="C28" s="161"/>
      <c r="D28" s="161"/>
    </row>
    <row r="29" spans="1:4" s="63" customFormat="1" ht="12" customHeight="1" thickBot="1">
      <c r="A29" s="28" t="s">
        <v>126</v>
      </c>
      <c r="B29" s="20" t="s">
        <v>196</v>
      </c>
      <c r="C29" s="163">
        <f>+C30+C33+C34+C35</f>
        <v>40600</v>
      </c>
      <c r="D29" s="163">
        <v>40600</v>
      </c>
    </row>
    <row r="30" spans="1:4" s="63" customFormat="1" ht="12" customHeight="1">
      <c r="A30" s="264" t="s">
        <v>197</v>
      </c>
      <c r="B30" s="247" t="s">
        <v>203</v>
      </c>
      <c r="C30" s="242">
        <f>+C31+C32</f>
        <v>33500</v>
      </c>
      <c r="D30" s="242">
        <v>33500</v>
      </c>
    </row>
    <row r="31" spans="1:4" s="63" customFormat="1" ht="12" customHeight="1">
      <c r="A31" s="265" t="s">
        <v>198</v>
      </c>
      <c r="B31" s="248" t="s">
        <v>204</v>
      </c>
      <c r="C31" s="159">
        <v>5500</v>
      </c>
      <c r="D31" s="159">
        <v>5500</v>
      </c>
    </row>
    <row r="32" spans="1:4" s="63" customFormat="1" ht="12" customHeight="1">
      <c r="A32" s="265" t="s">
        <v>199</v>
      </c>
      <c r="B32" s="248" t="s">
        <v>205</v>
      </c>
      <c r="C32" s="159">
        <v>28000</v>
      </c>
      <c r="D32" s="159">
        <v>28000</v>
      </c>
    </row>
    <row r="33" spans="1:4" s="63" customFormat="1" ht="12" customHeight="1">
      <c r="A33" s="265" t="s">
        <v>200</v>
      </c>
      <c r="B33" s="248" t="s">
        <v>206</v>
      </c>
      <c r="C33" s="159">
        <v>6500</v>
      </c>
      <c r="D33" s="159">
        <v>6500</v>
      </c>
    </row>
    <row r="34" spans="1:4" s="63" customFormat="1" ht="12" customHeight="1">
      <c r="A34" s="265" t="s">
        <v>201</v>
      </c>
      <c r="B34" s="248" t="s">
        <v>207</v>
      </c>
      <c r="C34" s="159">
        <v>300</v>
      </c>
      <c r="D34" s="159">
        <v>300</v>
      </c>
    </row>
    <row r="35" spans="1:4" s="63" customFormat="1" ht="12" customHeight="1" thickBot="1">
      <c r="A35" s="266" t="s">
        <v>202</v>
      </c>
      <c r="B35" s="249" t="s">
        <v>208</v>
      </c>
      <c r="C35" s="161">
        <v>300</v>
      </c>
      <c r="D35" s="161">
        <v>300</v>
      </c>
    </row>
    <row r="36" spans="1:4" s="63" customFormat="1" ht="12" customHeight="1" thickBot="1">
      <c r="A36" s="28" t="s">
        <v>16</v>
      </c>
      <c r="B36" s="20" t="s">
        <v>209</v>
      </c>
      <c r="C36" s="157">
        <f>SUM(C37:C46)</f>
        <v>8854</v>
      </c>
      <c r="D36" s="157">
        <v>9771</v>
      </c>
    </row>
    <row r="37" spans="1:4" s="63" customFormat="1" ht="12" customHeight="1">
      <c r="A37" s="264" t="s">
        <v>82</v>
      </c>
      <c r="B37" s="247" t="s">
        <v>212</v>
      </c>
      <c r="C37" s="160"/>
      <c r="D37" s="160"/>
    </row>
    <row r="38" spans="1:4" s="63" customFormat="1" ht="12" customHeight="1">
      <c r="A38" s="265" t="s">
        <v>83</v>
      </c>
      <c r="B38" s="248" t="s">
        <v>213</v>
      </c>
      <c r="C38" s="159">
        <v>4535</v>
      </c>
      <c r="D38" s="159">
        <v>4535</v>
      </c>
    </row>
    <row r="39" spans="1:4" s="63" customFormat="1" ht="12" customHeight="1">
      <c r="A39" s="265" t="s">
        <v>84</v>
      </c>
      <c r="B39" s="248" t="s">
        <v>214</v>
      </c>
      <c r="C39" s="159">
        <v>656</v>
      </c>
      <c r="D39" s="159">
        <v>656</v>
      </c>
    </row>
    <row r="40" spans="1:4" s="63" customFormat="1" ht="12" customHeight="1">
      <c r="A40" s="265" t="s">
        <v>128</v>
      </c>
      <c r="B40" s="248" t="s">
        <v>215</v>
      </c>
      <c r="C40" s="159">
        <v>387</v>
      </c>
      <c r="D40" s="159">
        <v>387</v>
      </c>
    </row>
    <row r="41" spans="1:4" s="63" customFormat="1" ht="12" customHeight="1">
      <c r="A41" s="265" t="s">
        <v>129</v>
      </c>
      <c r="B41" s="248" t="s">
        <v>216</v>
      </c>
      <c r="C41" s="159"/>
      <c r="D41" s="159"/>
    </row>
    <row r="42" spans="1:4" s="63" customFormat="1" ht="12" customHeight="1">
      <c r="A42" s="265" t="s">
        <v>130</v>
      </c>
      <c r="B42" s="248" t="s">
        <v>217</v>
      </c>
      <c r="C42" s="159">
        <v>2876</v>
      </c>
      <c r="D42" s="159">
        <v>3793</v>
      </c>
    </row>
    <row r="43" spans="1:4" s="63" customFormat="1" ht="12" customHeight="1">
      <c r="A43" s="265" t="s">
        <v>131</v>
      </c>
      <c r="B43" s="248" t="s">
        <v>218</v>
      </c>
      <c r="C43" s="159"/>
      <c r="D43" s="159"/>
    </row>
    <row r="44" spans="1:4" s="63" customFormat="1" ht="12" customHeight="1">
      <c r="A44" s="265" t="s">
        <v>132</v>
      </c>
      <c r="B44" s="248" t="s">
        <v>219</v>
      </c>
      <c r="C44" s="159">
        <v>400</v>
      </c>
      <c r="D44" s="159">
        <v>400</v>
      </c>
    </row>
    <row r="45" spans="1:4" s="63" customFormat="1" ht="12" customHeight="1">
      <c r="A45" s="265" t="s">
        <v>210</v>
      </c>
      <c r="B45" s="248" t="s">
        <v>220</v>
      </c>
      <c r="C45" s="162"/>
      <c r="D45" s="162"/>
    </row>
    <row r="46" spans="1:4" s="63" customFormat="1" ht="12" customHeight="1" thickBot="1">
      <c r="A46" s="266" t="s">
        <v>211</v>
      </c>
      <c r="B46" s="249" t="s">
        <v>221</v>
      </c>
      <c r="C46" s="235"/>
      <c r="D46" s="235"/>
    </row>
    <row r="47" spans="1:4" s="63" customFormat="1" ht="12" customHeight="1" thickBot="1">
      <c r="A47" s="28" t="s">
        <v>17</v>
      </c>
      <c r="B47" s="20" t="s">
        <v>222</v>
      </c>
      <c r="C47" s="157">
        <f>SUM(C48:C52)</f>
        <v>4283</v>
      </c>
      <c r="D47" s="157">
        <v>13513</v>
      </c>
    </row>
    <row r="48" spans="1:4" s="63" customFormat="1" ht="12" customHeight="1">
      <c r="A48" s="264" t="s">
        <v>85</v>
      </c>
      <c r="B48" s="247" t="s">
        <v>226</v>
      </c>
      <c r="C48" s="292"/>
      <c r="D48" s="292"/>
    </row>
    <row r="49" spans="1:4" s="63" customFormat="1" ht="12" customHeight="1">
      <c r="A49" s="265" t="s">
        <v>86</v>
      </c>
      <c r="B49" s="248" t="s">
        <v>227</v>
      </c>
      <c r="C49" s="162">
        <v>4283</v>
      </c>
      <c r="D49" s="162">
        <v>13489</v>
      </c>
    </row>
    <row r="50" spans="1:4" s="63" customFormat="1" ht="12" customHeight="1">
      <c r="A50" s="265" t="s">
        <v>223</v>
      </c>
      <c r="B50" s="248" t="s">
        <v>228</v>
      </c>
      <c r="C50" s="162"/>
      <c r="D50" s="162">
        <v>24</v>
      </c>
    </row>
    <row r="51" spans="1:4" s="63" customFormat="1" ht="12" customHeight="1">
      <c r="A51" s="265" t="s">
        <v>224</v>
      </c>
      <c r="B51" s="248" t="s">
        <v>229</v>
      </c>
      <c r="C51" s="162"/>
      <c r="D51" s="162"/>
    </row>
    <row r="52" spans="1:4" s="63" customFormat="1" ht="12" customHeight="1" thickBot="1">
      <c r="A52" s="266" t="s">
        <v>225</v>
      </c>
      <c r="B52" s="249" t="s">
        <v>230</v>
      </c>
      <c r="C52" s="235"/>
      <c r="D52" s="235"/>
    </row>
    <row r="53" spans="1:4" s="63" customFormat="1" ht="12" customHeight="1" thickBot="1">
      <c r="A53" s="28" t="s">
        <v>133</v>
      </c>
      <c r="B53" s="20" t="s">
        <v>231</v>
      </c>
      <c r="C53" s="157">
        <f>SUM(C54:C56)</f>
        <v>0</v>
      </c>
      <c r="D53" s="157"/>
    </row>
    <row r="54" spans="1:4" s="63" customFormat="1" ht="12" customHeight="1">
      <c r="A54" s="264" t="s">
        <v>87</v>
      </c>
      <c r="B54" s="247" t="s">
        <v>232</v>
      </c>
      <c r="C54" s="160"/>
      <c r="D54" s="160"/>
    </row>
    <row r="55" spans="1:4" s="63" customFormat="1" ht="12" customHeight="1">
      <c r="A55" s="265" t="s">
        <v>88</v>
      </c>
      <c r="B55" s="248" t="s">
        <v>408</v>
      </c>
      <c r="C55" s="159"/>
      <c r="D55" s="159"/>
    </row>
    <row r="56" spans="1:4" s="63" customFormat="1" ht="12" customHeight="1">
      <c r="A56" s="265" t="s">
        <v>236</v>
      </c>
      <c r="B56" s="248" t="s">
        <v>234</v>
      </c>
      <c r="C56" s="159"/>
      <c r="D56" s="159"/>
    </row>
    <row r="57" spans="1:4" s="63" customFormat="1" ht="12" customHeight="1" thickBot="1">
      <c r="A57" s="266" t="s">
        <v>237</v>
      </c>
      <c r="B57" s="249" t="s">
        <v>235</v>
      </c>
      <c r="C57" s="161"/>
      <c r="D57" s="161"/>
    </row>
    <row r="58" spans="1:4" s="63" customFormat="1" ht="12" customHeight="1" thickBot="1">
      <c r="A58" s="28" t="s">
        <v>19</v>
      </c>
      <c r="B58" s="152" t="s">
        <v>238</v>
      </c>
      <c r="C58" s="157">
        <f>SUM(C59:C61)</f>
        <v>990</v>
      </c>
      <c r="D58" s="157">
        <v>1360</v>
      </c>
    </row>
    <row r="59" spans="1:4" s="63" customFormat="1" ht="12" customHeight="1">
      <c r="A59" s="264" t="s">
        <v>134</v>
      </c>
      <c r="B59" s="247" t="s">
        <v>240</v>
      </c>
      <c r="C59" s="162"/>
      <c r="D59" s="162"/>
    </row>
    <row r="60" spans="1:4" s="63" customFormat="1" ht="12" customHeight="1">
      <c r="A60" s="265" t="s">
        <v>135</v>
      </c>
      <c r="B60" s="248" t="s">
        <v>409</v>
      </c>
      <c r="C60" s="162">
        <v>990</v>
      </c>
      <c r="D60" s="162">
        <v>1360</v>
      </c>
    </row>
    <row r="61" spans="1:4" s="63" customFormat="1" ht="12" customHeight="1">
      <c r="A61" s="265" t="s">
        <v>158</v>
      </c>
      <c r="B61" s="248" t="s">
        <v>241</v>
      </c>
      <c r="C61" s="162"/>
      <c r="D61" s="162"/>
    </row>
    <row r="62" spans="1:4" s="63" customFormat="1" ht="12" customHeight="1" thickBot="1">
      <c r="A62" s="266" t="s">
        <v>239</v>
      </c>
      <c r="B62" s="249" t="s">
        <v>242</v>
      </c>
      <c r="C62" s="162"/>
      <c r="D62" s="162"/>
    </row>
    <row r="63" spans="1:4" s="63" customFormat="1" ht="12" customHeight="1" thickBot="1">
      <c r="A63" s="28" t="s">
        <v>20</v>
      </c>
      <c r="B63" s="20" t="s">
        <v>243</v>
      </c>
      <c r="C63" s="163">
        <f>+C8+C15+C22+C29+C36+C47+C53+C58</f>
        <v>226479</v>
      </c>
      <c r="D63" s="163">
        <v>239035</v>
      </c>
    </row>
    <row r="64" spans="1:4" s="63" customFormat="1" ht="12" customHeight="1" thickBot="1">
      <c r="A64" s="267" t="s">
        <v>368</v>
      </c>
      <c r="B64" s="152" t="s">
        <v>245</v>
      </c>
      <c r="C64" s="157">
        <f>SUM(C65:C67)</f>
        <v>25037</v>
      </c>
      <c r="D64" s="157">
        <v>25037</v>
      </c>
    </row>
    <row r="65" spans="1:4" s="63" customFormat="1" ht="12" customHeight="1">
      <c r="A65" s="264" t="s">
        <v>278</v>
      </c>
      <c r="B65" s="247" t="s">
        <v>246</v>
      </c>
      <c r="C65" s="162"/>
      <c r="D65" s="162"/>
    </row>
    <row r="66" spans="1:4" s="63" customFormat="1" ht="12" customHeight="1">
      <c r="A66" s="265" t="s">
        <v>287</v>
      </c>
      <c r="B66" s="248" t="s">
        <v>247</v>
      </c>
      <c r="C66" s="162"/>
      <c r="D66" s="162"/>
    </row>
    <row r="67" spans="1:4" s="63" customFormat="1" ht="12" customHeight="1" thickBot="1">
      <c r="A67" s="266" t="s">
        <v>288</v>
      </c>
      <c r="B67" s="251" t="s">
        <v>248</v>
      </c>
      <c r="C67" s="162">
        <v>25037</v>
      </c>
      <c r="D67" s="162">
        <v>25037</v>
      </c>
    </row>
    <row r="68" spans="1:4" s="63" customFormat="1" ht="12" customHeight="1" thickBot="1">
      <c r="A68" s="267" t="s">
        <v>249</v>
      </c>
      <c r="B68" s="152" t="s">
        <v>250</v>
      </c>
      <c r="C68" s="157">
        <f>SUM(C69:C72)</f>
        <v>0</v>
      </c>
      <c r="D68" s="157"/>
    </row>
    <row r="69" spans="1:4" s="63" customFormat="1" ht="12" customHeight="1">
      <c r="A69" s="264" t="s">
        <v>113</v>
      </c>
      <c r="B69" s="247" t="s">
        <v>251</v>
      </c>
      <c r="C69" s="162"/>
      <c r="D69" s="162"/>
    </row>
    <row r="70" spans="1:4" s="63" customFormat="1" ht="12" customHeight="1">
      <c r="A70" s="265" t="s">
        <v>114</v>
      </c>
      <c r="B70" s="248" t="s">
        <v>252</v>
      </c>
      <c r="C70" s="162"/>
      <c r="D70" s="162"/>
    </row>
    <row r="71" spans="1:4" s="63" customFormat="1" ht="12" customHeight="1">
      <c r="A71" s="265" t="s">
        <v>279</v>
      </c>
      <c r="B71" s="248" t="s">
        <v>253</v>
      </c>
      <c r="C71" s="162"/>
      <c r="D71" s="162"/>
    </row>
    <row r="72" spans="1:4" s="63" customFormat="1" ht="12" customHeight="1" thickBot="1">
      <c r="A72" s="266" t="s">
        <v>280</v>
      </c>
      <c r="B72" s="249" t="s">
        <v>254</v>
      </c>
      <c r="C72" s="162"/>
      <c r="D72" s="162"/>
    </row>
    <row r="73" spans="1:4" s="63" customFormat="1" ht="12" customHeight="1" thickBot="1">
      <c r="A73" s="267" t="s">
        <v>255</v>
      </c>
      <c r="B73" s="152" t="s">
        <v>256</v>
      </c>
      <c r="C73" s="157">
        <f>SUM(C74:C75)</f>
        <v>91455</v>
      </c>
      <c r="D73" s="157">
        <v>91455</v>
      </c>
    </row>
    <row r="74" spans="1:4" s="63" customFormat="1" ht="12" customHeight="1">
      <c r="A74" s="264" t="s">
        <v>281</v>
      </c>
      <c r="B74" s="247" t="s">
        <v>257</v>
      </c>
      <c r="C74" s="162">
        <v>91455</v>
      </c>
      <c r="D74" s="162">
        <v>91455</v>
      </c>
    </row>
    <row r="75" spans="1:4" s="63" customFormat="1" ht="12" customHeight="1" thickBot="1">
      <c r="A75" s="266" t="s">
        <v>282</v>
      </c>
      <c r="B75" s="249" t="s">
        <v>258</v>
      </c>
      <c r="C75" s="162"/>
      <c r="D75" s="162"/>
    </row>
    <row r="76" spans="1:4" s="62" customFormat="1" ht="12" customHeight="1" thickBot="1">
      <c r="A76" s="267" t="s">
        <v>259</v>
      </c>
      <c r="B76" s="152" t="s">
        <v>260</v>
      </c>
      <c r="C76" s="157">
        <f>SUM(C77:C79)</f>
        <v>0</v>
      </c>
      <c r="D76" s="157"/>
    </row>
    <row r="77" spans="1:4" s="63" customFormat="1" ht="12" customHeight="1">
      <c r="A77" s="264" t="s">
        <v>283</v>
      </c>
      <c r="B77" s="247" t="s">
        <v>261</v>
      </c>
      <c r="C77" s="162"/>
      <c r="D77" s="162"/>
    </row>
    <row r="78" spans="1:4" s="63" customFormat="1" ht="12" customHeight="1">
      <c r="A78" s="265" t="s">
        <v>284</v>
      </c>
      <c r="B78" s="248" t="s">
        <v>262</v>
      </c>
      <c r="C78" s="162"/>
      <c r="D78" s="162"/>
    </row>
    <row r="79" spans="1:4" s="63" customFormat="1" ht="12" customHeight="1" thickBot="1">
      <c r="A79" s="266" t="s">
        <v>285</v>
      </c>
      <c r="B79" s="249" t="s">
        <v>263</v>
      </c>
      <c r="C79" s="162"/>
      <c r="D79" s="162"/>
    </row>
    <row r="80" spans="1:4" s="63" customFormat="1" ht="12" customHeight="1" thickBot="1">
      <c r="A80" s="267" t="s">
        <v>264</v>
      </c>
      <c r="B80" s="152" t="s">
        <v>286</v>
      </c>
      <c r="C80" s="157">
        <f>SUM(C81:C84)</f>
        <v>0</v>
      </c>
      <c r="D80" s="157"/>
    </row>
    <row r="81" spans="1:4" s="63" customFormat="1" ht="12" customHeight="1">
      <c r="A81" s="268" t="s">
        <v>265</v>
      </c>
      <c r="B81" s="247" t="s">
        <v>266</v>
      </c>
      <c r="C81" s="162"/>
      <c r="D81" s="162"/>
    </row>
    <row r="82" spans="1:4" s="63" customFormat="1" ht="12" customHeight="1">
      <c r="A82" s="269" t="s">
        <v>267</v>
      </c>
      <c r="B82" s="248" t="s">
        <v>268</v>
      </c>
      <c r="C82" s="162"/>
      <c r="D82" s="162"/>
    </row>
    <row r="83" spans="1:4" s="63" customFormat="1" ht="12" customHeight="1">
      <c r="A83" s="269" t="s">
        <v>269</v>
      </c>
      <c r="B83" s="248" t="s">
        <v>270</v>
      </c>
      <c r="C83" s="162"/>
      <c r="D83" s="162"/>
    </row>
    <row r="84" spans="1:4" s="62" customFormat="1" ht="12" customHeight="1" thickBot="1">
      <c r="A84" s="270" t="s">
        <v>271</v>
      </c>
      <c r="B84" s="249" t="s">
        <v>272</v>
      </c>
      <c r="C84" s="162"/>
      <c r="D84" s="162"/>
    </row>
    <row r="85" spans="1:4" s="62" customFormat="1" ht="12" customHeight="1" thickBot="1">
      <c r="A85" s="267" t="s">
        <v>273</v>
      </c>
      <c r="B85" s="152" t="s">
        <v>274</v>
      </c>
      <c r="C85" s="293"/>
      <c r="D85" s="293"/>
    </row>
    <row r="86" spans="1:4" s="62" customFormat="1" ht="12" customHeight="1" thickBot="1">
      <c r="A86" s="267" t="s">
        <v>275</v>
      </c>
      <c r="B86" s="255" t="s">
        <v>276</v>
      </c>
      <c r="C86" s="163">
        <f>+C64+C68+C73+C76+C80+C85</f>
        <v>116492</v>
      </c>
      <c r="D86" s="163">
        <v>116492</v>
      </c>
    </row>
    <row r="87" spans="1:4" s="62" customFormat="1" ht="12" customHeight="1" thickBot="1">
      <c r="A87" s="271" t="s">
        <v>289</v>
      </c>
      <c r="B87" s="257" t="s">
        <v>398</v>
      </c>
      <c r="C87" s="163">
        <f>+C63+C86</f>
        <v>342971</v>
      </c>
      <c r="D87" s="163">
        <v>355527</v>
      </c>
    </row>
    <row r="88" spans="1:4" s="63" customFormat="1" ht="15" customHeight="1">
      <c r="A88" s="130"/>
      <c r="B88" s="131"/>
      <c r="C88" s="214"/>
      <c r="D88" s="214"/>
    </row>
    <row r="89" spans="1:4" ht="13.5" thickBot="1">
      <c r="A89" s="272"/>
      <c r="B89" s="133"/>
      <c r="C89" s="215"/>
      <c r="D89" s="215"/>
    </row>
    <row r="90" spans="1:4" s="55" customFormat="1" ht="16.5" customHeight="1" thickBot="1">
      <c r="A90" s="134"/>
      <c r="B90" s="135" t="s">
        <v>51</v>
      </c>
      <c r="C90" s="216"/>
      <c r="D90" s="216"/>
    </row>
    <row r="91" spans="1:4" s="64" customFormat="1" ht="12" customHeight="1" thickBot="1">
      <c r="A91" s="239" t="s">
        <v>12</v>
      </c>
      <c r="B91" s="27" t="s">
        <v>292</v>
      </c>
      <c r="C91" s="156">
        <f>SUM(C92:C96)</f>
        <v>86957</v>
      </c>
      <c r="D91" s="156">
        <v>86998</v>
      </c>
    </row>
    <row r="92" spans="1:4" ht="12" customHeight="1">
      <c r="A92" s="273" t="s">
        <v>89</v>
      </c>
      <c r="B92" s="9" t="s">
        <v>42</v>
      </c>
      <c r="C92" s="158">
        <v>22916</v>
      </c>
      <c r="D92" s="158">
        <v>23254</v>
      </c>
    </row>
    <row r="93" spans="1:4" ht="12" customHeight="1">
      <c r="A93" s="265" t="s">
        <v>90</v>
      </c>
      <c r="B93" s="7" t="s">
        <v>136</v>
      </c>
      <c r="C93" s="159">
        <v>5286</v>
      </c>
      <c r="D93" s="159">
        <v>5286</v>
      </c>
    </row>
    <row r="94" spans="1:4" ht="12" customHeight="1">
      <c r="A94" s="265" t="s">
        <v>91</v>
      </c>
      <c r="B94" s="7" t="s">
        <v>111</v>
      </c>
      <c r="C94" s="161">
        <v>45176</v>
      </c>
      <c r="D94" s="161">
        <v>44879</v>
      </c>
    </row>
    <row r="95" spans="1:4" ht="12" customHeight="1">
      <c r="A95" s="265" t="s">
        <v>92</v>
      </c>
      <c r="B95" s="10" t="s">
        <v>137</v>
      </c>
      <c r="C95" s="161">
        <v>3827</v>
      </c>
      <c r="D95" s="161">
        <v>3827</v>
      </c>
    </row>
    <row r="96" spans="1:4" ht="12" customHeight="1">
      <c r="A96" s="265" t="s">
        <v>103</v>
      </c>
      <c r="B96" s="18" t="s">
        <v>138</v>
      </c>
      <c r="C96" s="161">
        <v>9752</v>
      </c>
      <c r="D96" s="161">
        <v>9752</v>
      </c>
    </row>
    <row r="97" spans="1:4" ht="12" customHeight="1">
      <c r="A97" s="265" t="s">
        <v>93</v>
      </c>
      <c r="B97" s="7" t="s">
        <v>293</v>
      </c>
      <c r="C97" s="161"/>
      <c r="D97" s="161"/>
    </row>
    <row r="98" spans="1:4" ht="12" customHeight="1">
      <c r="A98" s="265" t="s">
        <v>94</v>
      </c>
      <c r="B98" s="102" t="s">
        <v>294</v>
      </c>
      <c r="C98" s="161"/>
      <c r="D98" s="161"/>
    </row>
    <row r="99" spans="1:4" ht="12" customHeight="1">
      <c r="A99" s="265" t="s">
        <v>104</v>
      </c>
      <c r="B99" s="103" t="s">
        <v>295</v>
      </c>
      <c r="C99" s="161"/>
      <c r="D99" s="161"/>
    </row>
    <row r="100" spans="1:4" ht="12" customHeight="1">
      <c r="A100" s="265" t="s">
        <v>105</v>
      </c>
      <c r="B100" s="103" t="s">
        <v>296</v>
      </c>
      <c r="C100" s="161"/>
      <c r="D100" s="161"/>
    </row>
    <row r="101" spans="1:4" ht="12" customHeight="1">
      <c r="A101" s="265" t="s">
        <v>106</v>
      </c>
      <c r="B101" s="102" t="s">
        <v>297</v>
      </c>
      <c r="C101" s="161">
        <v>7852</v>
      </c>
      <c r="D101" s="161">
        <v>7852</v>
      </c>
    </row>
    <row r="102" spans="1:4" ht="12" customHeight="1">
      <c r="A102" s="265" t="s">
        <v>107</v>
      </c>
      <c r="B102" s="102" t="s">
        <v>298</v>
      </c>
      <c r="C102" s="161"/>
      <c r="D102" s="161"/>
    </row>
    <row r="103" spans="1:4" ht="12" customHeight="1">
      <c r="A103" s="265" t="s">
        <v>109</v>
      </c>
      <c r="B103" s="103" t="s">
        <v>299</v>
      </c>
      <c r="C103" s="161"/>
      <c r="D103" s="161"/>
    </row>
    <row r="104" spans="1:4" ht="12" customHeight="1">
      <c r="A104" s="274" t="s">
        <v>139</v>
      </c>
      <c r="B104" s="104" t="s">
        <v>300</v>
      </c>
      <c r="C104" s="161"/>
      <c r="D104" s="161"/>
    </row>
    <row r="105" spans="1:4" ht="12" customHeight="1">
      <c r="A105" s="265" t="s">
        <v>290</v>
      </c>
      <c r="B105" s="104" t="s">
        <v>301</v>
      </c>
      <c r="C105" s="161"/>
      <c r="D105" s="161"/>
    </row>
    <row r="106" spans="1:4" ht="12" customHeight="1" thickBot="1">
      <c r="A106" s="275" t="s">
        <v>291</v>
      </c>
      <c r="B106" s="105" t="s">
        <v>302</v>
      </c>
      <c r="C106" s="165">
        <v>1900</v>
      </c>
      <c r="D106" s="165">
        <v>1900</v>
      </c>
    </row>
    <row r="107" spans="1:4" ht="12" customHeight="1" thickBot="1">
      <c r="A107" s="28" t="s">
        <v>13</v>
      </c>
      <c r="B107" s="26" t="s">
        <v>303</v>
      </c>
      <c r="C107" s="157">
        <f>+C108+C110+C112</f>
        <v>108303</v>
      </c>
      <c r="D107" s="157">
        <v>112116</v>
      </c>
    </row>
    <row r="108" spans="1:4" ht="12" customHeight="1">
      <c r="A108" s="264" t="s">
        <v>95</v>
      </c>
      <c r="B108" s="7" t="s">
        <v>156</v>
      </c>
      <c r="C108" s="160">
        <v>37523</v>
      </c>
      <c r="D108" s="160">
        <v>41336</v>
      </c>
    </row>
    <row r="109" spans="1:4" ht="12" customHeight="1">
      <c r="A109" s="264" t="s">
        <v>96</v>
      </c>
      <c r="B109" s="11" t="s">
        <v>307</v>
      </c>
      <c r="C109" s="160"/>
      <c r="D109" s="160"/>
    </row>
    <row r="110" spans="1:4" ht="12" customHeight="1">
      <c r="A110" s="264" t="s">
        <v>97</v>
      </c>
      <c r="B110" s="11" t="s">
        <v>140</v>
      </c>
      <c r="C110" s="159">
        <v>70780</v>
      </c>
      <c r="D110" s="159">
        <v>70780</v>
      </c>
    </row>
    <row r="111" spans="1:4" ht="12" customHeight="1">
      <c r="A111" s="264" t="s">
        <v>98</v>
      </c>
      <c r="B111" s="11" t="s">
        <v>308</v>
      </c>
      <c r="C111" s="143"/>
      <c r="D111" s="143"/>
    </row>
    <row r="112" spans="1:4" ht="12" customHeight="1">
      <c r="A112" s="264" t="s">
        <v>99</v>
      </c>
      <c r="B112" s="154" t="s">
        <v>159</v>
      </c>
      <c r="C112" s="143"/>
      <c r="D112" s="143"/>
    </row>
    <row r="113" spans="1:4" ht="12" customHeight="1">
      <c r="A113" s="264" t="s">
        <v>108</v>
      </c>
      <c r="B113" s="153" t="s">
        <v>410</v>
      </c>
      <c r="C113" s="143"/>
      <c r="D113" s="143"/>
    </row>
    <row r="114" spans="1:4" ht="12" customHeight="1">
      <c r="A114" s="264" t="s">
        <v>110</v>
      </c>
      <c r="B114" s="243" t="s">
        <v>313</v>
      </c>
      <c r="C114" s="143"/>
      <c r="D114" s="143"/>
    </row>
    <row r="115" spans="1:4" ht="12" customHeight="1">
      <c r="A115" s="264" t="s">
        <v>141</v>
      </c>
      <c r="B115" s="103" t="s">
        <v>296</v>
      </c>
      <c r="C115" s="143"/>
      <c r="D115" s="143"/>
    </row>
    <row r="116" spans="1:4" ht="12" customHeight="1">
      <c r="A116" s="264" t="s">
        <v>142</v>
      </c>
      <c r="B116" s="103" t="s">
        <v>312</v>
      </c>
      <c r="C116" s="143"/>
      <c r="D116" s="143"/>
    </row>
    <row r="117" spans="1:4" ht="12" customHeight="1">
      <c r="A117" s="264" t="s">
        <v>143</v>
      </c>
      <c r="B117" s="103" t="s">
        <v>311</v>
      </c>
      <c r="C117" s="143"/>
      <c r="D117" s="143"/>
    </row>
    <row r="118" spans="1:4" ht="12" customHeight="1">
      <c r="A118" s="264" t="s">
        <v>304</v>
      </c>
      <c r="B118" s="103" t="s">
        <v>299</v>
      </c>
      <c r="C118" s="143"/>
      <c r="D118" s="143"/>
    </row>
    <row r="119" spans="1:4" ht="12" customHeight="1">
      <c r="A119" s="264" t="s">
        <v>305</v>
      </c>
      <c r="B119" s="103" t="s">
        <v>310</v>
      </c>
      <c r="C119" s="143"/>
      <c r="D119" s="143"/>
    </row>
    <row r="120" spans="1:4" ht="12" customHeight="1" thickBot="1">
      <c r="A120" s="274" t="s">
        <v>306</v>
      </c>
      <c r="B120" s="103" t="s">
        <v>309</v>
      </c>
      <c r="C120" s="144"/>
      <c r="D120" s="144"/>
    </row>
    <row r="121" spans="1:4" ht="12" customHeight="1" thickBot="1">
      <c r="A121" s="28" t="s">
        <v>14</v>
      </c>
      <c r="B121" s="96" t="s">
        <v>314</v>
      </c>
      <c r="C121" s="157">
        <f>+C122+C123</f>
        <v>8790</v>
      </c>
      <c r="D121" s="157">
        <v>18876</v>
      </c>
    </row>
    <row r="122" spans="1:4" ht="12" customHeight="1">
      <c r="A122" s="264" t="s">
        <v>78</v>
      </c>
      <c r="B122" s="8" t="s">
        <v>53</v>
      </c>
      <c r="C122" s="160">
        <v>8790</v>
      </c>
      <c r="D122" s="160">
        <v>18876</v>
      </c>
    </row>
    <row r="123" spans="1:4" ht="12" customHeight="1" thickBot="1">
      <c r="A123" s="266" t="s">
        <v>79</v>
      </c>
      <c r="B123" s="11" t="s">
        <v>54</v>
      </c>
      <c r="C123" s="161"/>
      <c r="D123" s="161"/>
    </row>
    <row r="124" spans="1:4" ht="12" customHeight="1" thickBot="1">
      <c r="A124" s="28" t="s">
        <v>15</v>
      </c>
      <c r="B124" s="96" t="s">
        <v>315</v>
      </c>
      <c r="C124" s="157">
        <f>+C91+C107+C121</f>
        <v>204050</v>
      </c>
      <c r="D124" s="157">
        <v>217990</v>
      </c>
    </row>
    <row r="125" spans="1:4" ht="12" customHeight="1" thickBot="1">
      <c r="A125" s="28" t="s">
        <v>16</v>
      </c>
      <c r="B125" s="96" t="s">
        <v>316</v>
      </c>
      <c r="C125" s="157">
        <f>+C126+C127+C128</f>
        <v>0</v>
      </c>
      <c r="D125" s="157"/>
    </row>
    <row r="126" spans="1:4" s="64" customFormat="1" ht="12" customHeight="1">
      <c r="A126" s="264" t="s">
        <v>82</v>
      </c>
      <c r="B126" s="8" t="s">
        <v>317</v>
      </c>
      <c r="C126" s="143"/>
      <c r="D126" s="143"/>
    </row>
    <row r="127" spans="1:4" ht="12" customHeight="1">
      <c r="A127" s="264" t="s">
        <v>83</v>
      </c>
      <c r="B127" s="8" t="s">
        <v>318</v>
      </c>
      <c r="C127" s="143"/>
      <c r="D127" s="143"/>
    </row>
    <row r="128" spans="1:4" ht="12" customHeight="1" thickBot="1">
      <c r="A128" s="274" t="s">
        <v>84</v>
      </c>
      <c r="B128" s="6" t="s">
        <v>319</v>
      </c>
      <c r="C128" s="143"/>
      <c r="D128" s="143"/>
    </row>
    <row r="129" spans="1:4" ht="12" customHeight="1" thickBot="1">
      <c r="A129" s="28" t="s">
        <v>17</v>
      </c>
      <c r="B129" s="96" t="s">
        <v>367</v>
      </c>
      <c r="C129" s="157">
        <f>+C130+C131+C132+C133</f>
        <v>0</v>
      </c>
      <c r="D129" s="157"/>
    </row>
    <row r="130" spans="1:4" ht="12" customHeight="1">
      <c r="A130" s="264" t="s">
        <v>85</v>
      </c>
      <c r="B130" s="8" t="s">
        <v>320</v>
      </c>
      <c r="C130" s="143"/>
      <c r="D130" s="143"/>
    </row>
    <row r="131" spans="1:4" ht="12" customHeight="1">
      <c r="A131" s="264" t="s">
        <v>86</v>
      </c>
      <c r="B131" s="8" t="s">
        <v>321</v>
      </c>
      <c r="C131" s="143"/>
      <c r="D131" s="143"/>
    </row>
    <row r="132" spans="1:4" ht="12" customHeight="1">
      <c r="A132" s="264" t="s">
        <v>223</v>
      </c>
      <c r="B132" s="8" t="s">
        <v>322</v>
      </c>
      <c r="C132" s="143"/>
      <c r="D132" s="143"/>
    </row>
    <row r="133" spans="1:4" s="64" customFormat="1" ht="12" customHeight="1" thickBot="1">
      <c r="A133" s="274" t="s">
        <v>224</v>
      </c>
      <c r="B133" s="6" t="s">
        <v>323</v>
      </c>
      <c r="C133" s="143"/>
      <c r="D133" s="143"/>
    </row>
    <row r="134" spans="1:10" ht="12" customHeight="1" thickBot="1">
      <c r="A134" s="28" t="s">
        <v>18</v>
      </c>
      <c r="B134" s="96" t="s">
        <v>324</v>
      </c>
      <c r="C134" s="163">
        <v>138921</v>
      </c>
      <c r="D134" s="163">
        <v>137537</v>
      </c>
      <c r="J134" s="142"/>
    </row>
    <row r="135" spans="1:4" ht="12.75">
      <c r="A135" s="264" t="s">
        <v>87</v>
      </c>
      <c r="B135" s="8" t="s">
        <v>325</v>
      </c>
      <c r="C135" s="143"/>
      <c r="D135" s="143"/>
    </row>
    <row r="136" spans="1:4" ht="12" customHeight="1">
      <c r="A136" s="264" t="s">
        <v>88</v>
      </c>
      <c r="B136" s="8" t="s">
        <v>335</v>
      </c>
      <c r="C136" s="143"/>
      <c r="D136" s="143"/>
    </row>
    <row r="137" spans="1:4" s="64" customFormat="1" ht="12" customHeight="1">
      <c r="A137" s="264" t="s">
        <v>236</v>
      </c>
      <c r="B137" s="8" t="s">
        <v>326</v>
      </c>
      <c r="C137" s="143"/>
      <c r="D137" s="143"/>
    </row>
    <row r="138" spans="1:4" s="64" customFormat="1" ht="12" customHeight="1" thickBot="1">
      <c r="A138" s="274" t="s">
        <v>237</v>
      </c>
      <c r="B138" s="6" t="s">
        <v>425</v>
      </c>
      <c r="C138" s="143">
        <v>138921</v>
      </c>
      <c r="D138" s="143">
        <v>137537</v>
      </c>
    </row>
    <row r="139" spans="1:4" s="64" customFormat="1" ht="12" customHeight="1" thickBot="1">
      <c r="A139" s="28" t="s">
        <v>19</v>
      </c>
      <c r="B139" s="96" t="s">
        <v>328</v>
      </c>
      <c r="C139" s="166">
        <f>+C140+C141+C142+C143</f>
        <v>0</v>
      </c>
      <c r="D139" s="166"/>
    </row>
    <row r="140" spans="1:4" s="64" customFormat="1" ht="12" customHeight="1">
      <c r="A140" s="264" t="s">
        <v>134</v>
      </c>
      <c r="B140" s="8" t="s">
        <v>329</v>
      </c>
      <c r="C140" s="143"/>
      <c r="D140" s="143"/>
    </row>
    <row r="141" spans="1:4" s="64" customFormat="1" ht="12" customHeight="1">
      <c r="A141" s="264" t="s">
        <v>135</v>
      </c>
      <c r="B141" s="8" t="s">
        <v>330</v>
      </c>
      <c r="C141" s="143"/>
      <c r="D141" s="143"/>
    </row>
    <row r="142" spans="1:4" s="64" customFormat="1" ht="12" customHeight="1">
      <c r="A142" s="264" t="s">
        <v>158</v>
      </c>
      <c r="B142" s="8" t="s">
        <v>331</v>
      </c>
      <c r="C142" s="143"/>
      <c r="D142" s="143"/>
    </row>
    <row r="143" spans="1:4" ht="12.75" customHeight="1" thickBot="1">
      <c r="A143" s="264" t="s">
        <v>239</v>
      </c>
      <c r="B143" s="8" t="s">
        <v>332</v>
      </c>
      <c r="C143" s="143"/>
      <c r="D143" s="143"/>
    </row>
    <row r="144" spans="1:4" ht="12" customHeight="1" thickBot="1">
      <c r="A144" s="28" t="s">
        <v>20</v>
      </c>
      <c r="B144" s="96" t="s">
        <v>333</v>
      </c>
      <c r="C144" s="259">
        <f>+C125+C129+C134+C139</f>
        <v>138921</v>
      </c>
      <c r="D144" s="259">
        <v>137537</v>
      </c>
    </row>
    <row r="145" spans="1:4" ht="15" customHeight="1" thickBot="1">
      <c r="A145" s="276" t="s">
        <v>21</v>
      </c>
      <c r="B145" s="224" t="s">
        <v>334</v>
      </c>
      <c r="C145" s="259">
        <f>+C124+C144</f>
        <v>342971</v>
      </c>
      <c r="D145" s="259">
        <v>355527</v>
      </c>
    </row>
    <row r="146" spans="1:4" ht="13.5" thickBot="1">
      <c r="A146" s="227"/>
      <c r="B146" s="228"/>
      <c r="C146" s="229"/>
      <c r="D146" s="229"/>
    </row>
    <row r="147" spans="1:4" ht="15" customHeight="1" thickBot="1">
      <c r="A147" s="139" t="s">
        <v>152</v>
      </c>
      <c r="B147" s="140"/>
      <c r="C147" s="94">
        <v>6</v>
      </c>
      <c r="D147" s="94">
        <v>6</v>
      </c>
    </row>
    <row r="148" spans="1:4" ht="14.25" customHeight="1" thickBot="1">
      <c r="A148" s="139" t="s">
        <v>153</v>
      </c>
      <c r="B148" s="140"/>
      <c r="C148" s="94">
        <v>6</v>
      </c>
      <c r="D148" s="94">
        <v>6</v>
      </c>
    </row>
  </sheetData>
  <sheetProtection formatCells="0"/>
  <printOptions horizontalCentered="1"/>
  <pageMargins left="0.7874015748031497" right="0.7874015748031497" top="0.984251968503937" bottom="0.5905511811023623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8"/>
  <sheetViews>
    <sheetView zoomScaleSheetLayoutView="85" workbookViewId="0" topLeftCell="A1">
      <selection activeCell="D1" sqref="D1"/>
    </sheetView>
  </sheetViews>
  <sheetFormatPr defaultColWidth="9.00390625" defaultRowHeight="12.75"/>
  <cols>
    <col min="1" max="1" width="13.125" style="230" customWidth="1"/>
    <col min="2" max="2" width="64.625" style="231" customWidth="1"/>
    <col min="3" max="4" width="15.125" style="232" customWidth="1"/>
    <col min="5" max="16384" width="9.375" style="2" customWidth="1"/>
  </cols>
  <sheetData>
    <row r="1" spans="1:4" s="1" customFormat="1" ht="16.5" customHeight="1" thickBot="1">
      <c r="A1" s="116"/>
      <c r="B1" s="118"/>
      <c r="C1" s="141"/>
      <c r="D1" s="141" t="s">
        <v>442</v>
      </c>
    </row>
    <row r="2" spans="1:4" s="60" customFormat="1" ht="21" customHeight="1">
      <c r="A2" s="237" t="s">
        <v>58</v>
      </c>
      <c r="B2" s="204" t="s">
        <v>424</v>
      </c>
      <c r="C2" s="206"/>
      <c r="D2" s="206" t="s">
        <v>46</v>
      </c>
    </row>
    <row r="3" spans="1:4" s="60" customFormat="1" ht="16.5" thickBot="1">
      <c r="A3" s="119" t="s">
        <v>149</v>
      </c>
      <c r="B3" s="205" t="s">
        <v>411</v>
      </c>
      <c r="C3" s="207"/>
      <c r="D3" s="207">
        <v>2</v>
      </c>
    </row>
    <row r="4" spans="1:4" s="61" customFormat="1" ht="15.75" customHeight="1" thickBot="1">
      <c r="A4" s="120"/>
      <c r="B4" s="120"/>
      <c r="C4" s="121"/>
      <c r="D4" s="121" t="s">
        <v>47</v>
      </c>
    </row>
    <row r="5" spans="1:4" ht="29.25" customHeight="1" thickBot="1">
      <c r="A5" s="238" t="s">
        <v>151</v>
      </c>
      <c r="B5" s="122" t="s">
        <v>48</v>
      </c>
      <c r="C5" s="208" t="s">
        <v>49</v>
      </c>
      <c r="D5" s="208" t="s">
        <v>435</v>
      </c>
    </row>
    <row r="6" spans="1:4" s="55" customFormat="1" ht="12.75" customHeight="1" thickBot="1">
      <c r="A6" s="112">
        <v>1</v>
      </c>
      <c r="B6" s="113">
        <v>2</v>
      </c>
      <c r="C6" s="114">
        <v>3</v>
      </c>
      <c r="D6" s="114">
        <v>4</v>
      </c>
    </row>
    <row r="7" spans="1:4" s="55" customFormat="1" ht="15.75" customHeight="1" thickBot="1">
      <c r="A7" s="124"/>
      <c r="B7" s="125" t="s">
        <v>50</v>
      </c>
      <c r="C7" s="209"/>
      <c r="D7" s="209"/>
    </row>
    <row r="8" spans="1:4" s="55" customFormat="1" ht="12" customHeight="1" thickBot="1">
      <c r="A8" s="28" t="s">
        <v>12</v>
      </c>
      <c r="B8" s="20" t="s">
        <v>179</v>
      </c>
      <c r="C8" s="157">
        <f>+C9+C10+C11+C12+C13+C14</f>
        <v>160635</v>
      </c>
      <c r="D8" s="157">
        <v>162674</v>
      </c>
    </row>
    <row r="9" spans="1:4" s="62" customFormat="1" ht="12" customHeight="1">
      <c r="A9" s="264" t="s">
        <v>89</v>
      </c>
      <c r="B9" s="247" t="s">
        <v>180</v>
      </c>
      <c r="C9" s="160">
        <v>72054</v>
      </c>
      <c r="D9" s="160">
        <v>72054</v>
      </c>
    </row>
    <row r="10" spans="1:4" s="63" customFormat="1" ht="12" customHeight="1">
      <c r="A10" s="265" t="s">
        <v>90</v>
      </c>
      <c r="B10" s="248" t="s">
        <v>181</v>
      </c>
      <c r="C10" s="159">
        <v>57038</v>
      </c>
      <c r="D10" s="159">
        <v>57038</v>
      </c>
    </row>
    <row r="11" spans="1:4" s="63" customFormat="1" ht="12" customHeight="1">
      <c r="A11" s="265" t="s">
        <v>91</v>
      </c>
      <c r="B11" s="248" t="s">
        <v>182</v>
      </c>
      <c r="C11" s="159">
        <v>28648</v>
      </c>
      <c r="D11" s="159">
        <v>28770</v>
      </c>
    </row>
    <row r="12" spans="1:4" s="63" customFormat="1" ht="12" customHeight="1">
      <c r="A12" s="265" t="s">
        <v>92</v>
      </c>
      <c r="B12" s="248" t="s">
        <v>183</v>
      </c>
      <c r="C12" s="159">
        <v>2880</v>
      </c>
      <c r="D12" s="159">
        <v>2880</v>
      </c>
    </row>
    <row r="13" spans="1:4" s="63" customFormat="1" ht="12" customHeight="1">
      <c r="A13" s="265" t="s">
        <v>112</v>
      </c>
      <c r="B13" s="248" t="s">
        <v>184</v>
      </c>
      <c r="C13" s="159">
        <v>15</v>
      </c>
      <c r="D13" s="159">
        <v>603</v>
      </c>
    </row>
    <row r="14" spans="1:4" s="62" customFormat="1" ht="12" customHeight="1" thickBot="1">
      <c r="A14" s="266" t="s">
        <v>93</v>
      </c>
      <c r="B14" s="249" t="s">
        <v>185</v>
      </c>
      <c r="C14" s="291"/>
      <c r="D14" s="340">
        <v>1329</v>
      </c>
    </row>
    <row r="15" spans="1:4" s="62" customFormat="1" ht="12" customHeight="1" thickBot="1">
      <c r="A15" s="28" t="s">
        <v>13</v>
      </c>
      <c r="B15" s="152" t="s">
        <v>186</v>
      </c>
      <c r="C15" s="157">
        <f>+C16+C17+C18+C19+C20</f>
        <v>11117</v>
      </c>
      <c r="D15" s="157">
        <v>11117</v>
      </c>
    </row>
    <row r="16" spans="1:4" s="62" customFormat="1" ht="12" customHeight="1">
      <c r="A16" s="264" t="s">
        <v>95</v>
      </c>
      <c r="B16" s="247" t="s">
        <v>187</v>
      </c>
      <c r="C16" s="160"/>
      <c r="D16" s="160"/>
    </row>
    <row r="17" spans="1:4" s="62" customFormat="1" ht="12" customHeight="1">
      <c r="A17" s="265" t="s">
        <v>96</v>
      </c>
      <c r="B17" s="248" t="s">
        <v>188</v>
      </c>
      <c r="C17" s="159"/>
      <c r="D17" s="159"/>
    </row>
    <row r="18" spans="1:4" s="62" customFormat="1" ht="12" customHeight="1">
      <c r="A18" s="265" t="s">
        <v>97</v>
      </c>
      <c r="B18" s="248" t="s">
        <v>404</v>
      </c>
      <c r="C18" s="159"/>
      <c r="D18" s="159"/>
    </row>
    <row r="19" spans="1:4" s="62" customFormat="1" ht="12" customHeight="1">
      <c r="A19" s="265" t="s">
        <v>98</v>
      </c>
      <c r="B19" s="248" t="s">
        <v>405</v>
      </c>
      <c r="C19" s="159"/>
      <c r="D19" s="159"/>
    </row>
    <row r="20" spans="1:4" s="62" customFormat="1" ht="12" customHeight="1">
      <c r="A20" s="265" t="s">
        <v>99</v>
      </c>
      <c r="B20" s="248" t="s">
        <v>189</v>
      </c>
      <c r="C20" s="159">
        <v>11117</v>
      </c>
      <c r="D20" s="159">
        <v>11117</v>
      </c>
    </row>
    <row r="21" spans="1:4" s="63" customFormat="1" ht="12" customHeight="1" thickBot="1">
      <c r="A21" s="266" t="s">
        <v>108</v>
      </c>
      <c r="B21" s="249" t="s">
        <v>190</v>
      </c>
      <c r="C21" s="161"/>
      <c r="D21" s="161"/>
    </row>
    <row r="22" spans="1:4" s="63" customFormat="1" ht="12" customHeight="1" thickBot="1">
      <c r="A22" s="28" t="s">
        <v>14</v>
      </c>
      <c r="B22" s="20" t="s">
        <v>191</v>
      </c>
      <c r="C22" s="157">
        <f>+C23+C24+C25+C26+C27</f>
        <v>0</v>
      </c>
      <c r="D22" s="157"/>
    </row>
    <row r="23" spans="1:4" s="63" customFormat="1" ht="12" customHeight="1">
      <c r="A23" s="264" t="s">
        <v>78</v>
      </c>
      <c r="B23" s="247" t="s">
        <v>192</v>
      </c>
      <c r="C23" s="160"/>
      <c r="D23" s="160"/>
    </row>
    <row r="24" spans="1:4" s="62" customFormat="1" ht="12" customHeight="1">
      <c r="A24" s="265" t="s">
        <v>79</v>
      </c>
      <c r="B24" s="248" t="s">
        <v>193</v>
      </c>
      <c r="C24" s="159"/>
      <c r="D24" s="159"/>
    </row>
    <row r="25" spans="1:4" s="63" customFormat="1" ht="12" customHeight="1">
      <c r="A25" s="265" t="s">
        <v>80</v>
      </c>
      <c r="B25" s="248" t="s">
        <v>406</v>
      </c>
      <c r="C25" s="159"/>
      <c r="D25" s="159"/>
    </row>
    <row r="26" spans="1:4" s="63" customFormat="1" ht="12" customHeight="1">
      <c r="A26" s="265" t="s">
        <v>81</v>
      </c>
      <c r="B26" s="248" t="s">
        <v>407</v>
      </c>
      <c r="C26" s="159"/>
      <c r="D26" s="159"/>
    </row>
    <row r="27" spans="1:4" s="63" customFormat="1" ht="12" customHeight="1">
      <c r="A27" s="265" t="s">
        <v>124</v>
      </c>
      <c r="B27" s="248" t="s">
        <v>194</v>
      </c>
      <c r="C27" s="159"/>
      <c r="D27" s="159"/>
    </row>
    <row r="28" spans="1:4" s="63" customFormat="1" ht="12" customHeight="1" thickBot="1">
      <c r="A28" s="266" t="s">
        <v>125</v>
      </c>
      <c r="B28" s="249" t="s">
        <v>195</v>
      </c>
      <c r="C28" s="161"/>
      <c r="D28" s="161"/>
    </row>
    <row r="29" spans="1:4" s="63" customFormat="1" ht="12" customHeight="1" thickBot="1">
      <c r="A29" s="28" t="s">
        <v>126</v>
      </c>
      <c r="B29" s="20" t="s">
        <v>196</v>
      </c>
      <c r="C29" s="163">
        <f>+C30+C33+C34+C35</f>
        <v>40600</v>
      </c>
      <c r="D29" s="163">
        <v>40600</v>
      </c>
    </row>
    <row r="30" spans="1:4" s="63" customFormat="1" ht="12" customHeight="1">
      <c r="A30" s="264" t="s">
        <v>197</v>
      </c>
      <c r="B30" s="247" t="s">
        <v>203</v>
      </c>
      <c r="C30" s="242">
        <f>+C31+C32</f>
        <v>33500</v>
      </c>
      <c r="D30" s="242">
        <v>33500</v>
      </c>
    </row>
    <row r="31" spans="1:4" s="63" customFormat="1" ht="12" customHeight="1">
      <c r="A31" s="265" t="s">
        <v>198</v>
      </c>
      <c r="B31" s="248" t="s">
        <v>204</v>
      </c>
      <c r="C31" s="159">
        <v>5500</v>
      </c>
      <c r="D31" s="159">
        <v>5500</v>
      </c>
    </row>
    <row r="32" spans="1:4" s="63" customFormat="1" ht="12" customHeight="1">
      <c r="A32" s="265" t="s">
        <v>199</v>
      </c>
      <c r="B32" s="248" t="s">
        <v>205</v>
      </c>
      <c r="C32" s="159">
        <v>28000</v>
      </c>
      <c r="D32" s="159">
        <v>28000</v>
      </c>
    </row>
    <row r="33" spans="1:4" s="63" customFormat="1" ht="12" customHeight="1">
      <c r="A33" s="265" t="s">
        <v>200</v>
      </c>
      <c r="B33" s="248" t="s">
        <v>206</v>
      </c>
      <c r="C33" s="159">
        <v>6500</v>
      </c>
      <c r="D33" s="159">
        <v>6500</v>
      </c>
    </row>
    <row r="34" spans="1:4" s="63" customFormat="1" ht="12" customHeight="1">
      <c r="A34" s="265" t="s">
        <v>201</v>
      </c>
      <c r="B34" s="248" t="s">
        <v>207</v>
      </c>
      <c r="C34" s="159">
        <v>300</v>
      </c>
      <c r="D34" s="159">
        <v>300</v>
      </c>
    </row>
    <row r="35" spans="1:4" s="63" customFormat="1" ht="12" customHeight="1" thickBot="1">
      <c r="A35" s="266" t="s">
        <v>202</v>
      </c>
      <c r="B35" s="249" t="s">
        <v>208</v>
      </c>
      <c r="C35" s="161">
        <v>300</v>
      </c>
      <c r="D35" s="161">
        <v>300</v>
      </c>
    </row>
    <row r="36" spans="1:4" s="63" customFormat="1" ht="12" customHeight="1" thickBot="1">
      <c r="A36" s="28" t="s">
        <v>16</v>
      </c>
      <c r="B36" s="20" t="s">
        <v>209</v>
      </c>
      <c r="C36" s="157">
        <f>SUM(C37:C46)</f>
        <v>8854</v>
      </c>
      <c r="D36" s="157">
        <v>9771</v>
      </c>
    </row>
    <row r="37" spans="1:4" s="63" customFormat="1" ht="12" customHeight="1">
      <c r="A37" s="264" t="s">
        <v>82</v>
      </c>
      <c r="B37" s="247" t="s">
        <v>212</v>
      </c>
      <c r="C37" s="160"/>
      <c r="D37" s="160"/>
    </row>
    <row r="38" spans="1:4" s="63" customFormat="1" ht="12" customHeight="1">
      <c r="A38" s="265" t="s">
        <v>83</v>
      </c>
      <c r="B38" s="248" t="s">
        <v>213</v>
      </c>
      <c r="C38" s="159">
        <v>4535</v>
      </c>
      <c r="D38" s="159">
        <v>4535</v>
      </c>
    </row>
    <row r="39" spans="1:4" s="63" customFormat="1" ht="12" customHeight="1">
      <c r="A39" s="265" t="s">
        <v>84</v>
      </c>
      <c r="B39" s="248" t="s">
        <v>214</v>
      </c>
      <c r="C39" s="159">
        <v>656</v>
      </c>
      <c r="D39" s="159">
        <v>656</v>
      </c>
    </row>
    <row r="40" spans="1:4" s="63" customFormat="1" ht="12" customHeight="1">
      <c r="A40" s="265" t="s">
        <v>128</v>
      </c>
      <c r="B40" s="248" t="s">
        <v>215</v>
      </c>
      <c r="C40" s="159">
        <v>387</v>
      </c>
      <c r="D40" s="159">
        <v>387</v>
      </c>
    </row>
    <row r="41" spans="1:4" s="63" customFormat="1" ht="12" customHeight="1">
      <c r="A41" s="265" t="s">
        <v>129</v>
      </c>
      <c r="B41" s="248" t="s">
        <v>216</v>
      </c>
      <c r="C41" s="159"/>
      <c r="D41" s="159"/>
    </row>
    <row r="42" spans="1:4" s="63" customFormat="1" ht="12" customHeight="1">
      <c r="A42" s="265" t="s">
        <v>130</v>
      </c>
      <c r="B42" s="248" t="s">
        <v>217</v>
      </c>
      <c r="C42" s="159">
        <v>2876</v>
      </c>
      <c r="D42" s="159">
        <v>3793</v>
      </c>
    </row>
    <row r="43" spans="1:4" s="63" customFormat="1" ht="12" customHeight="1">
      <c r="A43" s="265" t="s">
        <v>131</v>
      </c>
      <c r="B43" s="248" t="s">
        <v>218</v>
      </c>
      <c r="C43" s="159"/>
      <c r="D43" s="159"/>
    </row>
    <row r="44" spans="1:4" s="63" customFormat="1" ht="12" customHeight="1">
      <c r="A44" s="265" t="s">
        <v>132</v>
      </c>
      <c r="B44" s="248" t="s">
        <v>219</v>
      </c>
      <c r="C44" s="159">
        <v>400</v>
      </c>
      <c r="D44" s="159">
        <v>400</v>
      </c>
    </row>
    <row r="45" spans="1:4" s="63" customFormat="1" ht="12" customHeight="1">
      <c r="A45" s="265" t="s">
        <v>210</v>
      </c>
      <c r="B45" s="248" t="s">
        <v>220</v>
      </c>
      <c r="C45" s="162"/>
      <c r="D45" s="162"/>
    </row>
    <row r="46" spans="1:4" s="63" customFormat="1" ht="12" customHeight="1" thickBot="1">
      <c r="A46" s="266" t="s">
        <v>211</v>
      </c>
      <c r="B46" s="249" t="s">
        <v>221</v>
      </c>
      <c r="C46" s="235"/>
      <c r="D46" s="235"/>
    </row>
    <row r="47" spans="1:4" s="63" customFormat="1" ht="12" customHeight="1" thickBot="1">
      <c r="A47" s="28" t="s">
        <v>17</v>
      </c>
      <c r="B47" s="20" t="s">
        <v>222</v>
      </c>
      <c r="C47" s="157">
        <f>SUM(C48:C52)</f>
        <v>2383</v>
      </c>
      <c r="D47" s="157">
        <v>11613</v>
      </c>
    </row>
    <row r="48" spans="1:4" s="63" customFormat="1" ht="12" customHeight="1">
      <c r="A48" s="264" t="s">
        <v>85</v>
      </c>
      <c r="B48" s="247" t="s">
        <v>226</v>
      </c>
      <c r="C48" s="292"/>
      <c r="D48" s="292"/>
    </row>
    <row r="49" spans="1:4" s="63" customFormat="1" ht="12" customHeight="1">
      <c r="A49" s="265" t="s">
        <v>86</v>
      </c>
      <c r="B49" s="248" t="s">
        <v>227</v>
      </c>
      <c r="C49" s="162">
        <v>2383</v>
      </c>
      <c r="D49" s="162">
        <v>11589</v>
      </c>
    </row>
    <row r="50" spans="1:4" s="63" customFormat="1" ht="12" customHeight="1">
      <c r="A50" s="265" t="s">
        <v>223</v>
      </c>
      <c r="B50" s="248" t="s">
        <v>228</v>
      </c>
      <c r="C50" s="162"/>
      <c r="D50" s="162">
        <v>24</v>
      </c>
    </row>
    <row r="51" spans="1:4" s="63" customFormat="1" ht="12" customHeight="1">
      <c r="A51" s="265" t="s">
        <v>224</v>
      </c>
      <c r="B51" s="248" t="s">
        <v>229</v>
      </c>
      <c r="C51" s="162"/>
      <c r="D51" s="162"/>
    </row>
    <row r="52" spans="1:4" s="63" customFormat="1" ht="12" customHeight="1" thickBot="1">
      <c r="A52" s="266" t="s">
        <v>225</v>
      </c>
      <c r="B52" s="249" t="s">
        <v>230</v>
      </c>
      <c r="C52" s="235"/>
      <c r="D52" s="235"/>
    </row>
    <row r="53" spans="1:4" s="63" customFormat="1" ht="12" customHeight="1" thickBot="1">
      <c r="A53" s="28" t="s">
        <v>133</v>
      </c>
      <c r="B53" s="20" t="s">
        <v>231</v>
      </c>
      <c r="C53" s="157">
        <f>SUM(C54:C56)</f>
        <v>0</v>
      </c>
      <c r="D53" s="157"/>
    </row>
    <row r="54" spans="1:4" s="63" customFormat="1" ht="12" customHeight="1">
      <c r="A54" s="264" t="s">
        <v>87</v>
      </c>
      <c r="B54" s="247" t="s">
        <v>232</v>
      </c>
      <c r="C54" s="160"/>
      <c r="D54" s="160"/>
    </row>
    <row r="55" spans="1:4" s="63" customFormat="1" ht="12" customHeight="1">
      <c r="A55" s="265" t="s">
        <v>88</v>
      </c>
      <c r="B55" s="248" t="s">
        <v>408</v>
      </c>
      <c r="C55" s="159"/>
      <c r="D55" s="159"/>
    </row>
    <row r="56" spans="1:4" s="63" customFormat="1" ht="12" customHeight="1">
      <c r="A56" s="265" t="s">
        <v>236</v>
      </c>
      <c r="B56" s="248" t="s">
        <v>234</v>
      </c>
      <c r="C56" s="159"/>
      <c r="D56" s="159"/>
    </row>
    <row r="57" spans="1:4" s="63" customFormat="1" ht="12" customHeight="1" thickBot="1">
      <c r="A57" s="266" t="s">
        <v>237</v>
      </c>
      <c r="B57" s="249" t="s">
        <v>235</v>
      </c>
      <c r="C57" s="161"/>
      <c r="D57" s="161"/>
    </row>
    <row r="58" spans="1:4" s="63" customFormat="1" ht="12" customHeight="1" thickBot="1">
      <c r="A58" s="28" t="s">
        <v>19</v>
      </c>
      <c r="B58" s="152" t="s">
        <v>238</v>
      </c>
      <c r="C58" s="157">
        <f>SUM(C59:C61)</f>
        <v>990</v>
      </c>
      <c r="D58" s="157">
        <v>1360</v>
      </c>
    </row>
    <row r="59" spans="1:4" s="63" customFormat="1" ht="12" customHeight="1">
      <c r="A59" s="264" t="s">
        <v>134</v>
      </c>
      <c r="B59" s="247" t="s">
        <v>240</v>
      </c>
      <c r="C59" s="162"/>
      <c r="D59" s="162"/>
    </row>
    <row r="60" spans="1:4" s="63" customFormat="1" ht="12" customHeight="1">
      <c r="A60" s="265" t="s">
        <v>135</v>
      </c>
      <c r="B60" s="248" t="s">
        <v>409</v>
      </c>
      <c r="C60" s="162"/>
      <c r="D60" s="162"/>
    </row>
    <row r="61" spans="1:4" s="63" customFormat="1" ht="12" customHeight="1">
      <c r="A61" s="265" t="s">
        <v>158</v>
      </c>
      <c r="B61" s="248" t="s">
        <v>241</v>
      </c>
      <c r="C61" s="162">
        <v>990</v>
      </c>
      <c r="D61" s="162">
        <v>1360</v>
      </c>
    </row>
    <row r="62" spans="1:4" s="63" customFormat="1" ht="12" customHeight="1" thickBot="1">
      <c r="A62" s="266" t="s">
        <v>239</v>
      </c>
      <c r="B62" s="249" t="s">
        <v>242</v>
      </c>
      <c r="C62" s="162"/>
      <c r="D62" s="162"/>
    </row>
    <row r="63" spans="1:4" s="63" customFormat="1" ht="12" customHeight="1" thickBot="1">
      <c r="A63" s="28" t="s">
        <v>20</v>
      </c>
      <c r="B63" s="20" t="s">
        <v>243</v>
      </c>
      <c r="C63" s="163">
        <f>+C8+C15+C22+C29+C36+C47+C53+C58</f>
        <v>224579</v>
      </c>
      <c r="D63" s="163">
        <v>237135</v>
      </c>
    </row>
    <row r="64" spans="1:4" s="63" customFormat="1" ht="12" customHeight="1" thickBot="1">
      <c r="A64" s="267" t="s">
        <v>368</v>
      </c>
      <c r="B64" s="152" t="s">
        <v>245</v>
      </c>
      <c r="C64" s="157">
        <f>SUM(C65:C67)</f>
        <v>25037</v>
      </c>
      <c r="D64" s="157">
        <v>25037</v>
      </c>
    </row>
    <row r="65" spans="1:4" s="63" customFormat="1" ht="12" customHeight="1">
      <c r="A65" s="264" t="s">
        <v>278</v>
      </c>
      <c r="B65" s="247" t="s">
        <v>246</v>
      </c>
      <c r="C65" s="162"/>
      <c r="D65" s="162"/>
    </row>
    <row r="66" spans="1:4" s="63" customFormat="1" ht="12" customHeight="1">
      <c r="A66" s="265" t="s">
        <v>287</v>
      </c>
      <c r="B66" s="248" t="s">
        <v>247</v>
      </c>
      <c r="C66" s="162"/>
      <c r="D66" s="162"/>
    </row>
    <row r="67" spans="1:4" s="63" customFormat="1" ht="12" customHeight="1" thickBot="1">
      <c r="A67" s="266" t="s">
        <v>288</v>
      </c>
      <c r="B67" s="251" t="s">
        <v>248</v>
      </c>
      <c r="C67" s="162">
        <v>25037</v>
      </c>
      <c r="D67" s="162">
        <v>25037</v>
      </c>
    </row>
    <row r="68" spans="1:4" s="63" customFormat="1" ht="12" customHeight="1" thickBot="1">
      <c r="A68" s="267" t="s">
        <v>249</v>
      </c>
      <c r="B68" s="152" t="s">
        <v>250</v>
      </c>
      <c r="C68" s="157">
        <f>SUM(C69:C72)</f>
        <v>0</v>
      </c>
      <c r="D68" s="157"/>
    </row>
    <row r="69" spans="1:4" s="63" customFormat="1" ht="12" customHeight="1">
      <c r="A69" s="264" t="s">
        <v>113</v>
      </c>
      <c r="B69" s="247" t="s">
        <v>251</v>
      </c>
      <c r="C69" s="162"/>
      <c r="D69" s="162"/>
    </row>
    <row r="70" spans="1:4" s="63" customFormat="1" ht="12" customHeight="1">
      <c r="A70" s="265" t="s">
        <v>114</v>
      </c>
      <c r="B70" s="248" t="s">
        <v>252</v>
      </c>
      <c r="C70" s="162"/>
      <c r="D70" s="162"/>
    </row>
    <row r="71" spans="1:4" s="63" customFormat="1" ht="12" customHeight="1">
      <c r="A71" s="265" t="s">
        <v>279</v>
      </c>
      <c r="B71" s="248" t="s">
        <v>253</v>
      </c>
      <c r="C71" s="162"/>
      <c r="D71" s="162"/>
    </row>
    <row r="72" spans="1:4" s="63" customFormat="1" ht="12" customHeight="1" thickBot="1">
      <c r="A72" s="266" t="s">
        <v>280</v>
      </c>
      <c r="B72" s="249" t="s">
        <v>254</v>
      </c>
      <c r="C72" s="162"/>
      <c r="D72" s="162"/>
    </row>
    <row r="73" spans="1:4" s="63" customFormat="1" ht="12" customHeight="1" thickBot="1">
      <c r="A73" s="267" t="s">
        <v>255</v>
      </c>
      <c r="B73" s="152" t="s">
        <v>256</v>
      </c>
      <c r="C73" s="157">
        <f>SUM(C74:C75)</f>
        <v>91455</v>
      </c>
      <c r="D73" s="157">
        <v>91455</v>
      </c>
    </row>
    <row r="74" spans="1:4" s="63" customFormat="1" ht="12" customHeight="1">
      <c r="A74" s="264" t="s">
        <v>281</v>
      </c>
      <c r="B74" s="247" t="s">
        <v>257</v>
      </c>
      <c r="C74" s="162">
        <v>91455</v>
      </c>
      <c r="D74" s="162">
        <v>91455</v>
      </c>
    </row>
    <row r="75" spans="1:4" s="63" customFormat="1" ht="12" customHeight="1" thickBot="1">
      <c r="A75" s="266" t="s">
        <v>282</v>
      </c>
      <c r="B75" s="249" t="s">
        <v>258</v>
      </c>
      <c r="C75" s="162"/>
      <c r="D75" s="162"/>
    </row>
    <row r="76" spans="1:4" s="62" customFormat="1" ht="12" customHeight="1" thickBot="1">
      <c r="A76" s="267" t="s">
        <v>259</v>
      </c>
      <c r="B76" s="152" t="s">
        <v>260</v>
      </c>
      <c r="C76" s="157">
        <f>SUM(C77:C79)</f>
        <v>0</v>
      </c>
      <c r="D76" s="157"/>
    </row>
    <row r="77" spans="1:4" s="63" customFormat="1" ht="12" customHeight="1">
      <c r="A77" s="264" t="s">
        <v>283</v>
      </c>
      <c r="B77" s="247" t="s">
        <v>261</v>
      </c>
      <c r="C77" s="162"/>
      <c r="D77" s="162"/>
    </row>
    <row r="78" spans="1:4" s="63" customFormat="1" ht="12" customHeight="1">
      <c r="A78" s="265" t="s">
        <v>284</v>
      </c>
      <c r="B78" s="248" t="s">
        <v>262</v>
      </c>
      <c r="C78" s="162"/>
      <c r="D78" s="162"/>
    </row>
    <row r="79" spans="1:4" s="63" customFormat="1" ht="12" customHeight="1" thickBot="1">
      <c r="A79" s="266" t="s">
        <v>285</v>
      </c>
      <c r="B79" s="249" t="s">
        <v>263</v>
      </c>
      <c r="C79" s="162"/>
      <c r="D79" s="162"/>
    </row>
    <row r="80" spans="1:4" s="63" customFormat="1" ht="12" customHeight="1" thickBot="1">
      <c r="A80" s="267" t="s">
        <v>264</v>
      </c>
      <c r="B80" s="152" t="s">
        <v>286</v>
      </c>
      <c r="C80" s="157">
        <f>SUM(C81:C84)</f>
        <v>0</v>
      </c>
      <c r="D80" s="157"/>
    </row>
    <row r="81" spans="1:4" s="63" customFormat="1" ht="12" customHeight="1">
      <c r="A81" s="268" t="s">
        <v>265</v>
      </c>
      <c r="B81" s="247" t="s">
        <v>266</v>
      </c>
      <c r="C81" s="162"/>
      <c r="D81" s="162"/>
    </row>
    <row r="82" spans="1:4" s="63" customFormat="1" ht="12" customHeight="1">
      <c r="A82" s="269" t="s">
        <v>267</v>
      </c>
      <c r="B82" s="248" t="s">
        <v>268</v>
      </c>
      <c r="C82" s="162"/>
      <c r="D82" s="162"/>
    </row>
    <row r="83" spans="1:4" s="63" customFormat="1" ht="12" customHeight="1">
      <c r="A83" s="269" t="s">
        <v>269</v>
      </c>
      <c r="B83" s="248" t="s">
        <v>270</v>
      </c>
      <c r="C83" s="162"/>
      <c r="D83" s="162"/>
    </row>
    <row r="84" spans="1:4" s="62" customFormat="1" ht="12" customHeight="1" thickBot="1">
      <c r="A84" s="270" t="s">
        <v>271</v>
      </c>
      <c r="B84" s="249" t="s">
        <v>272</v>
      </c>
      <c r="C84" s="162"/>
      <c r="D84" s="162"/>
    </row>
    <row r="85" spans="1:4" s="62" customFormat="1" ht="12" customHeight="1" thickBot="1">
      <c r="A85" s="267" t="s">
        <v>273</v>
      </c>
      <c r="B85" s="152" t="s">
        <v>274</v>
      </c>
      <c r="C85" s="293"/>
      <c r="D85" s="293"/>
    </row>
    <row r="86" spans="1:4" s="62" customFormat="1" ht="12" customHeight="1" thickBot="1">
      <c r="A86" s="267" t="s">
        <v>275</v>
      </c>
      <c r="B86" s="255" t="s">
        <v>276</v>
      </c>
      <c r="C86" s="163">
        <f>+C64+C68+C73+C76+C80+C85</f>
        <v>116492</v>
      </c>
      <c r="D86" s="163">
        <v>116492</v>
      </c>
    </row>
    <row r="87" spans="1:4" s="62" customFormat="1" ht="12" customHeight="1" thickBot="1">
      <c r="A87" s="271" t="s">
        <v>289</v>
      </c>
      <c r="B87" s="257" t="s">
        <v>398</v>
      </c>
      <c r="C87" s="163">
        <f>+C63+C86</f>
        <v>341071</v>
      </c>
      <c r="D87" s="163">
        <v>353627</v>
      </c>
    </row>
    <row r="88" spans="1:4" s="63" customFormat="1" ht="15" customHeight="1">
      <c r="A88" s="130"/>
      <c r="B88" s="131"/>
      <c r="C88" s="214"/>
      <c r="D88" s="214"/>
    </row>
    <row r="89" spans="1:4" ht="13.5" thickBot="1">
      <c r="A89" s="272"/>
      <c r="B89" s="133"/>
      <c r="C89" s="215"/>
      <c r="D89" s="215"/>
    </row>
    <row r="90" spans="1:4" s="55" customFormat="1" ht="16.5" customHeight="1" thickBot="1">
      <c r="A90" s="134"/>
      <c r="B90" s="135" t="s">
        <v>51</v>
      </c>
      <c r="C90" s="216"/>
      <c r="D90" s="216"/>
    </row>
    <row r="91" spans="1:4" s="64" customFormat="1" ht="12" customHeight="1" thickBot="1">
      <c r="A91" s="239" t="s">
        <v>12</v>
      </c>
      <c r="B91" s="27" t="s">
        <v>292</v>
      </c>
      <c r="C91" s="156">
        <f>SUM(C92:C96)</f>
        <v>85057</v>
      </c>
      <c r="D91" s="156">
        <v>85098</v>
      </c>
    </row>
    <row r="92" spans="1:4" ht="12" customHeight="1">
      <c r="A92" s="273" t="s">
        <v>89</v>
      </c>
      <c r="B92" s="9" t="s">
        <v>42</v>
      </c>
      <c r="C92" s="158">
        <v>22916</v>
      </c>
      <c r="D92" s="158">
        <v>23254</v>
      </c>
    </row>
    <row r="93" spans="1:4" ht="12" customHeight="1">
      <c r="A93" s="265" t="s">
        <v>90</v>
      </c>
      <c r="B93" s="7" t="s">
        <v>136</v>
      </c>
      <c r="C93" s="159">
        <v>5286</v>
      </c>
      <c r="D93" s="159">
        <v>5286</v>
      </c>
    </row>
    <row r="94" spans="1:4" ht="12" customHeight="1">
      <c r="A94" s="265" t="s">
        <v>91</v>
      </c>
      <c r="B94" s="7" t="s">
        <v>111</v>
      </c>
      <c r="C94" s="161">
        <v>45176</v>
      </c>
      <c r="D94" s="161">
        <v>44879</v>
      </c>
    </row>
    <row r="95" spans="1:4" ht="12" customHeight="1">
      <c r="A95" s="265" t="s">
        <v>92</v>
      </c>
      <c r="B95" s="10" t="s">
        <v>137</v>
      </c>
      <c r="C95" s="161">
        <v>3827</v>
      </c>
      <c r="D95" s="161">
        <v>3827</v>
      </c>
    </row>
    <row r="96" spans="1:4" ht="12" customHeight="1">
      <c r="A96" s="265" t="s">
        <v>103</v>
      </c>
      <c r="B96" s="18" t="s">
        <v>138</v>
      </c>
      <c r="C96" s="161">
        <v>7852</v>
      </c>
      <c r="D96" s="161">
        <v>7852</v>
      </c>
    </row>
    <row r="97" spans="1:4" ht="12" customHeight="1">
      <c r="A97" s="265" t="s">
        <v>93</v>
      </c>
      <c r="B97" s="7" t="s">
        <v>293</v>
      </c>
      <c r="C97" s="161"/>
      <c r="D97" s="161"/>
    </row>
    <row r="98" spans="1:4" ht="12" customHeight="1">
      <c r="A98" s="265" t="s">
        <v>94</v>
      </c>
      <c r="B98" s="102" t="s">
        <v>294</v>
      </c>
      <c r="C98" s="161"/>
      <c r="D98" s="161"/>
    </row>
    <row r="99" spans="1:4" ht="12" customHeight="1">
      <c r="A99" s="265" t="s">
        <v>104</v>
      </c>
      <c r="B99" s="103" t="s">
        <v>295</v>
      </c>
      <c r="C99" s="161"/>
      <c r="D99" s="161"/>
    </row>
    <row r="100" spans="1:4" ht="12" customHeight="1">
      <c r="A100" s="265" t="s">
        <v>105</v>
      </c>
      <c r="B100" s="103" t="s">
        <v>296</v>
      </c>
      <c r="C100" s="161">
        <v>7852</v>
      </c>
      <c r="D100" s="161">
        <v>7852</v>
      </c>
    </row>
    <row r="101" spans="1:4" ht="12" customHeight="1">
      <c r="A101" s="265" t="s">
        <v>106</v>
      </c>
      <c r="B101" s="102" t="s">
        <v>297</v>
      </c>
      <c r="C101" s="161"/>
      <c r="D101" s="161"/>
    </row>
    <row r="102" spans="1:4" ht="12" customHeight="1">
      <c r="A102" s="265" t="s">
        <v>107</v>
      </c>
      <c r="B102" s="102" t="s">
        <v>298</v>
      </c>
      <c r="C102" s="161"/>
      <c r="D102" s="161"/>
    </row>
    <row r="103" spans="1:4" ht="12" customHeight="1">
      <c r="A103" s="265" t="s">
        <v>109</v>
      </c>
      <c r="B103" s="103" t="s">
        <v>299</v>
      </c>
      <c r="C103" s="161"/>
      <c r="D103" s="161"/>
    </row>
    <row r="104" spans="1:4" ht="12" customHeight="1">
      <c r="A104" s="274" t="s">
        <v>139</v>
      </c>
      <c r="B104" s="104" t="s">
        <v>300</v>
      </c>
      <c r="C104" s="161"/>
      <c r="D104" s="161"/>
    </row>
    <row r="105" spans="1:4" ht="12" customHeight="1">
      <c r="A105" s="265" t="s">
        <v>290</v>
      </c>
      <c r="B105" s="104" t="s">
        <v>301</v>
      </c>
      <c r="C105" s="161"/>
      <c r="D105" s="161"/>
    </row>
    <row r="106" spans="1:4" ht="12" customHeight="1" thickBot="1">
      <c r="A106" s="275" t="s">
        <v>291</v>
      </c>
      <c r="B106" s="105" t="s">
        <v>302</v>
      </c>
      <c r="C106" s="165"/>
      <c r="D106" s="165"/>
    </row>
    <row r="107" spans="1:4" ht="12" customHeight="1" thickBot="1">
      <c r="A107" s="28" t="s">
        <v>13</v>
      </c>
      <c r="B107" s="26" t="s">
        <v>303</v>
      </c>
      <c r="C107" s="157">
        <f>+C108+C110+C112</f>
        <v>108303</v>
      </c>
      <c r="D107" s="157">
        <v>112116</v>
      </c>
    </row>
    <row r="108" spans="1:4" ht="12" customHeight="1">
      <c r="A108" s="264" t="s">
        <v>95</v>
      </c>
      <c r="B108" s="7" t="s">
        <v>156</v>
      </c>
      <c r="C108" s="160">
        <v>37523</v>
      </c>
      <c r="D108" s="160">
        <v>41336</v>
      </c>
    </row>
    <row r="109" spans="1:4" ht="12" customHeight="1">
      <c r="A109" s="264" t="s">
        <v>96</v>
      </c>
      <c r="B109" s="11" t="s">
        <v>307</v>
      </c>
      <c r="C109" s="160"/>
      <c r="D109" s="160"/>
    </row>
    <row r="110" spans="1:4" ht="12" customHeight="1">
      <c r="A110" s="264" t="s">
        <v>97</v>
      </c>
      <c r="B110" s="11" t="s">
        <v>140</v>
      </c>
      <c r="C110" s="159">
        <v>70780</v>
      </c>
      <c r="D110" s="159">
        <v>70780</v>
      </c>
    </row>
    <row r="111" spans="1:4" ht="12" customHeight="1">
      <c r="A111" s="264" t="s">
        <v>98</v>
      </c>
      <c r="B111" s="11" t="s">
        <v>308</v>
      </c>
      <c r="C111" s="143"/>
      <c r="D111" s="143"/>
    </row>
    <row r="112" spans="1:4" ht="12" customHeight="1">
      <c r="A112" s="264" t="s">
        <v>99</v>
      </c>
      <c r="B112" s="154" t="s">
        <v>159</v>
      </c>
      <c r="C112" s="143"/>
      <c r="D112" s="143"/>
    </row>
    <row r="113" spans="1:4" ht="12" customHeight="1">
      <c r="A113" s="264" t="s">
        <v>108</v>
      </c>
      <c r="B113" s="153" t="s">
        <v>410</v>
      </c>
      <c r="C113" s="143"/>
      <c r="D113" s="143"/>
    </row>
    <row r="114" spans="1:4" ht="12" customHeight="1">
      <c r="A114" s="264" t="s">
        <v>110</v>
      </c>
      <c r="B114" s="243" t="s">
        <v>313</v>
      </c>
      <c r="C114" s="143"/>
      <c r="D114" s="143"/>
    </row>
    <row r="115" spans="1:4" ht="12" customHeight="1">
      <c r="A115" s="264" t="s">
        <v>141</v>
      </c>
      <c r="B115" s="103" t="s">
        <v>296</v>
      </c>
      <c r="C115" s="143"/>
      <c r="D115" s="143"/>
    </row>
    <row r="116" spans="1:4" ht="12" customHeight="1">
      <c r="A116" s="264" t="s">
        <v>142</v>
      </c>
      <c r="B116" s="103" t="s">
        <v>312</v>
      </c>
      <c r="C116" s="143"/>
      <c r="D116" s="143"/>
    </row>
    <row r="117" spans="1:4" ht="12" customHeight="1">
      <c r="A117" s="264" t="s">
        <v>143</v>
      </c>
      <c r="B117" s="103" t="s">
        <v>311</v>
      </c>
      <c r="C117" s="143"/>
      <c r="D117" s="143"/>
    </row>
    <row r="118" spans="1:4" ht="12" customHeight="1">
      <c r="A118" s="264" t="s">
        <v>304</v>
      </c>
      <c r="B118" s="103" t="s">
        <v>299</v>
      </c>
      <c r="C118" s="143"/>
      <c r="D118" s="143"/>
    </row>
    <row r="119" spans="1:4" ht="12" customHeight="1">
      <c r="A119" s="264" t="s">
        <v>305</v>
      </c>
      <c r="B119" s="103" t="s">
        <v>310</v>
      </c>
      <c r="C119" s="143"/>
      <c r="D119" s="143"/>
    </row>
    <row r="120" spans="1:4" ht="12" customHeight="1" thickBot="1">
      <c r="A120" s="274" t="s">
        <v>306</v>
      </c>
      <c r="B120" s="103" t="s">
        <v>309</v>
      </c>
      <c r="C120" s="144"/>
      <c r="D120" s="144"/>
    </row>
    <row r="121" spans="1:4" ht="12" customHeight="1" thickBot="1">
      <c r="A121" s="28" t="s">
        <v>14</v>
      </c>
      <c r="B121" s="96" t="s">
        <v>314</v>
      </c>
      <c r="C121" s="157">
        <f>+C122+C123</f>
        <v>8790</v>
      </c>
      <c r="D121" s="157">
        <v>18876</v>
      </c>
    </row>
    <row r="122" spans="1:4" ht="12" customHeight="1">
      <c r="A122" s="264" t="s">
        <v>78</v>
      </c>
      <c r="B122" s="8" t="s">
        <v>53</v>
      </c>
      <c r="C122" s="160">
        <v>8790</v>
      </c>
      <c r="D122" s="160">
        <v>18876</v>
      </c>
    </row>
    <row r="123" spans="1:4" ht="12" customHeight="1" thickBot="1">
      <c r="A123" s="266" t="s">
        <v>79</v>
      </c>
      <c r="B123" s="11" t="s">
        <v>54</v>
      </c>
      <c r="C123" s="161"/>
      <c r="D123" s="161"/>
    </row>
    <row r="124" spans="1:4" ht="12" customHeight="1" thickBot="1">
      <c r="A124" s="28" t="s">
        <v>15</v>
      </c>
      <c r="B124" s="96" t="s">
        <v>315</v>
      </c>
      <c r="C124" s="157">
        <f>+C91+C107+C121</f>
        <v>202150</v>
      </c>
      <c r="D124" s="157">
        <v>216090</v>
      </c>
    </row>
    <row r="125" spans="1:4" ht="12" customHeight="1" thickBot="1">
      <c r="A125" s="28" t="s">
        <v>16</v>
      </c>
      <c r="B125" s="96" t="s">
        <v>316</v>
      </c>
      <c r="C125" s="157">
        <f>+C126+C127+C128</f>
        <v>0</v>
      </c>
      <c r="D125" s="157"/>
    </row>
    <row r="126" spans="1:4" s="64" customFormat="1" ht="12" customHeight="1">
      <c r="A126" s="264" t="s">
        <v>82</v>
      </c>
      <c r="B126" s="8" t="s">
        <v>317</v>
      </c>
      <c r="C126" s="143"/>
      <c r="D126" s="143"/>
    </row>
    <row r="127" spans="1:4" ht="12" customHeight="1">
      <c r="A127" s="264" t="s">
        <v>83</v>
      </c>
      <c r="B127" s="8" t="s">
        <v>318</v>
      </c>
      <c r="C127" s="143"/>
      <c r="D127" s="143"/>
    </row>
    <row r="128" spans="1:4" ht="12" customHeight="1" thickBot="1">
      <c r="A128" s="274" t="s">
        <v>84</v>
      </c>
      <c r="B128" s="6" t="s">
        <v>319</v>
      </c>
      <c r="C128" s="143"/>
      <c r="D128" s="143"/>
    </row>
    <row r="129" spans="1:4" ht="12" customHeight="1" thickBot="1">
      <c r="A129" s="28" t="s">
        <v>17</v>
      </c>
      <c r="B129" s="96" t="s">
        <v>367</v>
      </c>
      <c r="C129" s="157">
        <f>+C130+C131+C132+C133</f>
        <v>0</v>
      </c>
      <c r="D129" s="157"/>
    </row>
    <row r="130" spans="1:4" ht="12" customHeight="1">
      <c r="A130" s="264" t="s">
        <v>85</v>
      </c>
      <c r="B130" s="8" t="s">
        <v>320</v>
      </c>
      <c r="C130" s="143"/>
      <c r="D130" s="143"/>
    </row>
    <row r="131" spans="1:4" ht="12" customHeight="1">
      <c r="A131" s="264" t="s">
        <v>86</v>
      </c>
      <c r="B131" s="8" t="s">
        <v>321</v>
      </c>
      <c r="C131" s="143"/>
      <c r="D131" s="143"/>
    </row>
    <row r="132" spans="1:4" ht="12" customHeight="1">
      <c r="A132" s="264" t="s">
        <v>223</v>
      </c>
      <c r="B132" s="8" t="s">
        <v>322</v>
      </c>
      <c r="C132" s="143"/>
      <c r="D132" s="143"/>
    </row>
    <row r="133" spans="1:4" s="64" customFormat="1" ht="12" customHeight="1" thickBot="1">
      <c r="A133" s="274" t="s">
        <v>224</v>
      </c>
      <c r="B133" s="6" t="s">
        <v>323</v>
      </c>
      <c r="C133" s="143"/>
      <c r="D133" s="143"/>
    </row>
    <row r="134" spans="1:10" ht="12" customHeight="1" thickBot="1">
      <c r="A134" s="28" t="s">
        <v>18</v>
      </c>
      <c r="B134" s="96" t="s">
        <v>324</v>
      </c>
      <c r="C134" s="163">
        <f>+C135+C136+C137+C138</f>
        <v>128654</v>
      </c>
      <c r="D134" s="163">
        <v>127270</v>
      </c>
      <c r="J134" s="142"/>
    </row>
    <row r="135" spans="1:4" ht="12.75">
      <c r="A135" s="264" t="s">
        <v>87</v>
      </c>
      <c r="B135" s="8" t="s">
        <v>325</v>
      </c>
      <c r="C135" s="143"/>
      <c r="D135" s="143"/>
    </row>
    <row r="136" spans="1:4" ht="12" customHeight="1">
      <c r="A136" s="264" t="s">
        <v>88</v>
      </c>
      <c r="B136" s="8" t="s">
        <v>335</v>
      </c>
      <c r="C136" s="143"/>
      <c r="D136" s="143"/>
    </row>
    <row r="137" spans="1:4" s="64" customFormat="1" ht="12" customHeight="1">
      <c r="A137" s="264" t="s">
        <v>236</v>
      </c>
      <c r="B137" s="8" t="s">
        <v>326</v>
      </c>
      <c r="C137" s="143"/>
      <c r="D137" s="143"/>
    </row>
    <row r="138" spans="1:4" s="64" customFormat="1" ht="12" customHeight="1" thickBot="1">
      <c r="A138" s="274" t="s">
        <v>237</v>
      </c>
      <c r="B138" s="6" t="s">
        <v>425</v>
      </c>
      <c r="C138" s="143">
        <v>128654</v>
      </c>
      <c r="D138" s="143">
        <v>127270</v>
      </c>
    </row>
    <row r="139" spans="1:4" s="64" customFormat="1" ht="12" customHeight="1" thickBot="1">
      <c r="A139" s="28" t="s">
        <v>19</v>
      </c>
      <c r="B139" s="96" t="s">
        <v>328</v>
      </c>
      <c r="C139" s="166">
        <f>+C140+C141+C142+C143</f>
        <v>0</v>
      </c>
      <c r="D139" s="166"/>
    </row>
    <row r="140" spans="1:4" s="64" customFormat="1" ht="12" customHeight="1">
      <c r="A140" s="264" t="s">
        <v>134</v>
      </c>
      <c r="B140" s="8" t="s">
        <v>329</v>
      </c>
      <c r="C140" s="143"/>
      <c r="D140" s="143"/>
    </row>
    <row r="141" spans="1:4" s="64" customFormat="1" ht="12" customHeight="1">
      <c r="A141" s="264" t="s">
        <v>135</v>
      </c>
      <c r="B141" s="8" t="s">
        <v>330</v>
      </c>
      <c r="C141" s="143"/>
      <c r="D141" s="143"/>
    </row>
    <row r="142" spans="1:4" s="64" customFormat="1" ht="12" customHeight="1">
      <c r="A142" s="264" t="s">
        <v>158</v>
      </c>
      <c r="B142" s="8" t="s">
        <v>331</v>
      </c>
      <c r="C142" s="143"/>
      <c r="D142" s="143"/>
    </row>
    <row r="143" spans="1:4" ht="12.75" customHeight="1" thickBot="1">
      <c r="A143" s="264" t="s">
        <v>239</v>
      </c>
      <c r="B143" s="8" t="s">
        <v>332</v>
      </c>
      <c r="C143" s="143"/>
      <c r="D143" s="143"/>
    </row>
    <row r="144" spans="1:4" ht="12" customHeight="1" thickBot="1">
      <c r="A144" s="28" t="s">
        <v>20</v>
      </c>
      <c r="B144" s="96" t="s">
        <v>333</v>
      </c>
      <c r="C144" s="259">
        <f>+C125+C129+C134+C139</f>
        <v>128654</v>
      </c>
      <c r="D144" s="259">
        <v>127270</v>
      </c>
    </row>
    <row r="145" spans="1:4" ht="15" customHeight="1" thickBot="1">
      <c r="A145" s="276" t="s">
        <v>21</v>
      </c>
      <c r="B145" s="224" t="s">
        <v>334</v>
      </c>
      <c r="C145" s="259">
        <f>+C124+C144</f>
        <v>330804</v>
      </c>
      <c r="D145" s="259">
        <v>343360</v>
      </c>
    </row>
    <row r="146" spans="1:4" ht="13.5" thickBot="1">
      <c r="A146" s="227"/>
      <c r="B146" s="228"/>
      <c r="C146" s="229"/>
      <c r="D146" s="229"/>
    </row>
    <row r="147" spans="1:4" ht="15" customHeight="1" thickBot="1">
      <c r="A147" s="139" t="s">
        <v>152</v>
      </c>
      <c r="B147" s="140"/>
      <c r="C147" s="94">
        <v>6</v>
      </c>
      <c r="D147" s="94">
        <v>6</v>
      </c>
    </row>
    <row r="148" spans="1:4" ht="14.25" customHeight="1" thickBot="1">
      <c r="A148" s="139" t="s">
        <v>153</v>
      </c>
      <c r="B148" s="140"/>
      <c r="C148" s="94">
        <v>6</v>
      </c>
      <c r="D148" s="94">
        <v>6</v>
      </c>
    </row>
  </sheetData>
  <sheetProtection formatCells="0"/>
  <printOptions horizontalCentered="1"/>
  <pageMargins left="0.7874015748031497" right="0.7874015748031497" top="0.984251968503937" bottom="0.5905511811023623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Horváthné Cseri Szilvia</cp:lastModifiedBy>
  <cp:lastPrinted>2014-09-30T09:46:58Z</cp:lastPrinted>
  <dcterms:created xsi:type="dcterms:W3CDTF">1999-10-30T10:30:45Z</dcterms:created>
  <dcterms:modified xsi:type="dcterms:W3CDTF">2014-09-30T09:47:38Z</dcterms:modified>
  <cp:category/>
  <cp:version/>
  <cp:contentType/>
  <cp:contentStatus/>
</cp:coreProperties>
</file>