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930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<sst xmlns="http://schemas.openxmlformats.org/spreadsheetml/2006/main" count="31" uniqueCount="31">
  <si>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</si>
  <si>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</si>
  <si>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</si>
  <si>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</si>
  <si>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</si>
  <si>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</si>
  <si>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</si>
  <si>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</si>
  <si>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</si>
  <si>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</si>
  <si>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</si>
  <si>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</si>
  <si>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</si>
  <si>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</si>
  <si>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</si>
  <si>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Kiadások</t>
  </si>
  <si>
    <r>
      <t>14.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</si>
  <si>
    <r>
      <t>10.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</si>
  <si>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t>3.Közhatalmi bevételek</t>
  </si>
  <si>
    <t>4.Működési bevételek</t>
  </si>
  <si>
    <t>5.Felhalmozási bevételek</t>
  </si>
  <si>
    <t>6.Működési célú átvett pénzeszközök</t>
  </si>
  <si>
    <t>7.Felhalm.-i célúátvett pénzeszközök</t>
  </si>
  <si>
    <t>11.Költségvetési kiadások</t>
  </si>
  <si>
    <t>12.Finanszírozási kiadások</t>
  </si>
  <si>
    <t>2.Felhalmozási célú támogatások Áh-n belülről</t>
  </si>
  <si>
    <t>8.Óvoda működési bevétele</t>
  </si>
  <si>
    <t>Pénzmaradvány</t>
  </si>
  <si>
    <t>Államháztartáson belüli meg.</t>
  </si>
  <si>
    <t>Ft-ban</t>
  </si>
  <si>
    <t>1.Működési célú támog.-k Áh-n belülről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</si>
</sst>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22" borderId="10" xfId="0" applyFont="1" applyFill="1" applyBorder="1" applyAlignment="1">
      <alignment vertical="center"/>
    </xf>
    <xf numFmtId="3" fontId="20" fillId="22" borderId="10" xfId="0" applyNumberFormat="1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3" fontId="29" fillId="0" borderId="0" xfId="0" applyNumberFormat="1" applyFont="1" applyBorder="1" applyAlignment="1">
      <alignment horizontal="right"/>
    </xf>
    <xf numFmtId="3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3" fontId="20" fillId="0" borderId="0" xfId="0" applyNumberFormat="1" applyFon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O29"/>
  <sheetViews>
    <sheetView tabSelected="1" view="pageLayout" workbookViewId="0" topLeftCell="A1">
      <selection activeCell="E9" sqref="E9"/>
    </sheetView>
  </sheetViews>
  <sheetFormatPr defaultColWidth="9.140625" defaultRowHeight="15"/>
  <cols>
    <col min="1" max="1" width="22.28125" style="1" customWidth="1"/>
    <col min="2" max="4" width="8.8515625" style="1" customWidth="1"/>
    <col min="5" max="5" width="9.140625" style="1" customWidth="1"/>
    <col min="6" max="6" width="10.00390625" style="1" customWidth="1"/>
    <col min="7" max="8" width="9.00390625" style="1" customWidth="1"/>
    <col min="9" max="9" width="9.140625" style="1" customWidth="1"/>
    <col min="10" max="11" width="9.421875" style="1" customWidth="1"/>
    <col min="12" max="12" width="9.28125" style="1" customWidth="1"/>
    <col min="13" max="13" width="9.140625" style="1" customWidth="1"/>
    <col min="14" max="14" width="12.140625" style="1" customWidth="1"/>
    <col min="15" max="15" width="10.00390625" style="2" bestFit="1" customWidth="1"/>
  </cols>
  <sheetData>
    <row r="3" spans="2:14" ht="15">
      <c r="B3" s="3"/>
      <c r="C3" s="3"/>
      <c r="D3" s="4"/>
      <c r="E3" s="3"/>
      <c r="F3" s="3"/>
      <c r="G3" s="3"/>
      <c r="H3" s="3"/>
      <c r="I3" s="3"/>
      <c r="J3" s="4"/>
      <c r="K3" s="3"/>
      <c r="L3" s="3"/>
      <c r="M3" s="3"/>
      <c r="N3" s="5" t="s">
        <v>29</v>
      </c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7" t="s">
        <v>13</v>
      </c>
    </row>
    <row r="5" spans="1:15" ht="18" customHeight="1">
      <c r="A5" s="23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17"/>
    </row>
    <row r="6" spans="1:15" ht="32.25" customHeight="1">
      <c r="A6" s="21" t="s">
        <v>30</v>
      </c>
      <c r="B6" s="9">
        <v>2918288</v>
      </c>
      <c r="C6" s="9">
        <v>2918288</v>
      </c>
      <c r="D6" s="9">
        <v>2918288</v>
      </c>
      <c r="E6" s="9">
        <v>2918288</v>
      </c>
      <c r="F6" s="9">
        <v>2918288</v>
      </c>
      <c r="G6" s="9">
        <v>2918288</v>
      </c>
      <c r="H6" s="9">
        <v>2918288</v>
      </c>
      <c r="I6" s="9">
        <v>2918288</v>
      </c>
      <c r="J6" s="9">
        <v>2918288</v>
      </c>
      <c r="K6" s="9">
        <v>2918288</v>
      </c>
      <c r="L6" s="9">
        <v>2918288</v>
      </c>
      <c r="M6" s="9">
        <v>2918288</v>
      </c>
      <c r="N6" s="9">
        <f>SUM(B6:M6)</f>
        <v>35019456</v>
      </c>
      <c r="O6" s="18">
        <v>83429</v>
      </c>
    </row>
    <row r="7" spans="1:15" ht="35.25" customHeight="1">
      <c r="A7" s="21" t="s">
        <v>28</v>
      </c>
      <c r="B7" s="9">
        <v>952644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>
        <f>SUM(B7:M7)</f>
        <v>952644</v>
      </c>
      <c r="O7" s="18"/>
    </row>
    <row r="8" spans="1:15" ht="45">
      <c r="A8" s="21" t="s">
        <v>25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>
        <f aca="true" t="shared" si="0" ref="N8:N15">SUM(B8:M8)</f>
        <v>0</v>
      </c>
      <c r="O8" s="18">
        <v>7628</v>
      </c>
    </row>
    <row r="9" spans="1:15" ht="18" customHeight="1">
      <c r="A9" s="8" t="s">
        <v>18</v>
      </c>
      <c r="B9" s="9">
        <v>2702929</v>
      </c>
      <c r="C9" s="9">
        <v>2702929</v>
      </c>
      <c r="D9" s="9">
        <f>2702929+2</f>
        <v>2702931</v>
      </c>
      <c r="E9" s="9">
        <v>2702929</v>
      </c>
      <c r="F9" s="9">
        <v>2702929</v>
      </c>
      <c r="G9" s="9">
        <v>2702929</v>
      </c>
      <c r="H9" s="9">
        <v>2702929</v>
      </c>
      <c r="I9" s="9">
        <v>2702929</v>
      </c>
      <c r="J9" s="9">
        <v>2702929</v>
      </c>
      <c r="K9" s="9">
        <v>2702929</v>
      </c>
      <c r="L9" s="9">
        <v>2702929</v>
      </c>
      <c r="M9" s="9">
        <v>2702929</v>
      </c>
      <c r="N9" s="9">
        <f t="shared" si="0"/>
        <v>32435150</v>
      </c>
      <c r="O9" s="18">
        <v>9720</v>
      </c>
    </row>
    <row r="10" spans="1:15" ht="18" customHeight="1">
      <c r="A10" s="8" t="s">
        <v>19</v>
      </c>
      <c r="B10" s="9">
        <v>436006</v>
      </c>
      <c r="C10" s="9">
        <v>436006</v>
      </c>
      <c r="D10" s="9">
        <v>436009</v>
      </c>
      <c r="E10" s="9">
        <v>436006</v>
      </c>
      <c r="F10" s="9">
        <v>436006</v>
      </c>
      <c r="G10" s="9">
        <v>436006</v>
      </c>
      <c r="H10" s="9">
        <v>436006</v>
      </c>
      <c r="I10" s="9">
        <v>436006</v>
      </c>
      <c r="J10" s="9">
        <v>436006</v>
      </c>
      <c r="K10" s="9">
        <v>436006</v>
      </c>
      <c r="L10" s="9">
        <v>436006</v>
      </c>
      <c r="M10" s="9">
        <v>436006</v>
      </c>
      <c r="N10" s="9">
        <f>SUM(B10:M10)</f>
        <v>5232075</v>
      </c>
      <c r="O10" s="18">
        <v>4233</v>
      </c>
    </row>
    <row r="11" spans="1:15" ht="18" customHeight="1">
      <c r="A11" s="8" t="s">
        <v>20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0</v>
      </c>
      <c r="O11" s="18">
        <v>3200</v>
      </c>
    </row>
    <row r="12" spans="1:15" ht="30">
      <c r="A12" s="21" t="s">
        <v>21</v>
      </c>
      <c r="B12" s="9">
        <v>1906842</v>
      </c>
      <c r="C12" s="9">
        <v>1906842</v>
      </c>
      <c r="D12" s="9">
        <f>1906842+6</f>
        <v>1906848</v>
      </c>
      <c r="E12" s="9">
        <v>1906842</v>
      </c>
      <c r="F12" s="9">
        <v>1906842</v>
      </c>
      <c r="G12" s="9">
        <v>1906842</v>
      </c>
      <c r="H12" s="9">
        <v>1906842</v>
      </c>
      <c r="I12" s="9">
        <v>1906842</v>
      </c>
      <c r="J12" s="9">
        <v>1906842</v>
      </c>
      <c r="K12" s="9">
        <v>1906842</v>
      </c>
      <c r="L12" s="9">
        <v>1906842</v>
      </c>
      <c r="M12" s="9">
        <v>1906842</v>
      </c>
      <c r="N12" s="9">
        <f t="shared" si="0"/>
        <v>22882110</v>
      </c>
      <c r="O12" s="18">
        <v>500</v>
      </c>
    </row>
    <row r="13" spans="1:15" ht="15">
      <c r="A13" s="21" t="s">
        <v>27</v>
      </c>
      <c r="B13" s="9"/>
      <c r="C13" s="9"/>
      <c r="D13" s="9"/>
      <c r="E13" s="9">
        <v>764532</v>
      </c>
      <c r="F13" s="9">
        <v>6256000</v>
      </c>
      <c r="G13" s="9"/>
      <c r="H13" s="9"/>
      <c r="I13" s="9"/>
      <c r="J13" s="9"/>
      <c r="K13" s="9"/>
      <c r="L13" s="9"/>
      <c r="M13" s="9"/>
      <c r="N13" s="9">
        <f t="shared" si="0"/>
        <v>7020532</v>
      </c>
      <c r="O13" s="18"/>
    </row>
    <row r="14" spans="1:15" ht="30">
      <c r="A14" s="21" t="s">
        <v>22</v>
      </c>
      <c r="B14" s="9">
        <f>B24*$O$14</f>
        <v>0</v>
      </c>
      <c r="C14" s="9">
        <f>C24*$O$14</f>
        <v>0</v>
      </c>
      <c r="D14" s="9">
        <f>D24*$O$14</f>
        <v>0</v>
      </c>
      <c r="E14" s="9">
        <v>1000000</v>
      </c>
      <c r="F14" s="9">
        <f>F24*$O$14</f>
        <v>0</v>
      </c>
      <c r="G14" s="9">
        <f>G24*$O$14</f>
        <v>0</v>
      </c>
      <c r="H14" s="9">
        <v>100000</v>
      </c>
      <c r="I14" s="9">
        <f>I24*$O$14</f>
        <v>0</v>
      </c>
      <c r="J14" s="9">
        <v>110000</v>
      </c>
      <c r="K14" s="9">
        <f>K24*$O$14</f>
        <v>0</v>
      </c>
      <c r="L14" s="9">
        <f>L24*$O$14</f>
        <v>0</v>
      </c>
      <c r="M14" s="9">
        <f>M24*$O$14</f>
        <v>0</v>
      </c>
      <c r="N14" s="9">
        <f t="shared" si="0"/>
        <v>1210000</v>
      </c>
      <c r="O14" s="18">
        <v>0</v>
      </c>
    </row>
    <row r="15" spans="1:15" ht="18" customHeight="1">
      <c r="A15" s="8" t="s">
        <v>26</v>
      </c>
      <c r="B15" s="9">
        <v>1000</v>
      </c>
      <c r="C15" s="9">
        <v>1000</v>
      </c>
      <c r="D15" s="9">
        <v>1000</v>
      </c>
      <c r="E15" s="9">
        <v>1000</v>
      </c>
      <c r="F15" s="9">
        <v>1000</v>
      </c>
      <c r="G15" s="9">
        <v>1000</v>
      </c>
      <c r="H15" s="9">
        <v>1000</v>
      </c>
      <c r="I15" s="9">
        <v>1000</v>
      </c>
      <c r="J15" s="9">
        <v>1000</v>
      </c>
      <c r="K15" s="9">
        <v>1000</v>
      </c>
      <c r="L15" s="9">
        <v>1000</v>
      </c>
      <c r="M15" s="9">
        <v>1000</v>
      </c>
      <c r="N15" s="9">
        <f t="shared" si="0"/>
        <v>12000</v>
      </c>
      <c r="O15" s="18">
        <v>20815</v>
      </c>
    </row>
    <row r="16" spans="1:15" ht="18" customHeight="1">
      <c r="A16" s="14" t="s">
        <v>17</v>
      </c>
      <c r="B16" s="15">
        <f>SUM(B6:B15)</f>
        <v>8917709</v>
      </c>
      <c r="C16" s="15">
        <f aca="true" t="shared" si="1" ref="C16:L16">SUM(C6:C15)</f>
        <v>7965065</v>
      </c>
      <c r="D16" s="15">
        <f t="shared" si="1"/>
        <v>7965076</v>
      </c>
      <c r="E16" s="15">
        <f t="shared" si="1"/>
        <v>9729597</v>
      </c>
      <c r="F16" s="15">
        <f t="shared" si="1"/>
        <v>14221065</v>
      </c>
      <c r="G16" s="15">
        <f t="shared" si="1"/>
        <v>7965065</v>
      </c>
      <c r="H16" s="15">
        <f t="shared" si="1"/>
        <v>8065065</v>
      </c>
      <c r="I16" s="15">
        <f t="shared" si="1"/>
        <v>7965065</v>
      </c>
      <c r="J16" s="15">
        <f t="shared" si="1"/>
        <v>8075065</v>
      </c>
      <c r="K16" s="15">
        <f t="shared" si="1"/>
        <v>7965065</v>
      </c>
      <c r="L16" s="15">
        <f t="shared" si="1"/>
        <v>7965065</v>
      </c>
      <c r="M16" s="15">
        <f>SUM(M6:M15)</f>
        <v>7965065</v>
      </c>
      <c r="N16" s="16">
        <f>SUM(B16:M16)</f>
        <v>104763967</v>
      </c>
      <c r="O16" s="19">
        <f>SUM(O6:O15)</f>
        <v>129525</v>
      </c>
    </row>
    <row r="17" spans="1:15" ht="18" customHeight="1">
      <c r="A17" s="23" t="s">
        <v>15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0"/>
    </row>
    <row r="18" spans="1:15" ht="18" customHeight="1">
      <c r="A18" s="8" t="s">
        <v>23</v>
      </c>
      <c r="B18" s="9">
        <v>7225240</v>
      </c>
      <c r="C18" s="9">
        <v>7225240</v>
      </c>
      <c r="D18" s="9">
        <v>7225327</v>
      </c>
      <c r="E18" s="9">
        <v>7225240</v>
      </c>
      <c r="F18" s="9">
        <v>7225240</v>
      </c>
      <c r="G18" s="9">
        <v>7225240</v>
      </c>
      <c r="H18" s="9">
        <v>7225240</v>
      </c>
      <c r="I18" s="9">
        <v>7225240</v>
      </c>
      <c r="J18" s="9">
        <f>7225240+12000</f>
        <v>7237240</v>
      </c>
      <c r="K18" s="9">
        <v>7225240</v>
      </c>
      <c r="L18" s="9">
        <v>7225240</v>
      </c>
      <c r="M18" s="9">
        <v>7225240</v>
      </c>
      <c r="N18" s="9">
        <f>SUM(B18:M18)</f>
        <v>86714967</v>
      </c>
      <c r="O18" s="19">
        <v>108710</v>
      </c>
    </row>
    <row r="19" spans="1:15" ht="18" customHeight="1">
      <c r="A19" s="8" t="s">
        <v>24</v>
      </c>
      <c r="B19" s="9">
        <v>1504080</v>
      </c>
      <c r="C19" s="9">
        <v>1504080</v>
      </c>
      <c r="D19" s="9">
        <v>1504120</v>
      </c>
      <c r="E19" s="9">
        <v>1504080</v>
      </c>
      <c r="F19" s="9">
        <v>1504080</v>
      </c>
      <c r="G19" s="9">
        <v>1504080</v>
      </c>
      <c r="H19" s="9">
        <v>1504080</v>
      </c>
      <c r="I19" s="9">
        <v>1504080</v>
      </c>
      <c r="J19" s="9">
        <v>1504080</v>
      </c>
      <c r="K19" s="9">
        <v>1504080</v>
      </c>
      <c r="L19" s="9">
        <v>1504080</v>
      </c>
      <c r="M19" s="9">
        <v>1504080</v>
      </c>
      <c r="N19" s="9">
        <f>SUM(B19:M19)</f>
        <v>18049000</v>
      </c>
      <c r="O19" s="19">
        <v>20815</v>
      </c>
    </row>
    <row r="20" spans="1:15" ht="18" customHeight="1">
      <c r="A20" s="14" t="s">
        <v>16</v>
      </c>
      <c r="B20" s="15">
        <f aca="true" t="shared" si="2" ref="B20:M20">SUM(B18:B19)</f>
        <v>8729320</v>
      </c>
      <c r="C20" s="15">
        <f t="shared" si="2"/>
        <v>8729320</v>
      </c>
      <c r="D20" s="15">
        <f t="shared" si="2"/>
        <v>8729447</v>
      </c>
      <c r="E20" s="15">
        <f t="shared" si="2"/>
        <v>8729320</v>
      </c>
      <c r="F20" s="15">
        <f t="shared" si="2"/>
        <v>8729320</v>
      </c>
      <c r="G20" s="15">
        <f t="shared" si="2"/>
        <v>8729320</v>
      </c>
      <c r="H20" s="15">
        <f t="shared" si="2"/>
        <v>8729320</v>
      </c>
      <c r="I20" s="15">
        <f t="shared" si="2"/>
        <v>8729320</v>
      </c>
      <c r="J20" s="15">
        <f t="shared" si="2"/>
        <v>8741320</v>
      </c>
      <c r="K20" s="15">
        <f t="shared" si="2"/>
        <v>8729320</v>
      </c>
      <c r="L20" s="15">
        <f t="shared" si="2"/>
        <v>8729320</v>
      </c>
      <c r="M20" s="15">
        <f t="shared" si="2"/>
        <v>8729320</v>
      </c>
      <c r="N20" s="16">
        <f>SUM(N17:N19)</f>
        <v>104763967</v>
      </c>
      <c r="O20" s="18">
        <f>SUM(O18:O19)</f>
        <v>129525</v>
      </c>
    </row>
    <row r="21" ht="15">
      <c r="O21" s="20"/>
    </row>
    <row r="22" ht="15">
      <c r="O22" s="20"/>
    </row>
    <row r="24" spans="1:15" s="13" customFormat="1" ht="15">
      <c r="A24" s="10"/>
      <c r="B24" s="11">
        <v>0.05</v>
      </c>
      <c r="C24" s="11">
        <f>18049000/12</f>
        <v>1504083.3333333333</v>
      </c>
      <c r="D24" s="11">
        <v>0.07</v>
      </c>
      <c r="E24" s="11">
        <v>0.08</v>
      </c>
      <c r="F24" s="11">
        <v>0.08</v>
      </c>
      <c r="G24" s="11">
        <v>0.08</v>
      </c>
      <c r="H24" s="11">
        <v>0.08</v>
      </c>
      <c r="I24" s="11">
        <v>0.08</v>
      </c>
      <c r="J24" s="11">
        <v>0.08</v>
      </c>
      <c r="K24" s="11">
        <v>0.08</v>
      </c>
      <c r="L24" s="11">
        <v>0.08</v>
      </c>
      <c r="M24" s="11">
        <v>0.1</v>
      </c>
      <c r="N24" s="12">
        <f>SUM(B24:M24)</f>
        <v>1504084.193333334</v>
      </c>
      <c r="O24" s="2"/>
    </row>
    <row r="25" spans="1:14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7:12" ht="15">
      <c r="G26" s="22"/>
      <c r="L26" s="22"/>
    </row>
    <row r="29" ht="15">
      <c r="A29" s="1">
        <f>5232075/12</f>
        <v>436006.25</v>
      </c>
    </row>
  </sheetData>
  <sheetProtection/>
  <mergeCells count="2">
    <mergeCell ref="A5:N5"/>
    <mergeCell ref="A17:N17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8" r:id="rId1"/>
  <headerFooter alignWithMargins="0">
    <oddHeader>&amp;C
7. mellékelt&amp;X8&amp;X
az 1/2016. (II.12.) önkormányzati rendelethez
 az önkormányzat 2016.évi előirányzat-felhasználási ütemterve</oddHeader>
    <oddFooter>&amp;L&amp;X8&amp;X A 8/2017. (V.30.) önkormányzati rendelet 8. §-ának megfelelően megállapított szöveg.
Hatályos: 2017. május 31.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Jegyző</cp:lastModifiedBy>
  <cp:lastPrinted>2017-05-26T07:55:00Z</cp:lastPrinted>
  <dcterms:created xsi:type="dcterms:W3CDTF">2014-02-03T14:08:15Z</dcterms:created>
  <dcterms:modified xsi:type="dcterms:W3CDTF">2017-05-26T07:55:00Z</dcterms:modified>
  <cp:category/>
  <cp:version/>
  <cp:contentType/>
  <cp:contentStatus/>
</cp:coreProperties>
</file>