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5.-hivatal" sheetId="1" r:id="rId1"/>
  </sheets>
  <externalReferences>
    <externalReference r:id="rId2"/>
  </externalReferences>
  <definedNames>
    <definedName name="A">#REF!</definedName>
    <definedName name="_xlnm.Print_Titles" localSheetId="0">'5.-hivatal'!$1:$6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E51" i="1"/>
  <c r="F51" i="1" s="1"/>
  <c r="D51" i="1"/>
  <c r="D56" i="1" s="1"/>
  <c r="C51" i="1"/>
  <c r="C56" i="1" s="1"/>
  <c r="F49" i="1"/>
  <c r="F48" i="1"/>
  <c r="F47" i="1"/>
  <c r="F46" i="1"/>
  <c r="E45" i="1"/>
  <c r="F45" i="1" s="1"/>
  <c r="D45" i="1"/>
  <c r="C45" i="1"/>
  <c r="F40" i="1"/>
  <c r="F38" i="1"/>
  <c r="E37" i="1"/>
  <c r="F37" i="1" s="1"/>
  <c r="D37" i="1"/>
  <c r="C37" i="1"/>
  <c r="F33" i="1"/>
  <c r="E30" i="1"/>
  <c r="D30" i="1"/>
  <c r="C30" i="1"/>
  <c r="C36" i="1" s="1"/>
  <c r="C41" i="1" s="1"/>
  <c r="F25" i="1"/>
  <c r="F23" i="1"/>
  <c r="E20" i="1"/>
  <c r="F20" i="1" s="1"/>
  <c r="D20" i="1"/>
  <c r="F14" i="1"/>
  <c r="F13" i="1"/>
  <c r="F11" i="1"/>
  <c r="F10" i="1"/>
  <c r="E8" i="1"/>
  <c r="D8" i="1"/>
  <c r="D36" i="1" s="1"/>
  <c r="D41" i="1" s="1"/>
  <c r="C8" i="1"/>
  <c r="F8" i="1" l="1"/>
  <c r="E36" i="1"/>
  <c r="E56" i="1"/>
  <c r="F56" i="1" s="1"/>
  <c r="F36" i="1" l="1"/>
  <c r="E41" i="1"/>
  <c r="F41" i="1" s="1"/>
</calcChain>
</file>

<file path=xl/sharedStrings.xml><?xml version="1.0" encoding="utf-8"?>
<sst xmlns="http://schemas.openxmlformats.org/spreadsheetml/2006/main" count="112" uniqueCount="99">
  <si>
    <t>5. melléklet a 8/2017. (IV.27.) önkormányzati rendelethez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</si>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</sst>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0" fontId="0" fillId="0" borderId="0" xfId="2" applyNumberFormat="1" applyFont="1" applyFill="1" applyAlignment="1" applyProtection="1">
      <alignment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21" t="s">
        <v>12</v>
      </c>
    </row>
    <row r="6" spans="1:6" s="27" customFormat="1" ht="12.95" customHeight="1" thickBot="1" x14ac:dyDescent="0.25">
      <c r="A6" s="23"/>
      <c r="B6" s="24" t="s">
        <v>13</v>
      </c>
      <c r="C6" s="25" t="s">
        <v>14</v>
      </c>
      <c r="D6" s="25" t="s">
        <v>15</v>
      </c>
      <c r="E6" s="25" t="s">
        <v>16</v>
      </c>
      <c r="F6" s="26" t="s">
        <v>17</v>
      </c>
    </row>
    <row r="7" spans="1:6" s="27" customFormat="1" ht="15.95" customHeight="1" thickBot="1" x14ac:dyDescent="0.25">
      <c r="A7" s="28"/>
      <c r="B7" s="29" t="s">
        <v>18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19</v>
      </c>
      <c r="B8" s="31" t="s">
        <v>20</v>
      </c>
      <c r="C8" s="32">
        <f>SUM(C9:C19)</f>
        <v>62206</v>
      </c>
      <c r="D8" s="32">
        <f>SUM(D9:D19)</f>
        <v>62206</v>
      </c>
      <c r="E8" s="32">
        <f>SUM(E9:E19)</f>
        <v>81487</v>
      </c>
      <c r="F8" s="33">
        <f>+E8/D8</f>
        <v>1.3099540237276146</v>
      </c>
    </row>
    <row r="9" spans="1:6" s="34" customFormat="1" ht="12" customHeight="1" x14ac:dyDescent="0.2">
      <c r="A9" s="35" t="s">
        <v>21</v>
      </c>
      <c r="B9" s="36" t="s">
        <v>22</v>
      </c>
      <c r="C9" s="37"/>
      <c r="D9" s="37"/>
      <c r="E9" s="37"/>
      <c r="F9" s="38"/>
    </row>
    <row r="10" spans="1:6" s="34" customFormat="1" ht="12" customHeight="1" x14ac:dyDescent="0.2">
      <c r="A10" s="39" t="s">
        <v>23</v>
      </c>
      <c r="B10" s="40" t="s">
        <v>24</v>
      </c>
      <c r="C10" s="41">
        <v>34947</v>
      </c>
      <c r="D10" s="41">
        <v>34947</v>
      </c>
      <c r="E10" s="41">
        <v>48192</v>
      </c>
      <c r="F10" s="42">
        <f>+E10/D10</f>
        <v>1.3790024894840758</v>
      </c>
    </row>
    <row r="11" spans="1:6" s="34" customFormat="1" ht="12" customHeight="1" x14ac:dyDescent="0.2">
      <c r="A11" s="39" t="s">
        <v>25</v>
      </c>
      <c r="B11" s="40" t="s">
        <v>26</v>
      </c>
      <c r="C11" s="41">
        <v>7061</v>
      </c>
      <c r="D11" s="41">
        <v>7061</v>
      </c>
      <c r="E11" s="41">
        <v>5758</v>
      </c>
      <c r="F11" s="43">
        <f>+E11/D11</f>
        <v>0.81546523155360429</v>
      </c>
    </row>
    <row r="12" spans="1:6" s="34" customFormat="1" ht="12" customHeight="1" x14ac:dyDescent="0.2">
      <c r="A12" s="39" t="s">
        <v>27</v>
      </c>
      <c r="B12" s="40" t="s">
        <v>28</v>
      </c>
      <c r="C12" s="41"/>
      <c r="D12" s="41"/>
      <c r="E12" s="41"/>
      <c r="F12" s="43"/>
    </row>
    <row r="13" spans="1:6" s="34" customFormat="1" ht="12" customHeight="1" x14ac:dyDescent="0.2">
      <c r="A13" s="39" t="s">
        <v>29</v>
      </c>
      <c r="B13" s="40" t="s">
        <v>30</v>
      </c>
      <c r="C13" s="41">
        <v>8488</v>
      </c>
      <c r="D13" s="41">
        <v>8488</v>
      </c>
      <c r="E13" s="41">
        <v>9719</v>
      </c>
      <c r="F13" s="43">
        <f>+E13/D13</f>
        <v>1.1450282752120642</v>
      </c>
    </row>
    <row r="14" spans="1:6" s="34" customFormat="1" ht="12" customHeight="1" x14ac:dyDescent="0.2">
      <c r="A14" s="39" t="s">
        <v>31</v>
      </c>
      <c r="B14" s="40" t="s">
        <v>32</v>
      </c>
      <c r="C14" s="41">
        <v>11710</v>
      </c>
      <c r="D14" s="41">
        <v>11710</v>
      </c>
      <c r="E14" s="41">
        <v>17209</v>
      </c>
      <c r="F14" s="43">
        <f>+E14/D14</f>
        <v>1.4695986336464559</v>
      </c>
    </row>
    <row r="15" spans="1:6" s="34" customFormat="1" ht="12" customHeight="1" x14ac:dyDescent="0.2">
      <c r="A15" s="39" t="s">
        <v>33</v>
      </c>
      <c r="B15" s="40" t="s">
        <v>34</v>
      </c>
      <c r="C15" s="44"/>
      <c r="D15" s="44"/>
      <c r="E15" s="41">
        <v>286</v>
      </c>
      <c r="F15" s="43"/>
    </row>
    <row r="16" spans="1:6" s="34" customFormat="1" ht="12" customHeight="1" x14ac:dyDescent="0.2">
      <c r="A16" s="39" t="s">
        <v>35</v>
      </c>
      <c r="B16" s="40" t="s">
        <v>36</v>
      </c>
      <c r="C16" s="45"/>
      <c r="D16" s="45"/>
      <c r="E16" s="45">
        <v>2</v>
      </c>
      <c r="F16" s="46"/>
    </row>
    <row r="17" spans="1:6" s="47" customFormat="1" ht="12" customHeight="1" x14ac:dyDescent="0.2">
      <c r="A17" s="39" t="s">
        <v>37</v>
      </c>
      <c r="B17" s="40" t="s">
        <v>38</v>
      </c>
      <c r="C17" s="41"/>
      <c r="D17" s="41"/>
      <c r="E17" s="41"/>
      <c r="F17" s="43"/>
    </row>
    <row r="18" spans="1:6" s="47" customFormat="1" ht="12" customHeight="1" x14ac:dyDescent="0.2">
      <c r="A18" s="39" t="s">
        <v>39</v>
      </c>
      <c r="B18" s="48" t="s">
        <v>40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41</v>
      </c>
      <c r="B19" s="49" t="s">
        <v>42</v>
      </c>
      <c r="C19" s="50"/>
      <c r="D19" s="45"/>
      <c r="E19" s="45">
        <v>321</v>
      </c>
      <c r="F19" s="46"/>
    </row>
    <row r="20" spans="1:6" s="34" customFormat="1" ht="21.75" customHeight="1" thickBot="1" x14ac:dyDescent="0.25">
      <c r="A20" s="23" t="s">
        <v>43</v>
      </c>
      <c r="B20" s="31" t="s">
        <v>44</v>
      </c>
      <c r="C20" s="32"/>
      <c r="D20" s="32">
        <f>SUM(D21:D23)</f>
        <v>879</v>
      </c>
      <c r="E20" s="32">
        <f>SUM(E21:E23)</f>
        <v>879</v>
      </c>
      <c r="F20" s="51">
        <f>+E20/D20</f>
        <v>1</v>
      </c>
    </row>
    <row r="21" spans="1:6" s="47" customFormat="1" ht="12" customHeight="1" x14ac:dyDescent="0.2">
      <c r="A21" s="39" t="s">
        <v>45</v>
      </c>
      <c r="B21" s="52" t="s">
        <v>46</v>
      </c>
      <c r="C21" s="53"/>
      <c r="D21" s="53"/>
      <c r="E21" s="53"/>
      <c r="F21" s="42"/>
    </row>
    <row r="22" spans="1:6" s="47" customFormat="1" ht="12" customHeight="1" x14ac:dyDescent="0.2">
      <c r="A22" s="39" t="s">
        <v>47</v>
      </c>
      <c r="B22" s="54" t="s">
        <v>48</v>
      </c>
      <c r="C22" s="41"/>
      <c r="D22" s="41"/>
      <c r="E22" s="41"/>
      <c r="F22" s="42"/>
    </row>
    <row r="23" spans="1:6" s="47" customFormat="1" ht="12" customHeight="1" x14ac:dyDescent="0.2">
      <c r="A23" s="39" t="s">
        <v>49</v>
      </c>
      <c r="B23" s="54" t="s">
        <v>50</v>
      </c>
      <c r="C23" s="41"/>
      <c r="D23" s="41">
        <v>879</v>
      </c>
      <c r="E23" s="41">
        <v>879</v>
      </c>
      <c r="F23" s="42">
        <f>+E23/D23</f>
        <v>1</v>
      </c>
    </row>
    <row r="24" spans="1:6" s="47" customFormat="1" ht="12" customHeight="1" thickBot="1" x14ac:dyDescent="0.25">
      <c r="A24" s="39" t="s">
        <v>51</v>
      </c>
      <c r="B24" s="54" t="s">
        <v>52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53</v>
      </c>
      <c r="B25" s="56" t="s">
        <v>54</v>
      </c>
      <c r="C25" s="57">
        <v>70</v>
      </c>
      <c r="D25" s="57">
        <v>70</v>
      </c>
      <c r="E25" s="57">
        <v>219</v>
      </c>
      <c r="F25" s="58">
        <f>+E25/D25</f>
        <v>3.1285714285714286</v>
      </c>
    </row>
    <row r="26" spans="1:6" s="47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1"/>
    </row>
    <row r="27" spans="1:6" s="47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7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60</v>
      </c>
      <c r="B29" s="66" t="s">
        <v>61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62</v>
      </c>
      <c r="B30" s="56" t="s">
        <v>63</v>
      </c>
      <c r="C30" s="70">
        <f>+C31+C32+C33</f>
        <v>350</v>
      </c>
      <c r="D30" s="70">
        <f>+D31+D32+D33</f>
        <v>350</v>
      </c>
      <c r="E30" s="70">
        <f>+E31+E32+E33</f>
        <v>276</v>
      </c>
      <c r="F30" s="51"/>
    </row>
    <row r="31" spans="1:6" s="47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7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68</v>
      </c>
      <c r="B33" s="72" t="s">
        <v>69</v>
      </c>
      <c r="C33" s="73">
        <v>350</v>
      </c>
      <c r="D33" s="73">
        <v>350</v>
      </c>
      <c r="E33" s="73">
        <v>276</v>
      </c>
      <c r="F33" s="69">
        <f>+E33/D33</f>
        <v>0.78857142857142859</v>
      </c>
    </row>
    <row r="34" spans="1:7" s="34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74</v>
      </c>
      <c r="B36" s="75" t="s">
        <v>75</v>
      </c>
      <c r="C36" s="76">
        <f>C8+C20+C25+C26+C30+C34+C35</f>
        <v>62626</v>
      </c>
      <c r="D36" s="76">
        <f>D8+D20+D25+D26+D30+D34+D35</f>
        <v>63505</v>
      </c>
      <c r="E36" s="76">
        <f>E8+E20+E25+E26+E30+E34+E35</f>
        <v>82861</v>
      </c>
      <c r="F36" s="78">
        <f>+E36/D36</f>
        <v>1.3047948980395245</v>
      </c>
      <c r="G36" s="79"/>
    </row>
    <row r="37" spans="1:7" s="34" customFormat="1" ht="12" customHeight="1" thickBot="1" x14ac:dyDescent="0.25">
      <c r="A37" s="80" t="s">
        <v>76</v>
      </c>
      <c r="B37" s="75" t="s">
        <v>77</v>
      </c>
      <c r="C37" s="76">
        <f>SUM(C38:C40)</f>
        <v>289143</v>
      </c>
      <c r="D37" s="76">
        <f>SUM(D38:D40)</f>
        <v>277057</v>
      </c>
      <c r="E37" s="76">
        <f>SUM(E38:E40)</f>
        <v>241706</v>
      </c>
      <c r="F37" s="78">
        <f>+E37/D37</f>
        <v>0.87240531731737514</v>
      </c>
    </row>
    <row r="38" spans="1:7" s="34" customFormat="1" ht="12" customHeight="1" x14ac:dyDescent="0.2">
      <c r="A38" s="59" t="s">
        <v>78</v>
      </c>
      <c r="B38" s="60" t="s">
        <v>79</v>
      </c>
      <c r="C38" s="61"/>
      <c r="D38" s="61">
        <v>1129</v>
      </c>
      <c r="E38" s="61">
        <v>1129</v>
      </c>
      <c r="F38" s="81">
        <f>+E38/D38</f>
        <v>1</v>
      </c>
    </row>
    <row r="39" spans="1:7" s="34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82</v>
      </c>
      <c r="B40" s="72" t="s">
        <v>83</v>
      </c>
      <c r="C40" s="70">
        <v>289143</v>
      </c>
      <c r="D40" s="70">
        <v>275928</v>
      </c>
      <c r="E40" s="70">
        <v>240577</v>
      </c>
      <c r="F40" s="83">
        <f>+E40/D40</f>
        <v>0.87188324490446778</v>
      </c>
    </row>
    <row r="41" spans="1:7" s="47" customFormat="1" ht="15" customHeight="1" thickBot="1" x14ac:dyDescent="0.25">
      <c r="A41" s="80" t="s">
        <v>84</v>
      </c>
      <c r="B41" s="84" t="s">
        <v>85</v>
      </c>
      <c r="C41" s="85">
        <f>C36+C40</f>
        <v>351769</v>
      </c>
      <c r="D41" s="85">
        <f>D36+D37</f>
        <v>340562</v>
      </c>
      <c r="E41" s="85">
        <f>E36+E37</f>
        <v>324567</v>
      </c>
      <c r="F41" s="86">
        <f>+E41/D41</f>
        <v>0.95303351518959833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348269</v>
      </c>
      <c r="D45" s="57">
        <f>SUM(D46:D50)</f>
        <v>337062</v>
      </c>
      <c r="E45" s="57">
        <f>SUM(E46:E50)</f>
        <v>319681</v>
      </c>
      <c r="F45" s="33">
        <f>+E45/D45</f>
        <v>0.94843381929733994</v>
      </c>
    </row>
    <row r="46" spans="1:7" ht="12" customHeight="1" x14ac:dyDescent="0.2">
      <c r="A46" s="39" t="s">
        <v>21</v>
      </c>
      <c r="B46" s="52" t="s">
        <v>88</v>
      </c>
      <c r="C46" s="53">
        <v>167640</v>
      </c>
      <c r="D46" s="53">
        <v>155630</v>
      </c>
      <c r="E46" s="53">
        <v>153383</v>
      </c>
      <c r="F46" s="81">
        <f>+E46/D46</f>
        <v>0.985561909657521</v>
      </c>
      <c r="G46" s="101"/>
    </row>
    <row r="47" spans="1:7" ht="12" customHeight="1" x14ac:dyDescent="0.2">
      <c r="A47" s="39" t="s">
        <v>23</v>
      </c>
      <c r="B47" s="54" t="s">
        <v>89</v>
      </c>
      <c r="C47" s="41">
        <v>49263</v>
      </c>
      <c r="D47" s="41">
        <v>46021</v>
      </c>
      <c r="E47" s="41">
        <v>44528</v>
      </c>
      <c r="F47" s="102">
        <f>+E47/D47</f>
        <v>0.96755828860737492</v>
      </c>
      <c r="G47" s="101"/>
    </row>
    <row r="48" spans="1:7" ht="12" customHeight="1" x14ac:dyDescent="0.2">
      <c r="A48" s="39" t="s">
        <v>25</v>
      </c>
      <c r="B48" s="54" t="s">
        <v>90</v>
      </c>
      <c r="C48" s="41">
        <v>131366</v>
      </c>
      <c r="D48" s="41">
        <v>131571</v>
      </c>
      <c r="E48" s="41">
        <v>117930</v>
      </c>
      <c r="F48" s="102">
        <f>+E48/D48</f>
        <v>0.89632213785712656</v>
      </c>
      <c r="G48" s="101"/>
    </row>
    <row r="49" spans="1:7" ht="12" customHeight="1" x14ac:dyDescent="0.2">
      <c r="A49" s="39" t="s">
        <v>27</v>
      </c>
      <c r="B49" s="54" t="s">
        <v>91</v>
      </c>
      <c r="C49" s="41"/>
      <c r="D49" s="41">
        <v>3840</v>
      </c>
      <c r="E49" s="41">
        <v>3840</v>
      </c>
      <c r="F49" s="102">
        <f>+E49/D49</f>
        <v>1</v>
      </c>
      <c r="G49" s="101"/>
    </row>
    <row r="50" spans="1:7" ht="12" customHeight="1" thickBot="1" x14ac:dyDescent="0.25">
      <c r="A50" s="39" t="s">
        <v>29</v>
      </c>
      <c r="B50" s="54" t="s">
        <v>92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3500</v>
      </c>
      <c r="D51" s="57">
        <f>SUM(D52:D54)</f>
        <v>3500</v>
      </c>
      <c r="E51" s="57">
        <f>SUM(E52:E55)</f>
        <v>3086</v>
      </c>
      <c r="F51" s="33">
        <f>+E51/D51</f>
        <v>0.88171428571428567</v>
      </c>
    </row>
    <row r="52" spans="1:7" s="100" customFormat="1" ht="12" customHeight="1" x14ac:dyDescent="0.2">
      <c r="A52" s="39" t="s">
        <v>45</v>
      </c>
      <c r="B52" s="52" t="s">
        <v>94</v>
      </c>
      <c r="C52" s="53">
        <v>2700</v>
      </c>
      <c r="D52" s="53">
        <v>3235</v>
      </c>
      <c r="E52" s="53">
        <v>2929</v>
      </c>
      <c r="F52" s="81">
        <f>+E52/D52</f>
        <v>0.90540958268933536</v>
      </c>
    </row>
    <row r="53" spans="1:7" ht="12" customHeight="1" x14ac:dyDescent="0.2">
      <c r="A53" s="39" t="s">
        <v>47</v>
      </c>
      <c r="B53" s="54" t="s">
        <v>95</v>
      </c>
      <c r="C53" s="41">
        <v>800</v>
      </c>
      <c r="D53" s="41">
        <v>265</v>
      </c>
      <c r="E53" s="41">
        <v>157</v>
      </c>
      <c r="F53" s="103">
        <f>+E53/D53</f>
        <v>0.59245283018867922</v>
      </c>
    </row>
    <row r="54" spans="1:7" ht="12" customHeight="1" x14ac:dyDescent="0.2">
      <c r="A54" s="39" t="s">
        <v>49</v>
      </c>
      <c r="B54" s="54" t="s">
        <v>96</v>
      </c>
      <c r="C54" s="41"/>
      <c r="D54" s="41"/>
      <c r="E54" s="41"/>
      <c r="F54" s="103"/>
    </row>
    <row r="55" spans="1:7" ht="12" customHeight="1" thickBot="1" x14ac:dyDescent="0.25">
      <c r="A55" s="39" t="s">
        <v>51</v>
      </c>
      <c r="B55" s="54" t="s">
        <v>97</v>
      </c>
      <c r="C55" s="41"/>
      <c r="D55" s="41"/>
      <c r="E55" s="41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351769</v>
      </c>
      <c r="D56" s="105">
        <f>D51+D45</f>
        <v>340562</v>
      </c>
      <c r="E56" s="105">
        <f>E51+E45</f>
        <v>322767</v>
      </c>
      <c r="F56" s="106">
        <f>+E56/D56</f>
        <v>0.94774813396679602</v>
      </c>
      <c r="G56" s="101"/>
    </row>
    <row r="57" spans="1:7" x14ac:dyDescent="0.2">
      <c r="C57" s="108"/>
      <c r="D57" s="108"/>
      <c r="E57" s="108"/>
      <c r="F57" s="108"/>
    </row>
    <row r="61" spans="1:7" x14ac:dyDescent="0.2">
      <c r="C61" s="101"/>
      <c r="D61" s="101"/>
      <c r="E61" s="101"/>
      <c r="F61" s="109"/>
    </row>
    <row r="62" spans="1:7" x14ac:dyDescent="0.2">
      <c r="D62" s="101"/>
      <c r="E62" s="101"/>
      <c r="F62" s="109"/>
    </row>
    <row r="63" spans="1:7" x14ac:dyDescent="0.2">
      <c r="D63" s="101"/>
      <c r="E63" s="101"/>
      <c r="F63" s="109"/>
    </row>
    <row r="64" spans="1:7" x14ac:dyDescent="0.2">
      <c r="D64" s="101"/>
      <c r="E64" s="101"/>
      <c r="F64" s="109"/>
    </row>
    <row r="65" spans="4:6" x14ac:dyDescent="0.2">
      <c r="D65" s="101"/>
      <c r="E65" s="101"/>
      <c r="F65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5.-hivatal</vt:lpstr>
      <vt:lpstr>'5.-hivatal'!Nyomtatási_cím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2017-04-27T11:33:24Z</dcterms:created>
  <dcterms:modified xsi:type="dcterms:W3CDTF">2017-04-27T11:33:31Z</dcterms:modified>
</cp:coreProperties>
</file>