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<sst xmlns="http://schemas.openxmlformats.org/spreadsheetml/2006/main" count="237" uniqueCount="237">
  <si>
    <t>Rovat szám:</t>
  </si>
  <si>
    <t>Rovat megnevezése: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</si>
  <si>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</si>
  <si>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</si>
  <si>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</si>
  <si>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</si>
  <si>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</si>
  <si>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</si>
  <si>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</si>
  <si>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</si>
  <si>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</si>
  <si>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</si>
  <si>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</si>
  <si>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</si>
  <si>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</si>
  <si>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</si>
  <si>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</si>
  <si>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</si>
  <si>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</si>
  <si>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</si>
  <si>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</si>
  <si>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</si>
  <si>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</si>
  <si>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</si>
  <si>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</si>
  <si>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</si>
  <si>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K5</t>
  </si>
  <si>
    <t>Egyéb működési célú kiadások</t>
  </si>
  <si>
    <t>Nemzetközi kötelezettségek</t>
  </si>
  <si>
    <t>Elvonások és befizetések</t>
  </si>
  <si>
    <t>Működési célú garancia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</si>
  <si>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</si>
  <si>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</si>
  <si>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</si>
  <si>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</si>
  <si>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</si>
  <si>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</si>
  <si>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</si>
  <si>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</si>
  <si>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</si>
  <si>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</si>
  <si>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</si>
  <si>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</si>
  <si>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</si>
  <si>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</si>
  <si>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</si>
  <si>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</si>
  <si>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</si>
  <si>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</si>
  <si>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</si>
  <si>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</si>
  <si>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</si>
  <si>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</si>
  <si>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 xml:space="preserve">Beruházások </t>
  </si>
  <si>
    <t>Ingatlanok felújítása</t>
  </si>
  <si>
    <t>Informatikai eszközök felújítása</t>
  </si>
  <si>
    <t>Egyéb tárgyi eszközök felújítása</t>
  </si>
  <si>
    <t>Felújítási célú előzetesen felászámított áfa</t>
  </si>
  <si>
    <t>K61</t>
  </si>
  <si>
    <t>K62</t>
  </si>
  <si>
    <t>K63</t>
  </si>
  <si>
    <t>K64</t>
  </si>
  <si>
    <t>Immateriális javak beszerzése, létesítése</t>
  </si>
  <si>
    <t>Ingatlanok beszerzése, létesítése</t>
  </si>
  <si>
    <t>Informatikai eszközök beszerzése, létesítése</t>
  </si>
  <si>
    <t>Egyéb tárgyi eszközök, létesítése</t>
  </si>
  <si>
    <t>Részesedések beszerzése</t>
  </si>
  <si>
    <t>Meglévő részesedések növeléséhez kapcsolódó kiadások</t>
  </si>
  <si>
    <t>Beruházási célú előzetesen felszámított áfa</t>
  </si>
  <si>
    <t>K65</t>
  </si>
  <si>
    <t>K66</t>
  </si>
  <si>
    <t>K67</t>
  </si>
  <si>
    <t>K7</t>
  </si>
  <si>
    <t>Felújítások</t>
  </si>
  <si>
    <t>K71</t>
  </si>
  <si>
    <t>K72</t>
  </si>
  <si>
    <t>K73</t>
  </si>
  <si>
    <t>K74</t>
  </si>
  <si>
    <t>K8</t>
  </si>
  <si>
    <t>Egyéb felhalmozási célú kiadások</t>
  </si>
  <si>
    <t>Felhalmozási célú garancia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</si>
  <si>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</si>
  <si>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</si>
  <si>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Felhalmozási célú garancia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</si>
  <si>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</si>
  <si>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</si>
  <si>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</si>
  <si>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K81</t>
  </si>
  <si>
    <t>K82</t>
  </si>
  <si>
    <t>K83</t>
  </si>
  <si>
    <t>K84</t>
  </si>
  <si>
    <t>K85</t>
  </si>
  <si>
    <t>K86</t>
  </si>
  <si>
    <t>K87</t>
  </si>
  <si>
    <t>K88</t>
  </si>
  <si>
    <t>KÖLTSÉGVETÉSI KIADÁSOK</t>
  </si>
  <si>
    <t>K9</t>
  </si>
  <si>
    <t>K91</t>
  </si>
  <si>
    <t>Belföldi finanszírozási kiadások</t>
  </si>
  <si>
    <t>K911</t>
  </si>
  <si>
    <t>Hitel-, kölcsöntörlesztés államháztartáson kívülre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</si>
  <si>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</si>
  <si>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</si>
  <si>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</si>
  <si>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K912</t>
  </si>
  <si>
    <t>Belföldi értékpapírok kiadásai</t>
  </si>
  <si>
    <t>K92</t>
  </si>
  <si>
    <t>Külföldi finanszírozás kiadásai</t>
  </si>
  <si>
    <t>K913</t>
  </si>
  <si>
    <t>K914</t>
  </si>
  <si>
    <t>K915</t>
  </si>
  <si>
    <t>K916</t>
  </si>
  <si>
    <t>K917</t>
  </si>
  <si>
    <t>K918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</si>
  <si>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</si>
  <si>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</si>
  <si>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</si>
  <si>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</si>
  <si>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</si>
  <si>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költségvetési sajátos finanszírozási kiadásai</t>
  </si>
  <si>
    <t>K93</t>
  </si>
  <si>
    <t>Adóssághoz nem kapcsolódó származékos ügyletek kiadásai</t>
  </si>
  <si>
    <t>K9112</t>
  </si>
  <si>
    <t>K9111</t>
  </si>
  <si>
    <t>K9113</t>
  </si>
  <si>
    <t>FINANSZÍROZÁSI KIADÁSOK</t>
  </si>
  <si>
    <t xml:space="preserve">          Homokhátsági Regionális Konzorcium támogatása</t>
  </si>
  <si>
    <t xml:space="preserve">          Falugondnoki Egyesület támogatása</t>
  </si>
  <si>
    <t>K1-K5</t>
  </si>
  <si>
    <t>MŰKÖDÉSI KÖLTSÉGVETÉS ÖSSZESEN</t>
  </si>
  <si>
    <t>K6-K8</t>
  </si>
  <si>
    <t>FELHALMOZÁSI KÖLTSÉGVETÉS ÖSSZESEN</t>
  </si>
  <si>
    <t>Ordas Község Önkormányzatának</t>
  </si>
  <si>
    <t>K1-K9</t>
  </si>
  <si>
    <t>KIADÁSOK</t>
  </si>
  <si>
    <t>Szakmai anyagok beszerzése</t>
  </si>
  <si>
    <t>K311</t>
  </si>
  <si>
    <t>K312</t>
  </si>
  <si>
    <t>Üzemeltetési anyagok beszerzése</t>
  </si>
  <si>
    <t>Árubeszerzés</t>
  </si>
  <si>
    <t>K313</t>
  </si>
  <si>
    <t>Készletbeszerzés</t>
  </si>
  <si>
    <t>K31</t>
  </si>
  <si>
    <t>K321</t>
  </si>
  <si>
    <t>K322</t>
  </si>
  <si>
    <t>K32</t>
  </si>
  <si>
    <t>K331</t>
  </si>
  <si>
    <t>K332</t>
  </si>
  <si>
    <t>K333</t>
  </si>
  <si>
    <t>Informatikai szolgáltatások igénybevétele</t>
  </si>
  <si>
    <t>Egyéb kommunikációs szolgáltatások</t>
  </si>
  <si>
    <t>K334</t>
  </si>
  <si>
    <t>K335</t>
  </si>
  <si>
    <t>K336</t>
  </si>
  <si>
    <t>K337</t>
  </si>
  <si>
    <t>K33</t>
  </si>
  <si>
    <t>K34</t>
  </si>
  <si>
    <t>Kiküldetések, reklám- és propagandakiadások</t>
  </si>
  <si>
    <t>K351</t>
  </si>
  <si>
    <t>K352</t>
  </si>
  <si>
    <t>K353</t>
  </si>
  <si>
    <t>K354</t>
  </si>
  <si>
    <t>K355</t>
  </si>
  <si>
    <t>K35</t>
  </si>
  <si>
    <t>Különféle befizetések és egyéb dologi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</si>
  <si>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</si>
  <si>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</si>
  <si>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</si>
  <si>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</si>
  <si>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</si>
  <si>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</si>
  <si>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</si>
  <si>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Szolgáltatások</t>
  </si>
  <si>
    <t>Kommunikációs szolgáltatások</t>
  </si>
  <si>
    <t>Működési célú előzetesen felszámított áfa</t>
  </si>
  <si>
    <t>Fizetendő áfa</t>
  </si>
  <si>
    <t>Kamatkiadások</t>
  </si>
  <si>
    <t>Egyéb pénzügyi műveletek</t>
  </si>
  <si>
    <t>Egyéb dologi kiadások</t>
  </si>
  <si>
    <t>Szocho</t>
  </si>
  <si>
    <t>EHO</t>
  </si>
  <si>
    <t>Kifizetői SZJA</t>
  </si>
  <si>
    <t>Egyéb települési támogatás-lakhatási</t>
  </si>
  <si>
    <t>K11</t>
  </si>
  <si>
    <t>Köztisztviselők, közalkalmazottak bére</t>
  </si>
  <si>
    <t>K110114</t>
  </si>
  <si>
    <t>K11011</t>
  </si>
  <si>
    <t>Közfoglalkoztatottak bére</t>
  </si>
  <si>
    <t>MT alapján teljes munkaidős</t>
  </si>
  <si>
    <t>K1107</t>
  </si>
  <si>
    <t>Foglalkoztatottak egyéb személyi juttatásai</t>
  </si>
  <si>
    <t>K121</t>
  </si>
  <si>
    <t>Választott tisztségviselők juttatásai</t>
  </si>
  <si>
    <t>K122</t>
  </si>
  <si>
    <t>K123</t>
  </si>
  <si>
    <t>Foglalkoztatottak személyi juttatásai</t>
  </si>
  <si>
    <t>Külső személyi juttatások</t>
  </si>
  <si>
    <t>K12</t>
  </si>
  <si>
    <t>Munkavégzésre irányuló egyéb jogviszonyban nem saját foglalkoztatottnak fizetett juttatások</t>
  </si>
  <si>
    <t>Egyéb külső személyi juttatások</t>
  </si>
  <si>
    <t>011130 -Takarító</t>
  </si>
  <si>
    <t>107052 - Házi gondozó</t>
  </si>
  <si>
    <t>107055 - Falugondnok</t>
  </si>
  <si>
    <t>011130 - Fűtő</t>
  </si>
  <si>
    <t>066010 - Karbantartó</t>
  </si>
  <si>
    <t>K11013</t>
  </si>
  <si>
    <t>K1101</t>
  </si>
  <si>
    <t>Törvény szerinti illetmények, munkabére</t>
  </si>
  <si>
    <t>K1109</t>
  </si>
  <si>
    <t>Utiköltség</t>
  </si>
  <si>
    <t>K1110</t>
  </si>
  <si>
    <t>Egyéb költségtérítések</t>
  </si>
  <si>
    <t>K1113</t>
  </si>
  <si>
    <t>Rendkívüli települési támogatás</t>
  </si>
  <si>
    <t>Temetési segély</t>
  </si>
  <si>
    <t>Bursa Hungarica támogatás</t>
  </si>
  <si>
    <t>Szülési segély</t>
  </si>
  <si>
    <t>Eredeti ei.:   2017.01.01.</t>
  </si>
  <si>
    <t>Szociális tüzifa 2016</t>
  </si>
  <si>
    <t xml:space="preserve">          Közös Önkormányzati Hivatal működési támogatása 2017</t>
  </si>
  <si>
    <t>Jubileumi jutalom</t>
  </si>
  <si>
    <t>K1106</t>
  </si>
  <si>
    <t>Béren kívüli juttatások</t>
  </si>
  <si>
    <t>Egyéb felhalmozási célú támogatások államháztartáson belülre (Géderlaki Közös Önk. Hiv.)</t>
  </si>
  <si>
    <t>K5022</t>
  </si>
  <si>
    <t>K5023</t>
  </si>
  <si>
    <t>A helyi önk. törvényi  előíráson alapuló befizetései</t>
  </si>
  <si>
    <t xml:space="preserve">         Mesevár Óvoda és Szociális étkeztetés</t>
  </si>
  <si>
    <t>Egyéb elvonások, befizetések (Szoc.tűzifa)</t>
  </si>
  <si>
    <t>Köztemetés</t>
  </si>
  <si>
    <t xml:space="preserve">         Bursa Hungarica támogatás</t>
  </si>
  <si>
    <t xml:space="preserve">          Fogorvosi szolgálat támogatása 2016, 2017</t>
  </si>
  <si>
    <t>Módosított ei. 2017.12.31.</t>
  </si>
  <si>
    <t>2017. évi költségvetés teljesítés Ft-ban</t>
  </si>
  <si>
    <t>Teljesítés 2017.12.31.</t>
  </si>
  <si>
    <t>4/2018. (V.30.) önkormányzati rendelet</t>
  </si>
  <si>
    <t>2.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</si>
</sst>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32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/>
    </xf>
    <xf numFmtId="0" fontId="8" fillId="5" borderId="11" xfId="0" applyFont="1" applyFill="1" applyBorder="1" applyAlignment="1">
      <alignment horizontal="center" wrapText="1"/>
    </xf>
    <xf numFmtId="3" fontId="8" fillId="5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wrapText="1"/>
    </xf>
    <xf numFmtId="3" fontId="3" fillId="1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wrapText="1"/>
    </xf>
    <xf numFmtId="3" fontId="3" fillId="32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3"/>
  <sheetViews>
    <sheetView tabSelected="1" zoomScale="130" zoomScaleNormal="130" zoomScalePageLayoutView="0" workbookViewId="0" topLeftCell="A1">
      <selection activeCell="A4" sqref="A4:C4"/>
    </sheetView>
  </sheetViews>
  <sheetFormatPr defaultColWidth="9.140625" defaultRowHeight="12.75"/>
  <cols>
    <col min="1" max="1" width="7.57421875" style="1" customWidth="1"/>
    <col min="2" max="2" width="50.57421875" style="2" customWidth="1"/>
    <col min="3" max="3" width="11.00390625" style="3" bestFit="1" customWidth="1"/>
    <col min="4" max="5" width="11.28125" style="0" bestFit="1" customWidth="1"/>
  </cols>
  <sheetData>
    <row r="1" spans="1:6" ht="15">
      <c r="A1" s="62" t="s">
        <v>132</v>
      </c>
      <c r="B1" s="62"/>
      <c r="C1" s="62"/>
      <c r="D1" s="46"/>
      <c r="E1" s="46"/>
      <c r="F1" s="46"/>
    </row>
    <row r="2" spans="1:6" ht="15">
      <c r="A2" s="62" t="s">
        <v>233</v>
      </c>
      <c r="B2" s="62"/>
      <c r="C2" s="62"/>
      <c r="D2" s="46"/>
      <c r="E2" s="46"/>
      <c r="F2" s="46"/>
    </row>
    <row r="3" spans="1:6" ht="12.75">
      <c r="A3" s="61" t="s">
        <v>235</v>
      </c>
      <c r="B3" s="61"/>
      <c r="C3" s="61"/>
      <c r="D3" s="47"/>
      <c r="E3" s="47"/>
      <c r="F3" s="47"/>
    </row>
    <row r="4" spans="1:6" ht="13.5" thickBot="1">
      <c r="A4" s="61" t="s">
        <v>236</v>
      </c>
      <c r="B4" s="61"/>
      <c r="C4" s="61"/>
      <c r="D4" s="47"/>
      <c r="E4" s="47"/>
      <c r="F4" s="47"/>
    </row>
    <row r="5" ht="16.5" customHeight="1" thickBot="1">
      <c r="B5" s="36" t="s">
        <v>134</v>
      </c>
    </row>
    <row r="6" spans="1:5" ht="28.5" customHeight="1" thickBot="1">
      <c r="A6" s="30" t="s">
        <v>0</v>
      </c>
      <c r="B6" s="30" t="s">
        <v>1</v>
      </c>
      <c r="C6" s="31" t="s">
        <v>217</v>
      </c>
      <c r="D6" s="31" t="s">
        <v>232</v>
      </c>
      <c r="E6" s="31" t="s">
        <v>234</v>
      </c>
    </row>
    <row r="7" spans="1:5" ht="12.75">
      <c r="A7" s="43" t="s">
        <v>2</v>
      </c>
      <c r="B7" s="44" t="s">
        <v>3</v>
      </c>
      <c r="C7" s="45">
        <f>C8+C23</f>
        <v>12214807</v>
      </c>
      <c r="D7" s="45">
        <f>D8+D23</f>
        <v>19220385</v>
      </c>
      <c r="E7" s="45">
        <f>E8+E23</f>
        <v>19220385</v>
      </c>
    </row>
    <row r="8" spans="1:5" ht="12.75">
      <c r="A8" s="53" t="s">
        <v>183</v>
      </c>
      <c r="B8" s="54" t="s">
        <v>195</v>
      </c>
      <c r="C8" s="55">
        <f>C9+C19+C20+C21+C22+C18</f>
        <v>10270735</v>
      </c>
      <c r="D8" s="55">
        <f>D9+D19+D20+D21+D22+D18</f>
        <v>16658357</v>
      </c>
      <c r="E8" s="55">
        <f>E9+E19+E20+E21+E22+E18</f>
        <v>16658357</v>
      </c>
    </row>
    <row r="9" spans="1:5" s="50" customFormat="1" ht="12.75">
      <c r="A9" s="48" t="s">
        <v>206</v>
      </c>
      <c r="B9" s="49" t="s">
        <v>207</v>
      </c>
      <c r="C9" s="51">
        <f>C10+C14+C15</f>
        <v>9684735</v>
      </c>
      <c r="D9" s="51">
        <f>D10+D14+D15</f>
        <v>16084357</v>
      </c>
      <c r="E9" s="51">
        <f>E10+E14+E15</f>
        <v>16084357</v>
      </c>
    </row>
    <row r="10" spans="1:5" ht="12.75">
      <c r="A10" s="19" t="s">
        <v>186</v>
      </c>
      <c r="B10" s="13" t="s">
        <v>184</v>
      </c>
      <c r="C10" s="57">
        <f>C11+C12+C13</f>
        <v>5144580</v>
      </c>
      <c r="D10" s="57">
        <f>D11+D12+D13</f>
        <v>5205630</v>
      </c>
      <c r="E10" s="57">
        <f>E11+E12+E13</f>
        <v>5205630</v>
      </c>
    </row>
    <row r="11" spans="1:5" ht="12.75">
      <c r="A11" s="19"/>
      <c r="B11" s="39" t="s">
        <v>200</v>
      </c>
      <c r="C11" s="58">
        <v>765600</v>
      </c>
      <c r="D11" s="58">
        <v>898269</v>
      </c>
      <c r="E11" s="58">
        <v>898269</v>
      </c>
    </row>
    <row r="12" spans="1:5" ht="12.75">
      <c r="A12" s="19"/>
      <c r="B12" s="39" t="s">
        <v>201</v>
      </c>
      <c r="C12" s="58">
        <v>2365380</v>
      </c>
      <c r="D12" s="58">
        <v>2332980</v>
      </c>
      <c r="E12" s="58">
        <v>2332980</v>
      </c>
    </row>
    <row r="13" spans="1:5" ht="12.75">
      <c r="A13" s="19"/>
      <c r="B13" s="39" t="s">
        <v>202</v>
      </c>
      <c r="C13" s="58">
        <v>2013600</v>
      </c>
      <c r="D13" s="58">
        <v>1974381</v>
      </c>
      <c r="E13" s="58">
        <v>1974381</v>
      </c>
    </row>
    <row r="14" spans="1:5" ht="12.75">
      <c r="A14" s="4" t="s">
        <v>185</v>
      </c>
      <c r="B14" s="13" t="s">
        <v>187</v>
      </c>
      <c r="C14" s="59">
        <v>3010155</v>
      </c>
      <c r="D14" s="59">
        <v>9365227</v>
      </c>
      <c r="E14" s="59">
        <v>9365227</v>
      </c>
    </row>
    <row r="15" spans="1:5" ht="12.75">
      <c r="A15" s="4" t="s">
        <v>205</v>
      </c>
      <c r="B15" s="13" t="s">
        <v>188</v>
      </c>
      <c r="C15" s="57">
        <f>C16+C17</f>
        <v>1530000</v>
      </c>
      <c r="D15" s="57">
        <f>D16+D17</f>
        <v>1513500</v>
      </c>
      <c r="E15" s="57">
        <f>E16+E17</f>
        <v>1513500</v>
      </c>
    </row>
    <row r="16" spans="2:5" ht="12.75">
      <c r="B16" s="39" t="s">
        <v>203</v>
      </c>
      <c r="C16" s="58">
        <v>765000</v>
      </c>
      <c r="D16" s="58">
        <v>756750</v>
      </c>
      <c r="E16" s="58">
        <v>756750</v>
      </c>
    </row>
    <row r="17" spans="1:5" ht="12.75">
      <c r="A17" s="4"/>
      <c r="B17" s="39" t="s">
        <v>204</v>
      </c>
      <c r="C17" s="58">
        <v>765000</v>
      </c>
      <c r="D17" s="58">
        <v>756750</v>
      </c>
      <c r="E17" s="58">
        <v>756750</v>
      </c>
    </row>
    <row r="18" spans="1:5" ht="12.75">
      <c r="A18" s="4" t="s">
        <v>221</v>
      </c>
      <c r="B18" s="13" t="s">
        <v>220</v>
      </c>
      <c r="C18" s="51">
        <v>322000</v>
      </c>
      <c r="D18" s="51">
        <v>322000</v>
      </c>
      <c r="E18" s="51">
        <v>322000</v>
      </c>
    </row>
    <row r="19" spans="1:5" ht="12.75">
      <c r="A19" s="4" t="s">
        <v>189</v>
      </c>
      <c r="B19" s="13" t="s">
        <v>222</v>
      </c>
      <c r="C19" s="51">
        <v>210000</v>
      </c>
      <c r="D19" s="51">
        <v>210000</v>
      </c>
      <c r="E19" s="51">
        <v>210000</v>
      </c>
    </row>
    <row r="20" spans="1:5" ht="12.75">
      <c r="A20" s="4" t="s">
        <v>208</v>
      </c>
      <c r="B20" s="13" t="s">
        <v>209</v>
      </c>
      <c r="C20" s="51">
        <v>0</v>
      </c>
      <c r="D20" s="51">
        <v>0</v>
      </c>
      <c r="E20" s="51">
        <v>0</v>
      </c>
    </row>
    <row r="21" spans="1:5" ht="12.75">
      <c r="A21" s="4" t="s">
        <v>210</v>
      </c>
      <c r="B21" s="13" t="s">
        <v>211</v>
      </c>
      <c r="C21" s="51">
        <v>54000</v>
      </c>
      <c r="D21" s="51">
        <v>42000</v>
      </c>
      <c r="E21" s="51">
        <v>42000</v>
      </c>
    </row>
    <row r="22" spans="1:5" ht="12.75">
      <c r="A22" s="4" t="s">
        <v>212</v>
      </c>
      <c r="B22" s="13" t="s">
        <v>190</v>
      </c>
      <c r="C22" s="51">
        <v>0</v>
      </c>
      <c r="D22" s="51">
        <v>0</v>
      </c>
      <c r="E22" s="51">
        <v>0</v>
      </c>
    </row>
    <row r="23" spans="1:5" ht="12.75">
      <c r="A23" s="53" t="s">
        <v>197</v>
      </c>
      <c r="B23" s="56" t="s">
        <v>196</v>
      </c>
      <c r="C23" s="55">
        <f>C24+C25+C26</f>
        <v>1944072</v>
      </c>
      <c r="D23" s="55">
        <f>D24+D26</f>
        <v>2562028</v>
      </c>
      <c r="E23" s="55">
        <f>E24+E26</f>
        <v>2562028</v>
      </c>
    </row>
    <row r="24" spans="1:5" ht="12.75">
      <c r="A24" s="4" t="s">
        <v>191</v>
      </c>
      <c r="B24" s="13" t="s">
        <v>192</v>
      </c>
      <c r="C24" s="59">
        <v>1284072</v>
      </c>
      <c r="D24" s="59">
        <v>2521354</v>
      </c>
      <c r="E24" s="59">
        <v>2521354</v>
      </c>
    </row>
    <row r="25" spans="1:5" ht="24">
      <c r="A25" s="4" t="s">
        <v>193</v>
      </c>
      <c r="B25" s="13" t="s">
        <v>198</v>
      </c>
      <c r="C25" s="59">
        <v>600000</v>
      </c>
      <c r="D25" s="59">
        <v>0</v>
      </c>
      <c r="E25" s="59">
        <v>0</v>
      </c>
    </row>
    <row r="26" spans="1:5" ht="12.75">
      <c r="A26" s="4" t="s">
        <v>194</v>
      </c>
      <c r="B26" s="13" t="s">
        <v>199</v>
      </c>
      <c r="C26" s="59">
        <v>60000</v>
      </c>
      <c r="D26" s="59">
        <v>40674</v>
      </c>
      <c r="E26" s="59">
        <v>40674</v>
      </c>
    </row>
    <row r="27" ht="13.5" thickBot="1"/>
    <row r="28" spans="1:5" ht="27" thickBot="1">
      <c r="A28" s="17" t="s">
        <v>4</v>
      </c>
      <c r="B28" s="12" t="s">
        <v>5</v>
      </c>
      <c r="C28" s="18">
        <f>C29+C31+C30</f>
        <v>2449322</v>
      </c>
      <c r="D28" s="18">
        <f>D29+D31+D30</f>
        <v>3306850</v>
      </c>
      <c r="E28" s="18">
        <f>E29+E31+E30</f>
        <v>3306850</v>
      </c>
    </row>
    <row r="29" spans="1:5" ht="12" customHeight="1">
      <c r="A29" s="19"/>
      <c r="B29" s="20" t="s">
        <v>179</v>
      </c>
      <c r="C29" s="21">
        <v>2360114</v>
      </c>
      <c r="D29" s="21">
        <v>3214454</v>
      </c>
      <c r="E29" s="21">
        <v>3214454</v>
      </c>
    </row>
    <row r="30" spans="1:5" ht="12.75">
      <c r="A30" s="4"/>
      <c r="B30" s="13" t="s">
        <v>180</v>
      </c>
      <c r="C30" s="6">
        <v>37800</v>
      </c>
      <c r="D30" s="6">
        <v>44692</v>
      </c>
      <c r="E30" s="6">
        <v>44692</v>
      </c>
    </row>
    <row r="31" spans="1:5" ht="12.75">
      <c r="A31" s="4"/>
      <c r="B31" s="13" t="s">
        <v>181</v>
      </c>
      <c r="C31" s="6">
        <v>51408</v>
      </c>
      <c r="D31" s="6">
        <v>47704</v>
      </c>
      <c r="E31" s="6">
        <v>47704</v>
      </c>
    </row>
    <row r="32" ht="12.75" customHeight="1" thickBot="1"/>
    <row r="33" spans="1:5" ht="12.75" customHeight="1" thickBot="1">
      <c r="A33" s="17" t="s">
        <v>6</v>
      </c>
      <c r="B33" s="12" t="s">
        <v>7</v>
      </c>
      <c r="C33" s="18">
        <f>C37+C40+C48+C49+C55</f>
        <v>12290547</v>
      </c>
      <c r="D33" s="18">
        <f>D37+D40+D48+D49+D55</f>
        <v>20538049</v>
      </c>
      <c r="E33" s="18">
        <f>E37+E40+E48+E49+E55</f>
        <v>20538049</v>
      </c>
    </row>
    <row r="34" spans="1:5" ht="12.75">
      <c r="A34" s="19" t="s">
        <v>136</v>
      </c>
      <c r="B34" s="20" t="s">
        <v>135</v>
      </c>
      <c r="C34" s="37">
        <v>52000</v>
      </c>
      <c r="D34" s="37">
        <v>78711</v>
      </c>
      <c r="E34" s="37">
        <v>78711</v>
      </c>
    </row>
    <row r="35" spans="1:5" ht="12.75">
      <c r="A35" s="4" t="s">
        <v>137</v>
      </c>
      <c r="B35" s="20" t="s">
        <v>138</v>
      </c>
      <c r="C35" s="37">
        <v>2013459</v>
      </c>
      <c r="D35" s="37">
        <v>6157333</v>
      </c>
      <c r="E35" s="37">
        <v>6157333</v>
      </c>
    </row>
    <row r="36" spans="1:5" ht="12.75" customHeight="1">
      <c r="A36" s="4" t="s">
        <v>140</v>
      </c>
      <c r="B36" s="13" t="s">
        <v>139</v>
      </c>
      <c r="C36" s="38">
        <v>0</v>
      </c>
      <c r="D36" s="38">
        <v>0</v>
      </c>
      <c r="E36" s="38">
        <v>0</v>
      </c>
    </row>
    <row r="37" spans="1:5" ht="12.75">
      <c r="A37" s="53" t="s">
        <v>142</v>
      </c>
      <c r="B37" s="56" t="s">
        <v>141</v>
      </c>
      <c r="C37" s="55">
        <f>C34+C35+C36</f>
        <v>2065459</v>
      </c>
      <c r="D37" s="55">
        <f>D34+D35+D36</f>
        <v>6236044</v>
      </c>
      <c r="E37" s="55">
        <f>E34+E35+E36</f>
        <v>6236044</v>
      </c>
    </row>
    <row r="38" spans="1:5" ht="12.75">
      <c r="A38" s="4" t="s">
        <v>143</v>
      </c>
      <c r="B38" s="13" t="s">
        <v>149</v>
      </c>
      <c r="C38" s="38">
        <v>100000</v>
      </c>
      <c r="D38" s="38">
        <v>186792</v>
      </c>
      <c r="E38" s="38">
        <v>186792</v>
      </c>
    </row>
    <row r="39" spans="1:5" ht="12.75">
      <c r="A39" s="4" t="s">
        <v>144</v>
      </c>
      <c r="B39" s="13" t="s">
        <v>150</v>
      </c>
      <c r="C39" s="38">
        <v>219000</v>
      </c>
      <c r="D39" s="38">
        <v>223427</v>
      </c>
      <c r="E39" s="38">
        <v>223427</v>
      </c>
    </row>
    <row r="40" spans="1:5" ht="12.75">
      <c r="A40" s="53" t="s">
        <v>145</v>
      </c>
      <c r="B40" s="56" t="s">
        <v>173</v>
      </c>
      <c r="C40" s="55">
        <f>C38+C39</f>
        <v>319000</v>
      </c>
      <c r="D40" s="55">
        <f>D38+D39</f>
        <v>410219</v>
      </c>
      <c r="E40" s="55">
        <f>E38+E39</f>
        <v>410219</v>
      </c>
    </row>
    <row r="41" spans="1:5" ht="12.75">
      <c r="A41" s="4" t="s">
        <v>146</v>
      </c>
      <c r="B41" s="13" t="s">
        <v>165</v>
      </c>
      <c r="C41" s="38">
        <v>2080000</v>
      </c>
      <c r="D41" s="38">
        <v>2170731</v>
      </c>
      <c r="E41" s="38">
        <v>2170731</v>
      </c>
    </row>
    <row r="42" spans="1:5" ht="12.75">
      <c r="A42" s="4" t="s">
        <v>147</v>
      </c>
      <c r="B42" s="13" t="s">
        <v>166</v>
      </c>
      <c r="C42" s="38">
        <v>236000</v>
      </c>
      <c r="D42" s="38">
        <v>246119</v>
      </c>
      <c r="E42" s="38">
        <v>246119</v>
      </c>
    </row>
    <row r="43" spans="1:5" ht="12.75">
      <c r="A43" s="4" t="s">
        <v>148</v>
      </c>
      <c r="B43" s="13" t="s">
        <v>167</v>
      </c>
      <c r="C43" s="38">
        <v>0</v>
      </c>
      <c r="D43" s="38">
        <v>0</v>
      </c>
      <c r="E43" s="38">
        <v>0</v>
      </c>
    </row>
    <row r="44" spans="1:5" ht="12.75">
      <c r="A44" s="4" t="s">
        <v>151</v>
      </c>
      <c r="B44" s="13" t="s">
        <v>168</v>
      </c>
      <c r="C44" s="38">
        <v>1207000</v>
      </c>
      <c r="D44" s="38">
        <v>2160922</v>
      </c>
      <c r="E44" s="38">
        <v>2160922</v>
      </c>
    </row>
    <row r="45" spans="1:5" ht="12.75">
      <c r="A45" s="4" t="s">
        <v>152</v>
      </c>
      <c r="B45" s="13" t="s">
        <v>169</v>
      </c>
      <c r="C45" s="38">
        <v>1952000</v>
      </c>
      <c r="D45" s="38">
        <v>2178404</v>
      </c>
      <c r="E45" s="38">
        <v>2178404</v>
      </c>
    </row>
    <row r="46" spans="1:5" ht="12.75">
      <c r="A46" s="4" t="s">
        <v>153</v>
      </c>
      <c r="B46" s="13" t="s">
        <v>170</v>
      </c>
      <c r="C46" s="38">
        <v>242000</v>
      </c>
      <c r="D46" s="38">
        <v>290036</v>
      </c>
      <c r="E46" s="38">
        <v>290036</v>
      </c>
    </row>
    <row r="47" spans="1:5" ht="12.75">
      <c r="A47" s="4" t="s">
        <v>154</v>
      </c>
      <c r="B47" s="13" t="s">
        <v>171</v>
      </c>
      <c r="C47" s="38">
        <v>1698000</v>
      </c>
      <c r="D47" s="38">
        <v>2690938</v>
      </c>
      <c r="E47" s="38">
        <v>2690938</v>
      </c>
    </row>
    <row r="48" spans="1:5" ht="12.75">
      <c r="A48" s="53" t="s">
        <v>155</v>
      </c>
      <c r="B48" s="54" t="s">
        <v>172</v>
      </c>
      <c r="C48" s="55">
        <f>SUM(C41:C47)</f>
        <v>7415000</v>
      </c>
      <c r="D48" s="55">
        <f>SUM(D41:D47)</f>
        <v>9737150</v>
      </c>
      <c r="E48" s="55">
        <f>SUM(E41:E47)</f>
        <v>9737150</v>
      </c>
    </row>
    <row r="49" spans="1:5" ht="13.5" customHeight="1">
      <c r="A49" s="53" t="s">
        <v>156</v>
      </c>
      <c r="B49" s="56" t="s">
        <v>157</v>
      </c>
      <c r="C49" s="55">
        <v>0</v>
      </c>
      <c r="D49" s="55">
        <v>0</v>
      </c>
      <c r="E49" s="55">
        <v>0</v>
      </c>
    </row>
    <row r="50" spans="1:5" ht="12.75">
      <c r="A50" s="4" t="s">
        <v>158</v>
      </c>
      <c r="B50" s="13" t="s">
        <v>174</v>
      </c>
      <c r="C50" s="38">
        <v>2291088</v>
      </c>
      <c r="D50" s="38">
        <v>3634611</v>
      </c>
      <c r="E50" s="38">
        <v>3634611</v>
      </c>
    </row>
    <row r="51" spans="1:5" ht="12.75">
      <c r="A51" s="4" t="s">
        <v>159</v>
      </c>
      <c r="B51" s="13" t="s">
        <v>175</v>
      </c>
      <c r="C51" s="38">
        <v>200000</v>
      </c>
      <c r="D51" s="38">
        <v>498406</v>
      </c>
      <c r="E51" s="38">
        <v>498406</v>
      </c>
    </row>
    <row r="52" spans="1:5" ht="12.75">
      <c r="A52" s="4" t="s">
        <v>160</v>
      </c>
      <c r="B52" s="13" t="s">
        <v>176</v>
      </c>
      <c r="C52" s="38">
        <v>0</v>
      </c>
      <c r="D52" s="38">
        <v>1596</v>
      </c>
      <c r="E52" s="38">
        <v>1596</v>
      </c>
    </row>
    <row r="53" spans="1:5" ht="12.75">
      <c r="A53" s="4" t="s">
        <v>161</v>
      </c>
      <c r="B53" s="13" t="s">
        <v>177</v>
      </c>
      <c r="C53" s="38">
        <v>0</v>
      </c>
      <c r="D53" s="38">
        <v>0</v>
      </c>
      <c r="E53" s="38">
        <v>0</v>
      </c>
    </row>
    <row r="54" spans="1:5" ht="12.75">
      <c r="A54" s="4" t="s">
        <v>162</v>
      </c>
      <c r="B54" s="13" t="s">
        <v>178</v>
      </c>
      <c r="C54" s="38">
        <v>0</v>
      </c>
      <c r="D54" s="38">
        <v>20023</v>
      </c>
      <c r="E54" s="38">
        <v>20023</v>
      </c>
    </row>
    <row r="55" spans="1:5" ht="12.75">
      <c r="A55" s="53" t="s">
        <v>163</v>
      </c>
      <c r="B55" s="54" t="s">
        <v>164</v>
      </c>
      <c r="C55" s="55">
        <f>SUM(C50:C54)</f>
        <v>2491088</v>
      </c>
      <c r="D55" s="55">
        <f>SUM(D50:D54)</f>
        <v>4154636</v>
      </c>
      <c r="E55" s="55">
        <f>SUM(E50:E54)</f>
        <v>4154636</v>
      </c>
    </row>
    <row r="56" spans="4:251" ht="13.5" thickBot="1">
      <c r="D56" s="3"/>
      <c r="E56" s="3"/>
      <c r="F56" s="3"/>
      <c r="G56" s="3"/>
      <c r="H56" s="1"/>
      <c r="I56" s="2"/>
      <c r="J56" s="3"/>
      <c r="K56" s="3"/>
      <c r="L56" s="3"/>
      <c r="M56" s="3"/>
      <c r="N56" s="1"/>
      <c r="O56" s="2"/>
      <c r="P56" s="3"/>
      <c r="Q56" s="3"/>
      <c r="R56" s="3"/>
      <c r="S56" s="3"/>
      <c r="T56" s="1"/>
      <c r="U56" s="2"/>
      <c r="V56" s="3"/>
      <c r="W56" s="3"/>
      <c r="X56" s="3"/>
      <c r="Y56" s="3"/>
      <c r="Z56" s="1"/>
      <c r="AA56" s="2"/>
      <c r="AB56" s="3"/>
      <c r="AC56" s="3"/>
      <c r="AD56" s="3"/>
      <c r="AE56" s="3"/>
      <c r="AF56" s="1"/>
      <c r="AG56" s="2"/>
      <c r="AH56" s="3"/>
      <c r="AI56" s="3"/>
      <c r="AJ56" s="3"/>
      <c r="AK56" s="3"/>
      <c r="AL56" s="1"/>
      <c r="AM56" s="2"/>
      <c r="AN56" s="3"/>
      <c r="AO56" s="3"/>
      <c r="AP56" s="3"/>
      <c r="AQ56" s="3"/>
      <c r="AR56" s="1"/>
      <c r="AS56" s="2"/>
      <c r="AT56" s="3"/>
      <c r="AU56" s="3"/>
      <c r="AV56" s="3"/>
      <c r="AW56" s="3"/>
      <c r="AX56" s="1"/>
      <c r="AY56" s="2"/>
      <c r="AZ56" s="3"/>
      <c r="BA56" s="3"/>
      <c r="BB56" s="3"/>
      <c r="BC56" s="3"/>
      <c r="BD56" s="1"/>
      <c r="BE56" s="2"/>
      <c r="BF56" s="3"/>
      <c r="BG56" s="3"/>
      <c r="BH56" s="3"/>
      <c r="BI56" s="3"/>
      <c r="BJ56" s="1"/>
      <c r="BK56" s="2"/>
      <c r="BL56" s="3"/>
      <c r="BM56" s="3"/>
      <c r="BN56" s="3"/>
      <c r="BO56" s="3"/>
      <c r="BP56" s="1"/>
      <c r="BQ56" s="2"/>
      <c r="BR56" s="3"/>
      <c r="BS56" s="3"/>
      <c r="BT56" s="3"/>
      <c r="BU56" s="3"/>
      <c r="BV56" s="1"/>
      <c r="BW56" s="2"/>
      <c r="BX56" s="3"/>
      <c r="BY56" s="3"/>
      <c r="BZ56" s="3"/>
      <c r="CA56" s="3"/>
      <c r="CB56" s="1"/>
      <c r="CC56" s="2"/>
      <c r="CD56" s="3"/>
      <c r="CE56" s="3"/>
      <c r="CF56" s="3"/>
      <c r="CG56" s="3"/>
      <c r="CH56" s="1"/>
      <c r="CI56" s="2"/>
      <c r="CJ56" s="3"/>
      <c r="CK56" s="3"/>
      <c r="CL56" s="3"/>
      <c r="CM56" s="3"/>
      <c r="CN56" s="1"/>
      <c r="CO56" s="2"/>
      <c r="CP56" s="3"/>
      <c r="CQ56" s="3"/>
      <c r="CR56" s="3"/>
      <c r="CS56" s="3"/>
      <c r="CT56" s="1"/>
      <c r="CU56" s="2"/>
      <c r="CV56" s="3"/>
      <c r="CW56" s="3"/>
      <c r="CX56" s="3"/>
      <c r="CY56" s="3"/>
      <c r="CZ56" s="1"/>
      <c r="DA56" s="2"/>
      <c r="DB56" s="3"/>
      <c r="DC56" s="3"/>
      <c r="DD56" s="3"/>
      <c r="DE56" s="3"/>
      <c r="DF56" s="1"/>
      <c r="DG56" s="2"/>
      <c r="DH56" s="3"/>
      <c r="DI56" s="3"/>
      <c r="DJ56" s="3"/>
      <c r="DK56" s="3"/>
      <c r="DL56" s="1"/>
      <c r="DM56" s="2"/>
      <c r="DN56" s="3"/>
      <c r="DO56" s="3"/>
      <c r="DP56" s="3"/>
      <c r="DQ56" s="3"/>
      <c r="DR56" s="1"/>
      <c r="DS56" s="2"/>
      <c r="DT56" s="3"/>
      <c r="DU56" s="3"/>
      <c r="DV56" s="3"/>
      <c r="DW56" s="3"/>
      <c r="DX56" s="1"/>
      <c r="DY56" s="2"/>
      <c r="DZ56" s="3"/>
      <c r="EA56" s="3"/>
      <c r="EB56" s="3"/>
      <c r="EC56" s="3"/>
      <c r="ED56" s="1"/>
      <c r="EE56" s="2"/>
      <c r="EF56" s="3"/>
      <c r="EG56" s="3"/>
      <c r="EH56" s="3"/>
      <c r="EI56" s="3"/>
      <c r="EJ56" s="1"/>
      <c r="EK56" s="2"/>
      <c r="EL56" s="3"/>
      <c r="EM56" s="3"/>
      <c r="EN56" s="3"/>
      <c r="EO56" s="3"/>
      <c r="EP56" s="1"/>
      <c r="EQ56" s="2"/>
      <c r="ER56" s="3"/>
      <c r="ES56" s="3"/>
      <c r="ET56" s="3"/>
      <c r="EU56" s="3"/>
      <c r="EV56" s="1"/>
      <c r="EW56" s="2"/>
      <c r="EX56" s="3"/>
      <c r="EY56" s="3"/>
      <c r="EZ56" s="3"/>
      <c r="FA56" s="3"/>
      <c r="FB56" s="1"/>
      <c r="FC56" s="2"/>
      <c r="FD56" s="3"/>
      <c r="FE56" s="3"/>
      <c r="FF56" s="3"/>
      <c r="FG56" s="3"/>
      <c r="FH56" s="1"/>
      <c r="FI56" s="2"/>
      <c r="FJ56" s="3"/>
      <c r="FK56" s="3"/>
      <c r="FL56" s="3"/>
      <c r="FM56" s="3"/>
      <c r="FN56" s="1"/>
      <c r="FO56" s="2"/>
      <c r="FP56" s="3"/>
      <c r="FQ56" s="3"/>
      <c r="FR56" s="3"/>
      <c r="FS56" s="3"/>
      <c r="FT56" s="1"/>
      <c r="FU56" s="2"/>
      <c r="FV56" s="3"/>
      <c r="FW56" s="3"/>
      <c r="FX56" s="3"/>
      <c r="FY56" s="3"/>
      <c r="FZ56" s="1"/>
      <c r="GA56" s="2"/>
      <c r="GB56" s="3"/>
      <c r="GC56" s="3"/>
      <c r="GD56" s="3"/>
      <c r="GE56" s="3"/>
      <c r="GF56" s="1"/>
      <c r="GG56" s="2"/>
      <c r="GH56" s="3"/>
      <c r="GI56" s="3"/>
      <c r="GJ56" s="3"/>
      <c r="GK56" s="3"/>
      <c r="GL56" s="1"/>
      <c r="GM56" s="2"/>
      <c r="GN56" s="3"/>
      <c r="GO56" s="3"/>
      <c r="GP56" s="3"/>
      <c r="GQ56" s="3"/>
      <c r="GR56" s="1"/>
      <c r="GS56" s="2"/>
      <c r="GT56" s="3"/>
      <c r="GU56" s="3"/>
      <c r="GV56" s="3"/>
      <c r="GW56" s="3"/>
      <c r="GX56" s="1"/>
      <c r="GY56" s="2"/>
      <c r="GZ56" s="3"/>
      <c r="HA56" s="3"/>
      <c r="HB56" s="3"/>
      <c r="HC56" s="3"/>
      <c r="HD56" s="1"/>
      <c r="HE56" s="2"/>
      <c r="HF56" s="3"/>
      <c r="HG56" s="3"/>
      <c r="HH56" s="3"/>
      <c r="HI56" s="3"/>
      <c r="HJ56" s="1"/>
      <c r="HK56" s="2"/>
      <c r="HL56" s="3"/>
      <c r="HM56" s="3"/>
      <c r="HN56" s="3"/>
      <c r="HO56" s="3"/>
      <c r="HP56" s="1"/>
      <c r="HQ56" s="2"/>
      <c r="HR56" s="3"/>
      <c r="HS56" s="3"/>
      <c r="HT56" s="3"/>
      <c r="HU56" s="3"/>
      <c r="HV56" s="1"/>
      <c r="HW56" s="2"/>
      <c r="HX56" s="3"/>
      <c r="HY56" s="3"/>
      <c r="HZ56" s="3"/>
      <c r="IA56" s="3"/>
      <c r="IB56" s="1"/>
      <c r="IC56" s="2"/>
      <c r="ID56" s="3"/>
      <c r="IE56" s="3"/>
      <c r="IF56" s="3"/>
      <c r="IG56" s="3"/>
      <c r="IH56" s="1"/>
      <c r="II56" s="2"/>
      <c r="IJ56" s="3"/>
      <c r="IK56" s="3"/>
      <c r="IL56" s="3"/>
      <c r="IM56" s="3"/>
      <c r="IN56" s="1"/>
      <c r="IO56" s="2"/>
      <c r="IP56" s="3"/>
      <c r="IQ56" s="3"/>
    </row>
    <row r="57" spans="1:5" ht="13.5" thickBot="1">
      <c r="A57" s="17" t="s">
        <v>8</v>
      </c>
      <c r="B57" s="12" t="s">
        <v>9</v>
      </c>
      <c r="C57" s="18">
        <f>C58+C59+C60+C61+C62+C63+C64+C67</f>
        <v>2126248</v>
      </c>
      <c r="D57" s="18">
        <f>D58+D59+D60+D61+D62+D63+D64+D67</f>
        <v>1751600</v>
      </c>
      <c r="E57" s="18">
        <f>E58+E59+E60+E61+E62+E63+E64+E67</f>
        <v>1751600</v>
      </c>
    </row>
    <row r="58" spans="1:5" ht="12.75">
      <c r="A58" s="22" t="s">
        <v>18</v>
      </c>
      <c r="B58" s="20" t="s">
        <v>10</v>
      </c>
      <c r="C58" s="21">
        <v>0</v>
      </c>
      <c r="D58" s="21">
        <v>0</v>
      </c>
      <c r="E58" s="21">
        <v>0</v>
      </c>
    </row>
    <row r="59" spans="1:5" ht="12.75">
      <c r="A59" s="14" t="s">
        <v>19</v>
      </c>
      <c r="B59" s="13" t="s">
        <v>11</v>
      </c>
      <c r="C59" s="6">
        <v>0</v>
      </c>
      <c r="D59" s="6">
        <v>0</v>
      </c>
      <c r="E59" s="6">
        <v>0</v>
      </c>
    </row>
    <row r="60" spans="1:5" ht="12.75">
      <c r="A60" s="14" t="s">
        <v>20</v>
      </c>
      <c r="B60" s="13" t="s">
        <v>12</v>
      </c>
      <c r="C60" s="6">
        <v>0</v>
      </c>
      <c r="D60" s="6">
        <v>0</v>
      </c>
      <c r="E60" s="6">
        <v>0</v>
      </c>
    </row>
    <row r="61" spans="1:5" ht="12.75">
      <c r="A61" s="14" t="s">
        <v>21</v>
      </c>
      <c r="B61" s="13" t="s">
        <v>13</v>
      </c>
      <c r="C61" s="6">
        <v>0</v>
      </c>
      <c r="D61" s="6">
        <v>0</v>
      </c>
      <c r="E61" s="6">
        <v>0</v>
      </c>
    </row>
    <row r="62" spans="1:5" ht="12.75">
      <c r="A62" s="14" t="s">
        <v>22</v>
      </c>
      <c r="B62" s="13" t="s">
        <v>14</v>
      </c>
      <c r="C62" s="6">
        <v>0</v>
      </c>
      <c r="D62" s="6">
        <v>0</v>
      </c>
      <c r="E62" s="6">
        <v>0</v>
      </c>
    </row>
    <row r="63" spans="1:5" ht="12.75">
      <c r="A63" s="14" t="s">
        <v>23</v>
      </c>
      <c r="B63" s="13" t="s">
        <v>15</v>
      </c>
      <c r="C63" s="6">
        <v>0</v>
      </c>
      <c r="D63" s="6">
        <v>0</v>
      </c>
      <c r="E63" s="6">
        <v>0</v>
      </c>
    </row>
    <row r="64" spans="1:5" ht="12.75">
      <c r="A64" s="14" t="s">
        <v>24</v>
      </c>
      <c r="B64" s="13" t="s">
        <v>16</v>
      </c>
      <c r="C64" s="6">
        <v>0</v>
      </c>
      <c r="D64" s="6">
        <v>0</v>
      </c>
      <c r="E64" s="6">
        <v>0</v>
      </c>
    </row>
    <row r="65" spans="1:5" ht="12.75">
      <c r="A65" s="40"/>
      <c r="B65" s="41"/>
      <c r="C65" s="42"/>
      <c r="D65" s="42"/>
      <c r="E65" s="42"/>
    </row>
    <row r="66" spans="1:5" ht="12.75">
      <c r="A66" s="40"/>
      <c r="B66" s="41"/>
      <c r="C66" s="42"/>
      <c r="D66" s="42"/>
      <c r="E66" s="42"/>
    </row>
    <row r="67" spans="1:5" ht="12.75">
      <c r="A67" s="14" t="s">
        <v>25</v>
      </c>
      <c r="B67" s="13" t="s">
        <v>17</v>
      </c>
      <c r="C67" s="6">
        <f>SUM(C68:C74)</f>
        <v>2126248</v>
      </c>
      <c r="D67" s="6">
        <f>SUM(D68:D74)</f>
        <v>1751600</v>
      </c>
      <c r="E67" s="6">
        <f>SUM(E68:E74)</f>
        <v>1751600</v>
      </c>
    </row>
    <row r="68" spans="1:5" ht="12.75">
      <c r="A68" s="14"/>
      <c r="B68" s="15" t="s">
        <v>218</v>
      </c>
      <c r="C68" s="16">
        <v>610870</v>
      </c>
      <c r="D68" s="16">
        <v>0</v>
      </c>
      <c r="E68" s="16">
        <v>0</v>
      </c>
    </row>
    <row r="69" spans="1:5" ht="12.75">
      <c r="A69" s="14"/>
      <c r="B69" s="15" t="s">
        <v>213</v>
      </c>
      <c r="C69" s="16">
        <v>685378</v>
      </c>
      <c r="D69" s="16">
        <v>742000</v>
      </c>
      <c r="E69" s="16">
        <v>742000</v>
      </c>
    </row>
    <row r="70" spans="1:5" ht="12.75">
      <c r="A70" s="14"/>
      <c r="B70" s="15" t="s">
        <v>182</v>
      </c>
      <c r="C70" s="16">
        <v>700000</v>
      </c>
      <c r="D70" s="16">
        <v>670000</v>
      </c>
      <c r="E70" s="16">
        <v>670000</v>
      </c>
    </row>
    <row r="71" spans="1:5" ht="12.75">
      <c r="A71" s="14"/>
      <c r="B71" s="15" t="s">
        <v>214</v>
      </c>
      <c r="C71" s="16">
        <v>20000</v>
      </c>
      <c r="D71" s="16">
        <v>100000</v>
      </c>
      <c r="E71" s="16">
        <v>100000</v>
      </c>
    </row>
    <row r="72" spans="1:5" ht="12.75">
      <c r="A72" s="14"/>
      <c r="B72" s="15" t="s">
        <v>216</v>
      </c>
      <c r="C72" s="16">
        <v>60000</v>
      </c>
      <c r="D72" s="16">
        <v>80000</v>
      </c>
      <c r="E72" s="16">
        <v>80000</v>
      </c>
    </row>
    <row r="73" spans="1:5" ht="12.75">
      <c r="A73" s="14"/>
      <c r="B73" s="15" t="s">
        <v>229</v>
      </c>
      <c r="C73" s="16">
        <v>0</v>
      </c>
      <c r="D73" s="16">
        <v>159600</v>
      </c>
      <c r="E73" s="16">
        <v>159600</v>
      </c>
    </row>
    <row r="74" spans="1:5" ht="12.75">
      <c r="A74" s="14"/>
      <c r="B74" s="15" t="s">
        <v>215</v>
      </c>
      <c r="C74" s="16">
        <v>50000</v>
      </c>
      <c r="D74" s="16">
        <v>0</v>
      </c>
      <c r="E74" s="16">
        <v>0</v>
      </c>
    </row>
    <row r="75" ht="13.5" thickBot="1">
      <c r="B75" s="8"/>
    </row>
    <row r="76" spans="1:5" ht="13.5" thickBot="1">
      <c r="A76" s="9" t="s">
        <v>26</v>
      </c>
      <c r="B76" s="10" t="s">
        <v>27</v>
      </c>
      <c r="C76" s="18">
        <f>C77+C78+C81+C82+C83+C84+C90+C91+C92+C93+C94+C96</f>
        <v>2630041</v>
      </c>
      <c r="D76" s="18">
        <f>D77+D78+D81+D82+D83+D84+D90+D91+D92+D93+D94+D96</f>
        <v>8765121</v>
      </c>
      <c r="E76" s="18">
        <f>E77+E78+E81+E82+E83+E84+E90+E91+E92+E93+E94+E96</f>
        <v>4876221</v>
      </c>
    </row>
    <row r="77" spans="1:5" ht="12.75">
      <c r="A77" s="22" t="s">
        <v>40</v>
      </c>
      <c r="B77" s="20" t="s">
        <v>28</v>
      </c>
      <c r="C77" s="21">
        <v>0</v>
      </c>
      <c r="D77" s="21">
        <v>0</v>
      </c>
      <c r="E77" s="21">
        <v>0</v>
      </c>
    </row>
    <row r="78" spans="1:5" ht="12.75">
      <c r="A78" s="14" t="s">
        <v>41</v>
      </c>
      <c r="B78" s="13" t="s">
        <v>29</v>
      </c>
      <c r="C78" s="6">
        <f>C79+C80</f>
        <v>0</v>
      </c>
      <c r="D78" s="6">
        <v>99020</v>
      </c>
      <c r="E78" s="6">
        <f>E79+E80</f>
        <v>99020</v>
      </c>
    </row>
    <row r="79" spans="1:5" ht="12.75">
      <c r="A79" s="60" t="s">
        <v>224</v>
      </c>
      <c r="B79" s="15" t="s">
        <v>226</v>
      </c>
      <c r="C79" s="16">
        <v>0</v>
      </c>
      <c r="D79" s="16">
        <v>5040</v>
      </c>
      <c r="E79" s="16">
        <v>5040</v>
      </c>
    </row>
    <row r="80" spans="1:5" ht="12.75">
      <c r="A80" s="60" t="s">
        <v>225</v>
      </c>
      <c r="B80" s="15" t="s">
        <v>228</v>
      </c>
      <c r="C80" s="16">
        <v>0</v>
      </c>
      <c r="D80" s="16">
        <v>93980</v>
      </c>
      <c r="E80" s="16">
        <v>93980</v>
      </c>
    </row>
    <row r="81" spans="1:5" ht="24">
      <c r="A81" s="14" t="s">
        <v>42</v>
      </c>
      <c r="B81" s="13" t="s">
        <v>30</v>
      </c>
      <c r="C81" s="6">
        <v>0</v>
      </c>
      <c r="D81" s="6">
        <v>0</v>
      </c>
      <c r="E81" s="6">
        <v>0</v>
      </c>
    </row>
    <row r="82" spans="1:5" ht="24">
      <c r="A82" s="14" t="s">
        <v>43</v>
      </c>
      <c r="B82" s="13" t="s">
        <v>31</v>
      </c>
      <c r="C82" s="6">
        <v>0</v>
      </c>
      <c r="D82" s="6">
        <v>0</v>
      </c>
      <c r="E82" s="6">
        <v>0</v>
      </c>
    </row>
    <row r="83" spans="1:5" ht="24">
      <c r="A83" s="14" t="s">
        <v>44</v>
      </c>
      <c r="B83" s="13" t="s">
        <v>32</v>
      </c>
      <c r="C83" s="6">
        <v>0</v>
      </c>
      <c r="D83" s="6">
        <v>0</v>
      </c>
      <c r="E83" s="6">
        <v>0</v>
      </c>
    </row>
    <row r="84" spans="1:5" ht="12.75" customHeight="1">
      <c r="A84" s="14" t="s">
        <v>45</v>
      </c>
      <c r="B84" s="13" t="s">
        <v>33</v>
      </c>
      <c r="C84" s="6">
        <f>SUM(C85:C89)</f>
        <v>1609041</v>
      </c>
      <c r="D84" s="6">
        <f>SUM(D85:D89)</f>
        <v>4756201</v>
      </c>
      <c r="E84" s="6">
        <f>SUM(E85:E89)</f>
        <v>4756201</v>
      </c>
    </row>
    <row r="85" spans="1:5" ht="12.75" customHeight="1">
      <c r="A85" s="14"/>
      <c r="B85" s="15" t="s">
        <v>219</v>
      </c>
      <c r="C85" s="16">
        <v>1490441</v>
      </c>
      <c r="D85" s="16">
        <v>1490441</v>
      </c>
      <c r="E85" s="16">
        <v>1490441</v>
      </c>
    </row>
    <row r="86" spans="1:5" ht="12.75" customHeight="1">
      <c r="A86" s="14"/>
      <c r="B86" s="15" t="s">
        <v>231</v>
      </c>
      <c r="C86" s="16">
        <v>78600</v>
      </c>
      <c r="D86" s="16">
        <v>165091</v>
      </c>
      <c r="E86" s="16">
        <v>165091</v>
      </c>
    </row>
    <row r="87" spans="1:5" ht="12.75" customHeight="1">
      <c r="A87" s="14"/>
      <c r="B87" s="15" t="s">
        <v>126</v>
      </c>
      <c r="C87" s="16">
        <v>40000</v>
      </c>
      <c r="D87" s="16">
        <v>0</v>
      </c>
      <c r="E87" s="16">
        <v>0</v>
      </c>
    </row>
    <row r="88" spans="1:5" ht="12.75" customHeight="1">
      <c r="A88" s="14"/>
      <c r="B88" s="15" t="s">
        <v>230</v>
      </c>
      <c r="C88" s="16">
        <v>0</v>
      </c>
      <c r="D88" s="16">
        <v>250000</v>
      </c>
      <c r="E88" s="16">
        <v>250000</v>
      </c>
    </row>
    <row r="89" spans="1:5" ht="12.75">
      <c r="A89" s="14"/>
      <c r="B89" s="15" t="s">
        <v>227</v>
      </c>
      <c r="C89" s="16">
        <v>0</v>
      </c>
      <c r="D89" s="16">
        <v>2850669</v>
      </c>
      <c r="E89" s="16">
        <v>2850669</v>
      </c>
    </row>
    <row r="90" spans="1:5" ht="24">
      <c r="A90" s="14" t="s">
        <v>46</v>
      </c>
      <c r="B90" s="13" t="s">
        <v>34</v>
      </c>
      <c r="C90" s="6">
        <v>0</v>
      </c>
      <c r="D90" s="6">
        <v>0</v>
      </c>
      <c r="E90" s="6">
        <v>0</v>
      </c>
    </row>
    <row r="91" spans="1:5" ht="24">
      <c r="A91" s="14" t="s">
        <v>47</v>
      </c>
      <c r="B91" s="13" t="s">
        <v>35</v>
      </c>
      <c r="C91" s="6">
        <v>0</v>
      </c>
      <c r="D91" s="6">
        <v>0</v>
      </c>
      <c r="E91" s="6">
        <v>0</v>
      </c>
    </row>
    <row r="92" spans="1:5" ht="12.75" customHeight="1">
      <c r="A92" s="14" t="s">
        <v>48</v>
      </c>
      <c r="B92" s="13" t="s">
        <v>36</v>
      </c>
      <c r="C92" s="6">
        <v>0</v>
      </c>
      <c r="D92" s="6">
        <v>0</v>
      </c>
      <c r="E92" s="6">
        <v>0</v>
      </c>
    </row>
    <row r="93" spans="1:5" ht="12.75" customHeight="1">
      <c r="A93" s="14" t="s">
        <v>49</v>
      </c>
      <c r="B93" s="13" t="s">
        <v>37</v>
      </c>
      <c r="C93" s="6">
        <v>0</v>
      </c>
      <c r="D93" s="6">
        <v>0</v>
      </c>
      <c r="E93" s="6">
        <v>0</v>
      </c>
    </row>
    <row r="94" spans="1:5" ht="12.75" customHeight="1">
      <c r="A94" s="14" t="s">
        <v>50</v>
      </c>
      <c r="B94" s="13" t="s">
        <v>38</v>
      </c>
      <c r="C94" s="6">
        <f>SUM(C95:C95)</f>
        <v>21000</v>
      </c>
      <c r="D94" s="6">
        <f>SUM(D95:D95)</f>
        <v>21000</v>
      </c>
      <c r="E94" s="6">
        <f>SUM(E95:E95)</f>
        <v>21000</v>
      </c>
    </row>
    <row r="95" spans="1:5" ht="12.75" customHeight="1">
      <c r="A95" s="14"/>
      <c r="B95" s="15" t="s">
        <v>127</v>
      </c>
      <c r="C95" s="16">
        <v>21000</v>
      </c>
      <c r="D95" s="16">
        <v>21000</v>
      </c>
      <c r="E95" s="16">
        <v>21000</v>
      </c>
    </row>
    <row r="96" spans="1:5" ht="15" customHeight="1" thickBot="1">
      <c r="A96" s="14" t="s">
        <v>51</v>
      </c>
      <c r="B96" s="13" t="s">
        <v>39</v>
      </c>
      <c r="C96" s="6">
        <v>1000000</v>
      </c>
      <c r="D96" s="6">
        <v>3888900</v>
      </c>
      <c r="E96" s="6">
        <v>0</v>
      </c>
    </row>
    <row r="97" spans="1:5" ht="13.5" thickBot="1">
      <c r="A97" s="24" t="s">
        <v>128</v>
      </c>
      <c r="B97" s="25" t="s">
        <v>129</v>
      </c>
      <c r="C97" s="26">
        <f>C7+C28+C33+C57+C76</f>
        <v>31710965</v>
      </c>
      <c r="D97" s="26">
        <f>D7+D28+D33+D57+D76</f>
        <v>53582005</v>
      </c>
      <c r="E97" s="26">
        <f>E7+E28+E33+E57+E76</f>
        <v>49693105</v>
      </c>
    </row>
    <row r="98" spans="4:5" ht="13.5" thickBot="1">
      <c r="D98" s="52"/>
      <c r="E98" s="52"/>
    </row>
    <row r="99" spans="1:5" ht="13.5" thickBot="1">
      <c r="A99" s="9" t="s">
        <v>52</v>
      </c>
      <c r="B99" s="12" t="s">
        <v>53</v>
      </c>
      <c r="C99" s="18">
        <f>C100+C101+C102+C103+C104+C105+C106</f>
        <v>0</v>
      </c>
      <c r="D99" s="18">
        <f>D100+D101+D102+D103+D104+D105+D106</f>
        <v>2903501</v>
      </c>
      <c r="E99" s="18">
        <f>E100+E101+E102+E103+E104+E105+E106</f>
        <v>2903501</v>
      </c>
    </row>
    <row r="100" spans="1:5" ht="12.75" customHeight="1">
      <c r="A100" s="22" t="s">
        <v>58</v>
      </c>
      <c r="B100" s="20" t="s">
        <v>62</v>
      </c>
      <c r="C100" s="21">
        <v>0</v>
      </c>
      <c r="D100" s="21">
        <v>2341314</v>
      </c>
      <c r="E100" s="21">
        <v>2341314</v>
      </c>
    </row>
    <row r="101" spans="1:5" ht="12.75" customHeight="1">
      <c r="A101" s="14" t="s">
        <v>59</v>
      </c>
      <c r="B101" s="13" t="s">
        <v>63</v>
      </c>
      <c r="C101" s="6">
        <v>0</v>
      </c>
      <c r="D101" s="6">
        <v>0</v>
      </c>
      <c r="E101" s="6">
        <v>0</v>
      </c>
    </row>
    <row r="102" spans="1:5" ht="12.75">
      <c r="A102" s="14" t="s">
        <v>60</v>
      </c>
      <c r="B102" s="13" t="s">
        <v>64</v>
      </c>
      <c r="C102" s="6">
        <v>0</v>
      </c>
      <c r="D102" s="6">
        <v>0</v>
      </c>
      <c r="E102" s="6">
        <v>0</v>
      </c>
    </row>
    <row r="103" spans="1:5" ht="12.75">
      <c r="A103" s="14" t="s">
        <v>61</v>
      </c>
      <c r="B103" s="13" t="s">
        <v>65</v>
      </c>
      <c r="C103" s="6">
        <v>0</v>
      </c>
      <c r="D103" s="6">
        <v>47213</v>
      </c>
      <c r="E103" s="6">
        <v>47213</v>
      </c>
    </row>
    <row r="104" spans="1:5" ht="12.75">
      <c r="A104" s="14" t="s">
        <v>69</v>
      </c>
      <c r="B104" s="13" t="s">
        <v>66</v>
      </c>
      <c r="C104" s="6">
        <v>0</v>
      </c>
      <c r="D104" s="6">
        <v>0</v>
      </c>
      <c r="E104" s="6">
        <v>0</v>
      </c>
    </row>
    <row r="105" spans="1:5" ht="12.75">
      <c r="A105" s="14" t="s">
        <v>70</v>
      </c>
      <c r="B105" s="13" t="s">
        <v>67</v>
      </c>
      <c r="C105" s="6">
        <v>0</v>
      </c>
      <c r="D105" s="6">
        <v>0</v>
      </c>
      <c r="E105" s="6">
        <v>0</v>
      </c>
    </row>
    <row r="106" spans="1:5" ht="12.75">
      <c r="A106" s="14" t="s">
        <v>71</v>
      </c>
      <c r="B106" s="13" t="s">
        <v>68</v>
      </c>
      <c r="C106" s="6">
        <v>0</v>
      </c>
      <c r="D106" s="6">
        <v>514974</v>
      </c>
      <c r="E106" s="6">
        <v>514974</v>
      </c>
    </row>
    <row r="107" ht="13.5" thickBot="1"/>
    <row r="108" spans="1:5" ht="13.5" thickBot="1">
      <c r="A108" s="9" t="s">
        <v>72</v>
      </c>
      <c r="B108" s="12" t="s">
        <v>73</v>
      </c>
      <c r="C108" s="18">
        <f>C109+C112</f>
        <v>18310108</v>
      </c>
      <c r="D108" s="18">
        <f>D109+D112</f>
        <v>15014901</v>
      </c>
      <c r="E108" s="18">
        <f>E109+E112</f>
        <v>15014901</v>
      </c>
    </row>
    <row r="109" spans="1:5" ht="12.75">
      <c r="A109" s="22" t="s">
        <v>74</v>
      </c>
      <c r="B109" s="20" t="s">
        <v>54</v>
      </c>
      <c r="C109" s="21">
        <v>14417408</v>
      </c>
      <c r="D109" s="21">
        <v>11825946</v>
      </c>
      <c r="E109" s="21">
        <v>11825946</v>
      </c>
    </row>
    <row r="110" spans="1:5" ht="12.75">
      <c r="A110" s="14" t="s">
        <v>75</v>
      </c>
      <c r="B110" s="13" t="s">
        <v>55</v>
      </c>
      <c r="C110" s="6">
        <v>0</v>
      </c>
      <c r="D110" s="6">
        <v>0</v>
      </c>
      <c r="E110" s="6">
        <v>0</v>
      </c>
    </row>
    <row r="111" spans="1:5" ht="12.75">
      <c r="A111" s="14" t="s">
        <v>76</v>
      </c>
      <c r="B111" s="13" t="s">
        <v>56</v>
      </c>
      <c r="C111" s="6">
        <v>0</v>
      </c>
      <c r="D111" s="6">
        <v>0</v>
      </c>
      <c r="E111" s="6">
        <v>0</v>
      </c>
    </row>
    <row r="112" spans="1:5" ht="12.75">
      <c r="A112" s="14" t="s">
        <v>77</v>
      </c>
      <c r="B112" s="13" t="s">
        <v>57</v>
      </c>
      <c r="C112" s="6">
        <v>3892700</v>
      </c>
      <c r="D112" s="6">
        <v>3188955</v>
      </c>
      <c r="E112" s="6">
        <v>3188955</v>
      </c>
    </row>
    <row r="113" spans="1:3" ht="13.5" thickBot="1">
      <c r="A113" s="40"/>
      <c r="B113" s="41"/>
      <c r="C113" s="42"/>
    </row>
    <row r="114" spans="1:5" ht="13.5" thickBot="1">
      <c r="A114" s="9" t="s">
        <v>78</v>
      </c>
      <c r="B114" s="12" t="s">
        <v>79</v>
      </c>
      <c r="C114" s="18">
        <f>C115+C116+C117+C118+C119+C120+C121+C122</f>
        <v>67892</v>
      </c>
      <c r="D114" s="18">
        <f>D115+D116+D117+D118+D119+D120+D121+D122</f>
        <v>49683</v>
      </c>
      <c r="E114" s="18">
        <f>E115+E116+E117+E118+E119+E120+E121+E122</f>
        <v>49683</v>
      </c>
    </row>
    <row r="115" spans="1:5" ht="24">
      <c r="A115" s="22" t="s">
        <v>87</v>
      </c>
      <c r="B115" s="20" t="s">
        <v>80</v>
      </c>
      <c r="C115" s="21">
        <v>0</v>
      </c>
      <c r="D115" s="21">
        <v>0</v>
      </c>
      <c r="E115" s="21">
        <v>0</v>
      </c>
    </row>
    <row r="116" spans="1:5" ht="24">
      <c r="A116" s="14" t="s">
        <v>88</v>
      </c>
      <c r="B116" s="13" t="s">
        <v>81</v>
      </c>
      <c r="C116" s="6">
        <v>0</v>
      </c>
      <c r="D116" s="6">
        <v>0</v>
      </c>
      <c r="E116" s="6">
        <v>0</v>
      </c>
    </row>
    <row r="117" spans="1:5" ht="24">
      <c r="A117" s="14" t="s">
        <v>89</v>
      </c>
      <c r="B117" s="13" t="s">
        <v>82</v>
      </c>
      <c r="C117" s="6">
        <v>0</v>
      </c>
      <c r="D117" s="6">
        <v>0</v>
      </c>
      <c r="E117" s="6">
        <v>0</v>
      </c>
    </row>
    <row r="118" spans="1:5" ht="24">
      <c r="A118" s="14" t="s">
        <v>90</v>
      </c>
      <c r="B118" s="13" t="s">
        <v>223</v>
      </c>
      <c r="C118" s="6">
        <v>67892</v>
      </c>
      <c r="D118" s="6">
        <v>49683</v>
      </c>
      <c r="E118" s="6">
        <v>49683</v>
      </c>
    </row>
    <row r="119" spans="1:5" ht="24">
      <c r="A119" s="14" t="s">
        <v>91</v>
      </c>
      <c r="B119" s="13" t="s">
        <v>83</v>
      </c>
      <c r="C119" s="6">
        <v>0</v>
      </c>
      <c r="D119" s="6">
        <v>0</v>
      </c>
      <c r="E119" s="6">
        <v>0</v>
      </c>
    </row>
    <row r="120" spans="1:5" ht="24">
      <c r="A120" s="14" t="s">
        <v>92</v>
      </c>
      <c r="B120" s="13" t="s">
        <v>84</v>
      </c>
      <c r="C120" s="6">
        <v>0</v>
      </c>
      <c r="D120" s="6">
        <v>0</v>
      </c>
      <c r="E120" s="6">
        <v>0</v>
      </c>
    </row>
    <row r="121" spans="1:5" ht="12.75">
      <c r="A121" s="14" t="s">
        <v>93</v>
      </c>
      <c r="B121" s="13" t="s">
        <v>85</v>
      </c>
      <c r="C121" s="6">
        <v>0</v>
      </c>
      <c r="D121" s="6">
        <v>0</v>
      </c>
      <c r="E121" s="6">
        <v>0</v>
      </c>
    </row>
    <row r="122" spans="1:5" ht="13.5" thickBot="1">
      <c r="A122" s="14" t="s">
        <v>94</v>
      </c>
      <c r="B122" s="13" t="s">
        <v>86</v>
      </c>
      <c r="C122" s="6">
        <v>0</v>
      </c>
      <c r="D122" s="6">
        <v>0</v>
      </c>
      <c r="E122" s="6">
        <v>0</v>
      </c>
    </row>
    <row r="123" spans="1:5" ht="13.5" thickBot="1">
      <c r="A123" s="24" t="s">
        <v>130</v>
      </c>
      <c r="B123" s="25" t="s">
        <v>131</v>
      </c>
      <c r="C123" s="26">
        <f>C99+C108+C114</f>
        <v>18378000</v>
      </c>
      <c r="D123" s="26">
        <f>D99+D108+D114</f>
        <v>17968085</v>
      </c>
      <c r="E123" s="26">
        <f>E99+E108+E114</f>
        <v>17968085</v>
      </c>
    </row>
    <row r="126" ht="13.5" thickBot="1"/>
    <row r="127" spans="1:5" ht="13.5" thickBot="1">
      <c r="A127" s="17" t="s">
        <v>97</v>
      </c>
      <c r="B127" s="12" t="s">
        <v>98</v>
      </c>
      <c r="C127" s="18">
        <f>C128+C132+C133+C134+C135+C136+C137+C138</f>
        <v>19749240</v>
      </c>
      <c r="D127" s="18">
        <f>D128+D132+D133+D134+D135+D136+D137+D138</f>
        <v>11472837</v>
      </c>
      <c r="E127" s="18">
        <f>E128+E132+E133+E134+E135+E136+E137+E138</f>
        <v>11472837</v>
      </c>
    </row>
    <row r="128" spans="1:5" ht="12.75">
      <c r="A128" s="19" t="s">
        <v>99</v>
      </c>
      <c r="B128" s="23" t="s">
        <v>100</v>
      </c>
      <c r="C128" s="21">
        <f>C129+C130+C131</f>
        <v>0</v>
      </c>
      <c r="D128" s="21">
        <f>D129+D130+D131</f>
        <v>0</v>
      </c>
      <c r="E128" s="21">
        <f>E129+E130+E131</f>
        <v>0</v>
      </c>
    </row>
    <row r="129" spans="1:5" ht="12.75">
      <c r="A129" s="7" t="s">
        <v>123</v>
      </c>
      <c r="B129" s="5" t="s">
        <v>101</v>
      </c>
      <c r="C129" s="16">
        <v>0</v>
      </c>
      <c r="D129" s="16">
        <v>0</v>
      </c>
      <c r="E129" s="16">
        <v>0</v>
      </c>
    </row>
    <row r="130" spans="1:5" ht="24">
      <c r="A130" s="7" t="s">
        <v>122</v>
      </c>
      <c r="B130" s="5" t="s">
        <v>102</v>
      </c>
      <c r="C130" s="16">
        <v>0</v>
      </c>
      <c r="D130" s="16">
        <v>0</v>
      </c>
      <c r="E130" s="16">
        <v>0</v>
      </c>
    </row>
    <row r="131" spans="1:5" ht="12.75">
      <c r="A131" s="7" t="s">
        <v>124</v>
      </c>
      <c r="B131" s="5" t="s">
        <v>103</v>
      </c>
      <c r="C131" s="16">
        <v>0</v>
      </c>
      <c r="D131" s="16">
        <v>0</v>
      </c>
      <c r="E131" s="16">
        <v>0</v>
      </c>
    </row>
    <row r="132" spans="1:5" ht="12.75">
      <c r="A132" s="4" t="s">
        <v>104</v>
      </c>
      <c r="B132" s="11" t="s">
        <v>105</v>
      </c>
      <c r="C132" s="6">
        <v>0</v>
      </c>
      <c r="D132" s="6">
        <v>0</v>
      </c>
      <c r="E132" s="6">
        <v>0</v>
      </c>
    </row>
    <row r="133" spans="1:5" s="32" customFormat="1" ht="12.75">
      <c r="A133" s="4" t="s">
        <v>108</v>
      </c>
      <c r="B133" s="11" t="s">
        <v>114</v>
      </c>
      <c r="C133" s="6">
        <v>0</v>
      </c>
      <c r="D133" s="6">
        <v>0</v>
      </c>
      <c r="E133" s="6">
        <v>0</v>
      </c>
    </row>
    <row r="134" spans="1:5" ht="12.75">
      <c r="A134" s="4" t="s">
        <v>109</v>
      </c>
      <c r="B134" s="11" t="s">
        <v>115</v>
      </c>
      <c r="C134" s="6">
        <v>1072867</v>
      </c>
      <c r="D134" s="6">
        <v>1072867</v>
      </c>
      <c r="E134" s="6">
        <v>1072867</v>
      </c>
    </row>
    <row r="135" spans="1:5" ht="12.75">
      <c r="A135" s="4" t="s">
        <v>110</v>
      </c>
      <c r="B135" s="11" t="s">
        <v>116</v>
      </c>
      <c r="C135" s="6">
        <v>18676373</v>
      </c>
      <c r="D135" s="6">
        <v>10399970</v>
      </c>
      <c r="E135" s="6">
        <v>10399970</v>
      </c>
    </row>
    <row r="136" spans="1:5" ht="12.75">
      <c r="A136" s="4" t="s">
        <v>111</v>
      </c>
      <c r="B136" s="11" t="s">
        <v>117</v>
      </c>
      <c r="C136" s="6">
        <v>0</v>
      </c>
      <c r="D136" s="6">
        <v>0</v>
      </c>
      <c r="E136" s="6">
        <v>0</v>
      </c>
    </row>
    <row r="137" spans="1:5" ht="12.75">
      <c r="A137" s="4" t="s">
        <v>112</v>
      </c>
      <c r="B137" s="11" t="s">
        <v>118</v>
      </c>
      <c r="C137" s="6">
        <v>0</v>
      </c>
      <c r="D137" s="6">
        <v>0</v>
      </c>
      <c r="E137" s="6">
        <v>0</v>
      </c>
    </row>
    <row r="138" spans="1:5" ht="13.5" thickBot="1">
      <c r="A138" s="4" t="s">
        <v>113</v>
      </c>
      <c r="B138" s="11" t="s">
        <v>119</v>
      </c>
      <c r="C138" s="6">
        <v>0</v>
      </c>
      <c r="D138" s="6">
        <v>0</v>
      </c>
      <c r="E138" s="6">
        <v>0</v>
      </c>
    </row>
    <row r="139" spans="1:5" ht="13.5" thickBot="1">
      <c r="A139" s="17" t="s">
        <v>106</v>
      </c>
      <c r="B139" s="12" t="s">
        <v>107</v>
      </c>
      <c r="C139" s="18">
        <v>0</v>
      </c>
      <c r="D139" s="18">
        <v>0</v>
      </c>
      <c r="E139" s="18">
        <v>0</v>
      </c>
    </row>
    <row r="140" spans="1:5" ht="13.5" thickBot="1">
      <c r="A140" s="17" t="s">
        <v>120</v>
      </c>
      <c r="B140" s="12" t="s">
        <v>121</v>
      </c>
      <c r="C140" s="18">
        <v>0</v>
      </c>
      <c r="D140" s="18">
        <v>0</v>
      </c>
      <c r="E140" s="18">
        <v>0</v>
      </c>
    </row>
    <row r="141" spans="1:5" ht="13.5" thickBot="1">
      <c r="A141" s="33" t="s">
        <v>96</v>
      </c>
      <c r="B141" s="34" t="s">
        <v>125</v>
      </c>
      <c r="C141" s="35">
        <f>C127+C139+C140</f>
        <v>19749240</v>
      </c>
      <c r="D141" s="35">
        <f>D127+D139+D140</f>
        <v>11472837</v>
      </c>
      <c r="E141" s="35">
        <f>E127+E139+E140</f>
        <v>11472837</v>
      </c>
    </row>
    <row r="142" ht="13.5" thickBot="1"/>
    <row r="143" spans="1:5" ht="13.5" thickBot="1">
      <c r="A143" s="27" t="s">
        <v>133</v>
      </c>
      <c r="B143" s="28" t="s">
        <v>95</v>
      </c>
      <c r="C143" s="29">
        <f>C97+C123+C141</f>
        <v>69838205</v>
      </c>
      <c r="D143" s="29">
        <f>D97+D123+D141</f>
        <v>83022927</v>
      </c>
      <c r="E143" s="29">
        <f>E97+E123+E141</f>
        <v>79134027</v>
      </c>
    </row>
  </sheetData>
  <sheetProtection/>
  <mergeCells count="4">
    <mergeCell ref="A3:C3"/>
    <mergeCell ref="A4:C4"/>
    <mergeCell ref="A1:C1"/>
    <mergeCell ref="A2:C2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2018-05-11T09:24:51Z</cp:lastPrinted>
  <dcterms:created xsi:type="dcterms:W3CDTF">2014-02-19T12:17:10Z</dcterms:created>
  <dcterms:modified xsi:type="dcterms:W3CDTF">2018-05-30T16:02:31Z</dcterms:modified>
  <cp:category/>
  <cp:version/>
  <cp:contentType/>
  <cp:contentStatus/>
</cp:coreProperties>
</file>