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24" activeTab="2"/>
  </bookViews>
  <sheets>
    <sheet name="1A Mérleg Önkorm." sheetId="1" r:id="rId1"/>
    <sheet name="1 mérleg Önk." sheetId="2" r:id="rId2"/>
    <sheet name="1-B ÁMK" sheetId="3" r:id="rId3"/>
  </sheets>
  <definedNames>
    <definedName name="Excel_BuiltIn__FilterDatabase">#REF!</definedName>
    <definedName name="_xlnm.Print_Area" localSheetId="1">'1 mérleg Önk.'!$A$1:$H$35</definedName>
    <definedName name="_xlnm.Print_Area" localSheetId="2">'1-B ÁMK'!$A$1:$H$28</definedName>
  </definedNames>
  <calcPr fullCalcOnLoad="1"/>
</workbook>
</file>

<file path=xl/sharedStrings.xml><?xml version="1.0" encoding="utf-8"?>
<sst xmlns="http://schemas.openxmlformats.org/spreadsheetml/2006/main" count="203" uniqueCount="86">
  <si>
    <t>Ssz.</t>
  </si>
  <si>
    <t xml:space="preserve">Tárgy évi </t>
  </si>
  <si>
    <t>BEVÉTELEK</t>
  </si>
  <si>
    <t>eredeti előirányzat</t>
  </si>
  <si>
    <t xml:space="preserve">KIADÁSOK </t>
  </si>
  <si>
    <t>Közhatalmi bevételek</t>
  </si>
  <si>
    <t>Személyi juttatások</t>
  </si>
  <si>
    <t>Intézményi működési bevételek</t>
  </si>
  <si>
    <t>Munkaadókat terhelő juttatás, Szociális hozzájáulási adó</t>
  </si>
  <si>
    <t>Központi költségvetéből kapottköltségvetési támogatás</t>
  </si>
  <si>
    <t>Dologi kiadások</t>
  </si>
  <si>
    <t>Támogatás értékű működési bevételek</t>
  </si>
  <si>
    <t>Ellátottak pénzbeli  juttatása</t>
  </si>
  <si>
    <t>Működési célra átvett pénzeszközök</t>
  </si>
  <si>
    <t>Működési célú pénzeszköz átadás</t>
  </si>
  <si>
    <t>I.</t>
  </si>
  <si>
    <t>Működési bevételek összesen (1+…+5)</t>
  </si>
  <si>
    <t>Egyéb működési célú támogatás</t>
  </si>
  <si>
    <t>II.</t>
  </si>
  <si>
    <t>Működési célú kiadások (1+…+6)</t>
  </si>
  <si>
    <t>III.</t>
  </si>
  <si>
    <t>Támogatási Kölcsönök visszatérülése és igénybevétele</t>
  </si>
  <si>
    <t xml:space="preserve">Felújítási kiadások </t>
  </si>
  <si>
    <t>Önk. működési jellegű költségvetési támogatása</t>
  </si>
  <si>
    <t>Beruházási kiadások</t>
  </si>
  <si>
    <t>Önk. felhalmozási jellegű költségvetési támog.</t>
  </si>
  <si>
    <t>Felhalmozási célú pénzeszközátadás</t>
  </si>
  <si>
    <t>IV.</t>
  </si>
  <si>
    <t>Önkormányzat költségvetési támogatás összesen (1+2)</t>
  </si>
  <si>
    <t>Felújítási, felhalmozási kiadások összesen (1+...+3)</t>
  </si>
  <si>
    <t>Kölcsönök nyújtása és visszatérülése</t>
  </si>
  <si>
    <t>Általános tartalék</t>
  </si>
  <si>
    <t>Céltartalék</t>
  </si>
  <si>
    <t>ebből nemzetiségi önkormányzat céltartaléka</t>
  </si>
  <si>
    <t>Értékpapír, üzletrészvásárlással összefüggő kiadások</t>
  </si>
  <si>
    <t>Hitelek kiadásai</t>
  </si>
  <si>
    <t>V.</t>
  </si>
  <si>
    <t>Folyó évi bevételek összesen (I+II+III+IV)</t>
  </si>
  <si>
    <t>Folyó évi kiadások összesen (I+II+1+...+4)</t>
  </si>
  <si>
    <t>VI.</t>
  </si>
  <si>
    <t>Költségvetési hiány</t>
  </si>
  <si>
    <t>Költségvetési többlet</t>
  </si>
  <si>
    <t>Költségvetéi hiány BELSŐ finanszírozása</t>
  </si>
  <si>
    <t>Pénzforgalom nélküli bevételek - működési</t>
  </si>
  <si>
    <t>ebből nemzetiségi önkormányzat pénzforgalom nélküli működési bevétele</t>
  </si>
  <si>
    <t>Pénzforgalom nélküli bevételek - felhalmozási</t>
  </si>
  <si>
    <t>VII.</t>
  </si>
  <si>
    <t>Belső finanszírozás összesen</t>
  </si>
  <si>
    <t>Költségvetéi hiány KÜLSŐ  finanszírozása</t>
  </si>
  <si>
    <t>Hitelek és kölcsönök bevételei - működési</t>
  </si>
  <si>
    <t>Hitelek és kölcsönök bevételei - felhalmozási</t>
  </si>
  <si>
    <t>Értékpapírok bevételei</t>
  </si>
  <si>
    <t>VIII.</t>
  </si>
  <si>
    <t>Külső finanszírozás összesen</t>
  </si>
  <si>
    <t>IX</t>
  </si>
  <si>
    <t>BEVÉTELEK MINDÖSSZESEN (V+VII+VIII)</t>
  </si>
  <si>
    <t>KIADÁSOK MINDÖSSZESEN (III+IV)</t>
  </si>
  <si>
    <t>Felhalmozási bevételek</t>
  </si>
  <si>
    <t>Működési célú kiadások (1+…+7)</t>
  </si>
  <si>
    <t>Irányító szerv által felhalmozási célra adott támogatás</t>
  </si>
  <si>
    <t>Felújítási, felhalmozási kiadások összesen (1+...+4)</t>
  </si>
  <si>
    <t>Irányító szervtől kapott működési  támogatás</t>
  </si>
  <si>
    <t>Működési bevételek összesen (1+…+4)</t>
  </si>
  <si>
    <t>Irányító szervtől kapott felhalmozási támogatás</t>
  </si>
  <si>
    <t>III</t>
  </si>
  <si>
    <t>IV</t>
  </si>
  <si>
    <t>Folyó évi kiadások összesen (I+II+1+2)</t>
  </si>
  <si>
    <t>V</t>
  </si>
  <si>
    <t>VI</t>
  </si>
  <si>
    <t>VII</t>
  </si>
  <si>
    <t>Felhalmozási bevétel</t>
  </si>
  <si>
    <t>Egyéb müködési célu kiadás</t>
  </si>
  <si>
    <t>Egyéb működési célú kiadás</t>
  </si>
  <si>
    <t>Önkormányzatok müködési támogatása</t>
  </si>
  <si>
    <t>Működési célru támogatás államháztartáson belülről</t>
  </si>
  <si>
    <t>Egyéb felhalmozási célu kiadások</t>
  </si>
  <si>
    <t>módositott</t>
  </si>
  <si>
    <t xml:space="preserve">módosított előir. </t>
  </si>
  <si>
    <t>módositott előirányzat</t>
  </si>
  <si>
    <t>Tartalék</t>
  </si>
  <si>
    <t>Általános Müvelődési Központ 2015. VI. negyedévi  költségvetési előirányzata</t>
  </si>
  <si>
    <t>GYÖNGYÖSOROSZI KÖZSÉGI ÖNKORMÁNYZAT  2015. IV. NEGYEDÉVI ELEMI KÖLTSÉGVETÉSI ELŐIRÁNYZATA</t>
  </si>
  <si>
    <t>GYÖNGYÖSOROSZI ÖNKORMÁNYZATÁNAK 2015. IV. NEGYEDÉVI KÖLTSÉGVETÉSI ELŐIRÁNYZATA</t>
  </si>
  <si>
    <t>1./A melléklet az 2/2016. (V.25.) sz.önkormányzati rendelethez</t>
  </si>
  <si>
    <t>1. melléklet a  2/2016. (V.25.) sz   önkormányzati rendelethez</t>
  </si>
  <si>
    <t>1/B. melléklet  az 2/2016. (V.25.) sz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</si>
</sst>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00"/>
  </numFmts>
  <fonts count="63">
    <font>
      <sz val="12"/>
      <name val="Times New Roman CE"/>
      <family val="1"/>
    </font>
    <font>
      <sz val="10"/>
      <name val="Arial"/>
      <family val="0"/>
    </font>
    <font>
      <sz val="10"/>
      <name val="Times New Roman CE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i/>
      <sz val="12"/>
      <name val="Times New Roman"/>
      <family val="1"/>
    </font>
    <font>
      <b/>
      <sz val="20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4"/>
      <color indexed="18"/>
      <name val="Times New Roman"/>
      <family val="1"/>
    </font>
    <font>
      <sz val="14"/>
      <color indexed="17"/>
      <name val="Times New Roman"/>
      <family val="1"/>
    </font>
    <font>
      <b/>
      <sz val="14"/>
      <color indexed="18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b/>
      <sz val="11"/>
      <color indexed="18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4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Times New Roman"/>
      <family val="1"/>
    </font>
    <font>
      <sz val="14"/>
      <color theme="1" tint="0.15000000596046448"/>
      <name val="Times New Roman"/>
      <family val="1"/>
    </font>
    <font>
      <b/>
      <sz val="14"/>
      <color theme="1" tint="0.15000000596046448"/>
      <name val="Times New Roman"/>
      <family val="1"/>
    </font>
    <font>
      <sz val="14"/>
      <color theme="1" tint="0.34999001026153564"/>
      <name val="Times New Roman"/>
      <family val="1"/>
    </font>
    <font>
      <sz val="14"/>
      <color theme="1" tint="0.2499800026416778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>
        <color indexed="8"/>
      </right>
      <top style="thin"/>
      <bottom style="medium">
        <color indexed="8"/>
      </bottom>
    </border>
    <border>
      <left style="double">
        <color indexed="8"/>
      </left>
      <right style="double">
        <color indexed="8"/>
      </right>
      <top style="thin"/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double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</borders>
  <cellStyleXfs count="66">
    <xf numFmtId="3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7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8" borderId="7" applyNumberFormat="0" applyFont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3" fontId="0" fillId="0" borderId="0">
      <alignment vertical="center"/>
      <protection/>
    </xf>
    <xf numFmtId="0" fontId="53" fillId="0" borderId="0" applyNumberFormat="0" applyFill="0" applyBorder="0" applyAlignment="0" applyProtection="0"/>
    <xf numFmtId="0" fontId="2" fillId="0" borderId="0">
      <alignment/>
      <protection/>
    </xf>
    <xf numFmtId="3" fontId="0" fillId="0" borderId="0">
      <alignment vertical="center"/>
      <protection/>
    </xf>
    <xf numFmtId="3" fontId="0" fillId="0" borderId="0">
      <alignment vertical="center"/>
      <protection/>
    </xf>
    <xf numFmtId="0" fontId="5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0" fillId="0" borderId="0">
      <alignment vertical="center"/>
      <protection/>
    </xf>
    <xf numFmtId="0" fontId="57" fillId="30" borderId="1" applyNumberFormat="0" applyAlignment="0" applyProtection="0"/>
    <xf numFmtId="9" fontId="1" fillId="0" borderId="0" applyFill="0" applyBorder="0" applyAlignment="0" applyProtection="0"/>
  </cellStyleXfs>
  <cellXfs count="260">
    <xf numFmtId="3" fontId="0" fillId="0" borderId="0" xfId="0" applyAlignment="1">
      <alignment vertical="center"/>
    </xf>
    <xf numFmtId="3" fontId="4" fillId="0" borderId="10" xfId="53" applyNumberFormat="1" applyFont="1" applyFill="1" applyBorder="1" applyAlignment="1">
      <alignment vertical="center"/>
      <protection/>
    </xf>
    <xf numFmtId="3" fontId="3" fillId="0" borderId="11" xfId="53" applyFont="1" applyFill="1" applyBorder="1" applyAlignment="1">
      <alignment horizontal="center" vertical="center"/>
      <protection/>
    </xf>
    <xf numFmtId="3" fontId="3" fillId="0" borderId="12" xfId="53" applyFont="1" applyFill="1" applyBorder="1" applyAlignment="1">
      <alignment vertical="center" wrapText="1"/>
      <protection/>
    </xf>
    <xf numFmtId="0" fontId="3" fillId="0" borderId="0" xfId="55" applyFont="1" applyFill="1" applyBorder="1" applyAlignment="1">
      <alignment vertical="center"/>
      <protection/>
    </xf>
    <xf numFmtId="3" fontId="3" fillId="0" borderId="13" xfId="53" applyFont="1" applyFill="1" applyBorder="1" applyAlignment="1">
      <alignment horizontal="center" vertical="center" wrapText="1"/>
      <protection/>
    </xf>
    <xf numFmtId="3" fontId="3" fillId="0" borderId="14" xfId="53" applyFont="1" applyFill="1" applyBorder="1" applyAlignment="1">
      <alignment vertical="center" wrapText="1"/>
      <protection/>
    </xf>
    <xf numFmtId="3" fontId="4" fillId="0" borderId="15" xfId="53" applyNumberFormat="1" applyFont="1" applyFill="1" applyBorder="1" applyAlignment="1">
      <alignment vertical="center"/>
      <protection/>
    </xf>
    <xf numFmtId="3" fontId="3" fillId="0" borderId="13" xfId="53" applyNumberFormat="1" applyFont="1" applyFill="1" applyBorder="1" applyAlignment="1">
      <alignment horizontal="center" vertical="center"/>
      <protection/>
    </xf>
    <xf numFmtId="3" fontId="4" fillId="0" borderId="16" xfId="53" applyNumberFormat="1" applyFont="1" applyFill="1" applyBorder="1" applyAlignment="1">
      <alignment vertical="center"/>
      <protection/>
    </xf>
    <xf numFmtId="3" fontId="4" fillId="0" borderId="17" xfId="53" applyNumberFormat="1" applyFont="1" applyFill="1" applyBorder="1" applyAlignment="1">
      <alignment vertical="center"/>
      <protection/>
    </xf>
    <xf numFmtId="3" fontId="8" fillId="0" borderId="18" xfId="53" applyFont="1" applyFill="1" applyBorder="1" applyAlignment="1">
      <alignment horizontal="center" vertical="center" wrapText="1"/>
      <protection/>
    </xf>
    <xf numFmtId="3" fontId="8" fillId="0" borderId="19" xfId="53" applyFont="1" applyFill="1" applyBorder="1" applyAlignment="1">
      <alignment vertical="center" wrapText="1"/>
      <protection/>
    </xf>
    <xf numFmtId="3" fontId="5" fillId="0" borderId="20" xfId="53" applyNumberFormat="1" applyFont="1" applyFill="1" applyBorder="1" applyAlignment="1">
      <alignment vertical="center"/>
      <protection/>
    </xf>
    <xf numFmtId="3" fontId="3" fillId="0" borderId="18" xfId="53" applyNumberFormat="1" applyFont="1" applyFill="1" applyBorder="1" applyAlignment="1">
      <alignment horizontal="center" vertical="center"/>
      <protection/>
    </xf>
    <xf numFmtId="3" fontId="3" fillId="0" borderId="21" xfId="53" applyFont="1" applyFill="1" applyBorder="1" applyAlignment="1">
      <alignment vertical="center" wrapText="1"/>
      <protection/>
    </xf>
    <xf numFmtId="3" fontId="5" fillId="0" borderId="22" xfId="53" applyNumberFormat="1" applyFont="1" applyFill="1" applyBorder="1" applyAlignment="1">
      <alignment vertical="center"/>
      <protection/>
    </xf>
    <xf numFmtId="0" fontId="3" fillId="0" borderId="0" xfId="55" applyFont="1" applyFill="1" applyAlignment="1">
      <alignment vertical="center"/>
      <protection/>
    </xf>
    <xf numFmtId="3" fontId="8" fillId="0" borderId="23" xfId="53" applyFont="1" applyFill="1" applyBorder="1" applyAlignment="1">
      <alignment horizontal="center" vertical="center" wrapText="1"/>
      <protection/>
    </xf>
    <xf numFmtId="3" fontId="8" fillId="0" borderId="24" xfId="53" applyFont="1" applyFill="1" applyBorder="1" applyAlignment="1">
      <alignment vertical="center" wrapText="1"/>
      <protection/>
    </xf>
    <xf numFmtId="3" fontId="5" fillId="0" borderId="25" xfId="53" applyNumberFormat="1" applyFont="1" applyFill="1" applyBorder="1" applyAlignment="1">
      <alignment vertical="center"/>
      <protection/>
    </xf>
    <xf numFmtId="3" fontId="8" fillId="0" borderId="23" xfId="53" applyNumberFormat="1" applyFont="1" applyFill="1" applyBorder="1" applyAlignment="1">
      <alignment horizontal="center" vertical="center"/>
      <protection/>
    </xf>
    <xf numFmtId="3" fontId="5" fillId="0" borderId="26" xfId="53" applyNumberFormat="1" applyFont="1" applyFill="1" applyBorder="1" applyAlignment="1">
      <alignment vertical="center"/>
      <protection/>
    </xf>
    <xf numFmtId="3" fontId="5" fillId="0" borderId="27" xfId="53" applyNumberFormat="1" applyFont="1" applyFill="1" applyBorder="1" applyAlignment="1">
      <alignment vertical="center"/>
      <protection/>
    </xf>
    <xf numFmtId="3" fontId="3" fillId="0" borderId="11" xfId="53" applyNumberFormat="1" applyFont="1" applyFill="1" applyBorder="1" applyAlignment="1">
      <alignment horizontal="center" vertical="center"/>
      <protection/>
    </xf>
    <xf numFmtId="3" fontId="4" fillId="0" borderId="28" xfId="53" applyNumberFormat="1" applyFont="1" applyFill="1" applyBorder="1" applyAlignment="1">
      <alignment vertical="center"/>
      <protection/>
    </xf>
    <xf numFmtId="3" fontId="3" fillId="0" borderId="11" xfId="53" applyFont="1" applyFill="1" applyBorder="1" applyAlignment="1">
      <alignment horizontal="center" vertical="center" wrapText="1"/>
      <protection/>
    </xf>
    <xf numFmtId="3" fontId="4" fillId="0" borderId="29" xfId="53" applyNumberFormat="1" applyFont="1" applyFill="1" applyBorder="1" applyAlignment="1">
      <alignment vertical="center"/>
      <protection/>
    </xf>
    <xf numFmtId="3" fontId="5" fillId="0" borderId="30" xfId="53" applyNumberFormat="1" applyFont="1" applyFill="1" applyBorder="1" applyAlignment="1">
      <alignment vertical="center"/>
      <protection/>
    </xf>
    <xf numFmtId="3" fontId="8" fillId="0" borderId="31" xfId="53" applyNumberFormat="1" applyFont="1" applyFill="1" applyBorder="1" applyAlignment="1">
      <alignment horizontal="center" vertical="center"/>
      <protection/>
    </xf>
    <xf numFmtId="3" fontId="8" fillId="0" borderId="32" xfId="53" applyFont="1" applyFill="1" applyBorder="1" applyAlignment="1">
      <alignment vertical="center" wrapText="1"/>
      <protection/>
    </xf>
    <xf numFmtId="3" fontId="5" fillId="0" borderId="33" xfId="53" applyNumberFormat="1" applyFont="1" applyFill="1" applyBorder="1" applyAlignment="1">
      <alignment vertical="center"/>
      <protection/>
    </xf>
    <xf numFmtId="3" fontId="3" fillId="0" borderId="34" xfId="53" applyNumberFormat="1" applyFont="1" applyFill="1" applyBorder="1" applyAlignment="1">
      <alignment horizontal="center" vertical="center"/>
      <protection/>
    </xf>
    <xf numFmtId="3" fontId="3" fillId="0" borderId="35" xfId="53" applyFont="1" applyFill="1" applyBorder="1" applyAlignment="1">
      <alignment vertical="center" wrapText="1"/>
      <protection/>
    </xf>
    <xf numFmtId="3" fontId="12" fillId="0" borderId="14" xfId="53" applyFont="1" applyFill="1" applyBorder="1" applyAlignment="1">
      <alignment vertical="center" wrapText="1"/>
      <protection/>
    </xf>
    <xf numFmtId="3" fontId="8" fillId="0" borderId="36" xfId="53" applyFont="1" applyFill="1" applyBorder="1" applyAlignment="1">
      <alignment horizontal="center" vertical="center" wrapText="1"/>
      <protection/>
    </xf>
    <xf numFmtId="3" fontId="8" fillId="0" borderId="37" xfId="53" applyFont="1" applyFill="1" applyBorder="1" applyAlignment="1">
      <alignment vertical="center" wrapText="1"/>
      <protection/>
    </xf>
    <xf numFmtId="3" fontId="5" fillId="0" borderId="38" xfId="53" applyNumberFormat="1" applyFont="1" applyFill="1" applyBorder="1" applyAlignment="1">
      <alignment vertical="center"/>
      <protection/>
    </xf>
    <xf numFmtId="3" fontId="8" fillId="0" borderId="36" xfId="53" applyNumberFormat="1" applyFont="1" applyFill="1" applyBorder="1" applyAlignment="1">
      <alignment horizontal="center" vertical="center"/>
      <protection/>
    </xf>
    <xf numFmtId="3" fontId="5" fillId="0" borderId="39" xfId="53" applyNumberFormat="1" applyFont="1" applyFill="1" applyBorder="1" applyAlignment="1">
      <alignment vertical="center"/>
      <protection/>
    </xf>
    <xf numFmtId="3" fontId="8" fillId="0" borderId="40" xfId="53" applyFont="1" applyFill="1" applyBorder="1" applyAlignment="1">
      <alignment horizontal="center" vertical="center" wrapText="1"/>
      <protection/>
    </xf>
    <xf numFmtId="3" fontId="8" fillId="0" borderId="41" xfId="53" applyFont="1" applyFill="1" applyBorder="1" applyAlignment="1">
      <alignment horizontal="left" vertical="center" wrapText="1"/>
      <protection/>
    </xf>
    <xf numFmtId="3" fontId="5" fillId="0" borderId="42" xfId="53" applyNumberFormat="1" applyFont="1" applyFill="1" applyBorder="1" applyAlignment="1">
      <alignment vertical="center"/>
      <protection/>
    </xf>
    <xf numFmtId="3" fontId="8" fillId="0" borderId="40" xfId="53" applyNumberFormat="1" applyFont="1" applyFill="1" applyBorder="1" applyAlignment="1">
      <alignment horizontal="center" vertical="center"/>
      <protection/>
    </xf>
    <xf numFmtId="3" fontId="8" fillId="0" borderId="41" xfId="53" applyFont="1" applyFill="1" applyBorder="1" applyAlignment="1">
      <alignment vertical="center" wrapText="1"/>
      <protection/>
    </xf>
    <xf numFmtId="3" fontId="5" fillId="0" borderId="43" xfId="53" applyNumberFormat="1" applyFont="1" applyFill="1" applyBorder="1" applyAlignment="1">
      <alignment vertical="center"/>
      <protection/>
    </xf>
    <xf numFmtId="3" fontId="3" fillId="0" borderId="34" xfId="53" applyFont="1" applyFill="1" applyBorder="1" applyAlignment="1">
      <alignment horizontal="center" vertical="center" wrapText="1"/>
      <protection/>
    </xf>
    <xf numFmtId="3" fontId="3" fillId="0" borderId="44" xfId="53" applyFont="1" applyFill="1" applyBorder="1" applyAlignment="1">
      <alignment vertical="center" wrapText="1"/>
      <protection/>
    </xf>
    <xf numFmtId="3" fontId="4" fillId="0" borderId="45" xfId="53" applyNumberFormat="1" applyFont="1" applyFill="1" applyBorder="1" applyAlignment="1">
      <alignment vertical="center"/>
      <protection/>
    </xf>
    <xf numFmtId="49" fontId="12" fillId="0" borderId="37" xfId="53" applyNumberFormat="1" applyFont="1" applyFill="1" applyBorder="1" applyAlignment="1">
      <alignment vertical="center" wrapText="1"/>
      <protection/>
    </xf>
    <xf numFmtId="3" fontId="13" fillId="0" borderId="46" xfId="53" applyNumberFormat="1" applyFont="1" applyFill="1" applyBorder="1" applyAlignment="1">
      <alignment vertical="center"/>
      <protection/>
    </xf>
    <xf numFmtId="3" fontId="3" fillId="0" borderId="18" xfId="53" applyFont="1" applyFill="1" applyBorder="1" applyAlignment="1">
      <alignment horizontal="center" vertical="center" wrapText="1"/>
      <protection/>
    </xf>
    <xf numFmtId="3" fontId="3" fillId="0" borderId="19" xfId="53" applyFont="1" applyFill="1" applyBorder="1" applyAlignment="1">
      <alignment vertical="center" wrapText="1"/>
      <protection/>
    </xf>
    <xf numFmtId="3" fontId="4" fillId="0" borderId="47" xfId="53" applyNumberFormat="1" applyFont="1" applyFill="1" applyBorder="1" applyAlignment="1">
      <alignment vertical="center"/>
      <protection/>
    </xf>
    <xf numFmtId="3" fontId="8" fillId="0" borderId="48" xfId="53" applyFont="1" applyFill="1" applyBorder="1" applyAlignment="1">
      <alignment horizontal="center" vertical="center" wrapText="1"/>
      <protection/>
    </xf>
    <xf numFmtId="3" fontId="8" fillId="0" borderId="49" xfId="53" applyFont="1" applyFill="1" applyBorder="1" applyAlignment="1">
      <alignment vertical="center" wrapText="1"/>
      <protection/>
    </xf>
    <xf numFmtId="3" fontId="5" fillId="0" borderId="50" xfId="53" applyNumberFormat="1" applyFont="1" applyFill="1" applyBorder="1" applyAlignment="1">
      <alignment vertical="center"/>
      <protection/>
    </xf>
    <xf numFmtId="3" fontId="3" fillId="0" borderId="51" xfId="53" applyFont="1" applyFill="1" applyBorder="1" applyAlignment="1">
      <alignment vertical="center" wrapText="1"/>
      <protection/>
    </xf>
    <xf numFmtId="3" fontId="3" fillId="0" borderId="48" xfId="53" applyFont="1" applyFill="1" applyBorder="1" applyAlignment="1">
      <alignment horizontal="center" vertical="center" wrapText="1"/>
      <protection/>
    </xf>
    <xf numFmtId="3" fontId="3" fillId="0" borderId="49" xfId="53" applyFont="1" applyFill="1" applyBorder="1" applyAlignment="1">
      <alignment vertical="center" wrapText="1"/>
      <protection/>
    </xf>
    <xf numFmtId="3" fontId="5" fillId="0" borderId="52" xfId="53" applyNumberFormat="1" applyFont="1" applyFill="1" applyBorder="1" applyAlignment="1">
      <alignment vertical="center"/>
      <protection/>
    </xf>
    <xf numFmtId="3" fontId="3" fillId="0" borderId="37" xfId="53" applyFont="1" applyFill="1" applyBorder="1" applyAlignment="1">
      <alignment vertical="center" wrapText="1"/>
      <protection/>
    </xf>
    <xf numFmtId="3" fontId="4" fillId="0" borderId="53" xfId="53" applyNumberFormat="1" applyFont="1" applyFill="1" applyBorder="1" applyAlignment="1">
      <alignment vertical="center"/>
      <protection/>
    </xf>
    <xf numFmtId="3" fontId="3" fillId="0" borderId="54" xfId="53" applyFont="1" applyFill="1" applyBorder="1" applyAlignment="1">
      <alignment vertical="center" wrapText="1"/>
      <protection/>
    </xf>
    <xf numFmtId="3" fontId="8" fillId="0" borderId="55" xfId="53" applyFont="1" applyFill="1" applyBorder="1" applyAlignment="1">
      <alignment horizontal="center" vertical="center" wrapText="1"/>
      <protection/>
    </xf>
    <xf numFmtId="3" fontId="8" fillId="0" borderId="56" xfId="53" applyFont="1" applyFill="1" applyBorder="1" applyAlignment="1">
      <alignment vertical="center" wrapText="1"/>
      <protection/>
    </xf>
    <xf numFmtId="3" fontId="4" fillId="0" borderId="57" xfId="53" applyNumberFormat="1" applyFont="1" applyFill="1" applyBorder="1" applyAlignment="1">
      <alignment vertical="center"/>
      <protection/>
    </xf>
    <xf numFmtId="3" fontId="14" fillId="0" borderId="57" xfId="53" applyNumberFormat="1" applyFont="1" applyFill="1" applyBorder="1" applyAlignment="1">
      <alignment vertical="center"/>
      <protection/>
    </xf>
    <xf numFmtId="0" fontId="17" fillId="0" borderId="0" xfId="55" applyFont="1" applyFill="1" applyBorder="1" applyAlignment="1">
      <alignment vertical="center"/>
      <protection/>
    </xf>
    <xf numFmtId="0" fontId="17" fillId="0" borderId="58" xfId="55" applyFont="1" applyFill="1" applyBorder="1" applyAlignment="1">
      <alignment vertical="center"/>
      <protection/>
    </xf>
    <xf numFmtId="0" fontId="20" fillId="0" borderId="0" xfId="55" applyFont="1" applyFill="1" applyBorder="1" applyAlignment="1">
      <alignment vertical="center"/>
      <protection/>
    </xf>
    <xf numFmtId="3" fontId="3" fillId="0" borderId="23" xfId="53" applyFont="1" applyFill="1" applyBorder="1" applyAlignment="1">
      <alignment horizontal="center" vertical="center" wrapText="1"/>
      <protection/>
    </xf>
    <xf numFmtId="3" fontId="3" fillId="0" borderId="24" xfId="53" applyFont="1" applyFill="1" applyBorder="1" applyAlignment="1">
      <alignment vertical="center" wrapText="1"/>
      <protection/>
    </xf>
    <xf numFmtId="3" fontId="5" fillId="0" borderId="59" xfId="53" applyNumberFormat="1" applyFont="1" applyFill="1" applyBorder="1" applyAlignment="1">
      <alignment vertical="center"/>
      <protection/>
    </xf>
    <xf numFmtId="3" fontId="16" fillId="0" borderId="30" xfId="53" applyNumberFormat="1" applyFont="1" applyFill="1" applyBorder="1" applyAlignment="1">
      <alignment vertical="center"/>
      <protection/>
    </xf>
    <xf numFmtId="3" fontId="16" fillId="0" borderId="60" xfId="53" applyNumberFormat="1" applyFont="1" applyFill="1" applyBorder="1" applyAlignment="1">
      <alignment vertical="center"/>
      <protection/>
    </xf>
    <xf numFmtId="3" fontId="5" fillId="0" borderId="61" xfId="53" applyNumberFormat="1" applyFont="1" applyFill="1" applyBorder="1" applyAlignment="1">
      <alignment vertical="center"/>
      <protection/>
    </xf>
    <xf numFmtId="3" fontId="8" fillId="0" borderId="62" xfId="53" applyFont="1" applyFill="1" applyBorder="1" applyAlignment="1">
      <alignment vertical="center" wrapText="1"/>
      <protection/>
    </xf>
    <xf numFmtId="0" fontId="4" fillId="0" borderId="63" xfId="55" applyFont="1" applyFill="1" applyBorder="1" applyAlignment="1">
      <alignment vertical="center"/>
      <protection/>
    </xf>
    <xf numFmtId="3" fontId="4" fillId="0" borderId="64" xfId="53" applyNumberFormat="1" applyFont="1" applyFill="1" applyBorder="1" applyAlignment="1">
      <alignment vertical="center"/>
      <protection/>
    </xf>
    <xf numFmtId="3" fontId="4" fillId="0" borderId="65" xfId="53" applyNumberFormat="1" applyFont="1" applyFill="1" applyBorder="1" applyAlignment="1">
      <alignment vertical="center"/>
      <protection/>
    </xf>
    <xf numFmtId="3" fontId="5" fillId="0" borderId="66" xfId="53" applyNumberFormat="1" applyFont="1" applyFill="1" applyBorder="1" applyAlignment="1">
      <alignment vertical="center"/>
      <protection/>
    </xf>
    <xf numFmtId="0" fontId="3" fillId="0" borderId="0" xfId="55" applyFont="1" applyFill="1">
      <alignment/>
      <protection/>
    </xf>
    <xf numFmtId="0" fontId="4" fillId="0" borderId="0" xfId="55" applyFont="1" applyFill="1">
      <alignment/>
      <protection/>
    </xf>
    <xf numFmtId="0" fontId="7" fillId="0" borderId="0" xfId="55" applyFont="1" applyFill="1">
      <alignment/>
      <protection/>
    </xf>
    <xf numFmtId="3" fontId="8" fillId="0" borderId="0" xfId="53" applyFont="1" applyFill="1">
      <alignment vertical="center"/>
      <protection/>
    </xf>
    <xf numFmtId="3" fontId="9" fillId="0" borderId="0" xfId="53" applyFont="1" applyFill="1" applyAlignment="1">
      <alignment horizontal="right"/>
      <protection/>
    </xf>
    <xf numFmtId="3" fontId="5" fillId="0" borderId="0" xfId="53" applyFont="1" applyFill="1" applyAlignment="1">
      <alignment horizontal="right"/>
      <protection/>
    </xf>
    <xf numFmtId="3" fontId="10" fillId="0" borderId="0" xfId="53" applyFont="1" applyFill="1" applyAlignment="1">
      <alignment horizontal="right"/>
      <protection/>
    </xf>
    <xf numFmtId="3" fontId="8" fillId="0" borderId="67" xfId="53" applyFont="1" applyFill="1" applyBorder="1" applyAlignment="1">
      <alignment horizontal="center" vertical="center"/>
      <protection/>
    </xf>
    <xf numFmtId="3" fontId="5" fillId="0" borderId="68" xfId="56" applyFont="1" applyFill="1" applyBorder="1" applyAlignment="1">
      <alignment horizontal="center" vertical="center" wrapText="1"/>
      <protection/>
    </xf>
    <xf numFmtId="3" fontId="5" fillId="0" borderId="69" xfId="56" applyFont="1" applyFill="1" applyBorder="1" applyAlignment="1">
      <alignment horizontal="center" vertical="center" wrapText="1"/>
      <protection/>
    </xf>
    <xf numFmtId="0" fontId="3" fillId="0" borderId="0" xfId="55" applyFont="1" applyFill="1" applyBorder="1">
      <alignment/>
      <protection/>
    </xf>
    <xf numFmtId="0" fontId="11" fillId="0" borderId="0" xfId="55" applyFont="1" applyFill="1">
      <alignment/>
      <protection/>
    </xf>
    <xf numFmtId="3" fontId="8" fillId="0" borderId="12" xfId="53" applyFont="1" applyFill="1" applyBorder="1" applyAlignment="1">
      <alignment horizontal="center" vertical="top"/>
      <protection/>
    </xf>
    <xf numFmtId="3" fontId="5" fillId="0" borderId="10" xfId="56" applyFont="1" applyFill="1" applyBorder="1" applyAlignment="1">
      <alignment horizontal="center" vertical="center" wrapText="1"/>
      <protection/>
    </xf>
    <xf numFmtId="3" fontId="5" fillId="0" borderId="70" xfId="56" applyFont="1" applyFill="1" applyBorder="1" applyAlignment="1">
      <alignment horizontal="center" vertical="center" wrapText="1"/>
      <protection/>
    </xf>
    <xf numFmtId="3" fontId="8" fillId="0" borderId="55" xfId="53" applyFont="1" applyFill="1" applyBorder="1" applyAlignment="1">
      <alignment horizontal="center" vertical="center"/>
      <protection/>
    </xf>
    <xf numFmtId="3" fontId="8" fillId="0" borderId="56" xfId="53" applyFont="1" applyFill="1" applyBorder="1" applyAlignment="1">
      <alignment horizontal="center" vertical="center"/>
      <protection/>
    </xf>
    <xf numFmtId="3" fontId="5" fillId="0" borderId="52" xfId="53" applyFont="1" applyFill="1" applyBorder="1" applyAlignment="1">
      <alignment horizontal="center" vertical="center"/>
      <protection/>
    </xf>
    <xf numFmtId="3" fontId="5" fillId="0" borderId="71" xfId="53" applyFont="1" applyFill="1" applyBorder="1" applyAlignment="1">
      <alignment horizontal="center" vertical="center"/>
      <protection/>
    </xf>
    <xf numFmtId="3" fontId="3" fillId="0" borderId="72" xfId="53" applyFont="1" applyFill="1" applyBorder="1" applyAlignment="1">
      <alignment horizontal="center" vertical="center" wrapText="1"/>
      <protection/>
    </xf>
    <xf numFmtId="3" fontId="3" fillId="0" borderId="73" xfId="53" applyFont="1" applyFill="1" applyBorder="1" applyAlignment="1">
      <alignment vertical="center" wrapText="1"/>
      <protection/>
    </xf>
    <xf numFmtId="3" fontId="4" fillId="0" borderId="68" xfId="53" applyNumberFormat="1" applyFont="1" applyFill="1" applyBorder="1" applyAlignment="1">
      <alignment vertical="center"/>
      <protection/>
    </xf>
    <xf numFmtId="3" fontId="3" fillId="0" borderId="72" xfId="53" applyFont="1" applyFill="1" applyBorder="1" applyAlignment="1">
      <alignment horizontal="center" vertical="center"/>
      <protection/>
    </xf>
    <xf numFmtId="3" fontId="4" fillId="0" borderId="69" xfId="53" applyNumberFormat="1" applyFont="1" applyFill="1" applyBorder="1" applyAlignment="1">
      <alignment vertical="center"/>
      <protection/>
    </xf>
    <xf numFmtId="0" fontId="3" fillId="0" borderId="13" xfId="55" applyFont="1" applyFill="1" applyBorder="1" applyAlignment="1">
      <alignment horizontal="center" vertical="center"/>
      <protection/>
    </xf>
    <xf numFmtId="0" fontId="3" fillId="0" borderId="46" xfId="55" applyFont="1" applyFill="1" applyBorder="1" applyAlignment="1">
      <alignment vertical="center" wrapText="1"/>
      <protection/>
    </xf>
    <xf numFmtId="3" fontId="4" fillId="0" borderId="74" xfId="55" applyNumberFormat="1" applyFont="1" applyFill="1" applyBorder="1" applyAlignment="1">
      <alignment vertical="center"/>
      <protection/>
    </xf>
    <xf numFmtId="3" fontId="3" fillId="0" borderId="13" xfId="53" applyFont="1" applyFill="1" applyBorder="1" applyAlignment="1">
      <alignment horizontal="center" vertical="center"/>
      <protection/>
    </xf>
    <xf numFmtId="0" fontId="4" fillId="0" borderId="75" xfId="55" applyFont="1" applyFill="1" applyBorder="1" applyAlignment="1">
      <alignment vertical="center"/>
      <protection/>
    </xf>
    <xf numFmtId="3" fontId="8" fillId="0" borderId="76" xfId="53" applyFont="1" applyFill="1" applyBorder="1" applyAlignment="1">
      <alignment horizontal="center" vertical="center" wrapText="1"/>
      <protection/>
    </xf>
    <xf numFmtId="3" fontId="8" fillId="0" borderId="77" xfId="53" applyFont="1" applyFill="1" applyBorder="1" applyAlignment="1">
      <alignment vertical="center" wrapText="1"/>
      <protection/>
    </xf>
    <xf numFmtId="3" fontId="5" fillId="0" borderId="77" xfId="53" applyNumberFormat="1" applyFont="1" applyFill="1" applyBorder="1" applyAlignment="1">
      <alignment vertical="center"/>
      <protection/>
    </xf>
    <xf numFmtId="3" fontId="3" fillId="0" borderId="78" xfId="53" applyFont="1" applyFill="1" applyBorder="1" applyAlignment="1">
      <alignment vertical="center" wrapText="1"/>
      <protection/>
    </xf>
    <xf numFmtId="3" fontId="3" fillId="0" borderId="0" xfId="53" applyFont="1" applyFill="1" applyBorder="1" applyAlignment="1">
      <alignment vertical="center" wrapText="1"/>
      <protection/>
    </xf>
    <xf numFmtId="3" fontId="4" fillId="0" borderId="0" xfId="53" applyFont="1" applyFill="1" applyBorder="1" applyAlignment="1">
      <alignment vertical="center" wrapText="1"/>
      <protection/>
    </xf>
    <xf numFmtId="3" fontId="5" fillId="0" borderId="28" xfId="53" applyFont="1" applyFill="1" applyBorder="1" applyAlignment="1">
      <alignment vertical="center" wrapText="1"/>
      <protection/>
    </xf>
    <xf numFmtId="3" fontId="5" fillId="0" borderId="57" xfId="53" applyFont="1" applyFill="1" applyBorder="1" applyAlignment="1">
      <alignment vertical="center" wrapText="1"/>
      <protection/>
    </xf>
    <xf numFmtId="3" fontId="4" fillId="0" borderId="57" xfId="53" applyFont="1" applyFill="1" applyBorder="1" applyAlignment="1">
      <alignment vertical="center" wrapText="1"/>
      <protection/>
    </xf>
    <xf numFmtId="3" fontId="3" fillId="0" borderId="79" xfId="53" applyFont="1" applyFill="1" applyBorder="1" applyAlignment="1">
      <alignment vertical="center" wrapText="1"/>
      <protection/>
    </xf>
    <xf numFmtId="3" fontId="3" fillId="0" borderId="80" xfId="53" applyFont="1" applyFill="1" applyBorder="1" applyAlignment="1">
      <alignment vertical="center" wrapText="1"/>
      <protection/>
    </xf>
    <xf numFmtId="3" fontId="4" fillId="0" borderId="80" xfId="53" applyFont="1" applyFill="1" applyBorder="1" applyAlignment="1">
      <alignment vertical="center" wrapText="1"/>
      <protection/>
    </xf>
    <xf numFmtId="0" fontId="3" fillId="0" borderId="0" xfId="55" applyFont="1" applyFill="1" applyAlignment="1">
      <alignment horizontal="center"/>
      <protection/>
    </xf>
    <xf numFmtId="3" fontId="4" fillId="0" borderId="0" xfId="55" applyNumberFormat="1" applyFont="1" applyFill="1">
      <alignment/>
      <protection/>
    </xf>
    <xf numFmtId="0" fontId="8" fillId="0" borderId="0" xfId="55" applyFont="1" applyFill="1" applyAlignment="1">
      <alignment vertical="center"/>
      <protection/>
    </xf>
    <xf numFmtId="3" fontId="5" fillId="0" borderId="81" xfId="56" applyFont="1" applyFill="1" applyBorder="1" applyAlignment="1">
      <alignment horizontal="center" vertical="center" wrapText="1"/>
      <protection/>
    </xf>
    <xf numFmtId="3" fontId="5" fillId="0" borderId="82" xfId="56" applyFont="1" applyFill="1" applyBorder="1" applyAlignment="1">
      <alignment horizontal="center" vertical="center" wrapText="1"/>
      <protection/>
    </xf>
    <xf numFmtId="3" fontId="8" fillId="0" borderId="83" xfId="53" applyFont="1" applyFill="1" applyBorder="1" applyAlignment="1">
      <alignment horizontal="center" vertical="center"/>
      <protection/>
    </xf>
    <xf numFmtId="3" fontId="5" fillId="0" borderId="84" xfId="53" applyFont="1" applyFill="1" applyBorder="1" applyAlignment="1">
      <alignment horizontal="center" vertical="center"/>
      <protection/>
    </xf>
    <xf numFmtId="3" fontId="18" fillId="0" borderId="15" xfId="53" applyNumberFormat="1" applyFont="1" applyFill="1" applyBorder="1" applyAlignment="1">
      <alignment vertical="center" wrapText="1"/>
      <protection/>
    </xf>
    <xf numFmtId="3" fontId="4" fillId="0" borderId="77" xfId="53" applyFont="1" applyFill="1" applyBorder="1" applyAlignment="1">
      <alignment vertical="center" wrapText="1"/>
      <protection/>
    </xf>
    <xf numFmtId="3" fontId="6" fillId="0" borderId="0" xfId="53" applyFont="1" applyFill="1" applyBorder="1" applyAlignment="1">
      <alignment horizontal="center" vertical="center"/>
      <protection/>
    </xf>
    <xf numFmtId="3" fontId="8" fillId="0" borderId="0" xfId="53" applyFont="1" applyFill="1" applyBorder="1" applyAlignment="1">
      <alignment horizontal="center" vertical="center"/>
      <protection/>
    </xf>
    <xf numFmtId="3" fontId="19" fillId="0" borderId="0" xfId="53" applyFont="1" applyFill="1" applyBorder="1" applyAlignment="1">
      <alignment horizontal="center" vertical="center"/>
      <protection/>
    </xf>
    <xf numFmtId="3" fontId="4" fillId="0" borderId="85" xfId="53" applyNumberFormat="1" applyFont="1" applyFill="1" applyBorder="1" applyAlignment="1">
      <alignment vertical="center"/>
      <protection/>
    </xf>
    <xf numFmtId="3" fontId="4" fillId="0" borderId="20" xfId="53" applyNumberFormat="1" applyFont="1" applyFill="1" applyBorder="1" applyAlignment="1">
      <alignment vertical="center"/>
      <protection/>
    </xf>
    <xf numFmtId="3" fontId="5" fillId="0" borderId="86" xfId="53" applyNumberFormat="1" applyFont="1" applyFill="1" applyBorder="1" applyAlignment="1">
      <alignment vertical="center"/>
      <protection/>
    </xf>
    <xf numFmtId="3" fontId="5" fillId="0" borderId="87" xfId="56" applyFont="1" applyFill="1" applyBorder="1" applyAlignment="1">
      <alignment horizontal="center" vertical="center" wrapText="1"/>
      <protection/>
    </xf>
    <xf numFmtId="3" fontId="5" fillId="0" borderId="87" xfId="53" applyFont="1" applyFill="1" applyBorder="1" applyAlignment="1">
      <alignment horizontal="center" vertical="center"/>
      <protection/>
    </xf>
    <xf numFmtId="3" fontId="14" fillId="0" borderId="88" xfId="53" applyNumberFormat="1" applyFont="1" applyFill="1" applyBorder="1" applyAlignment="1">
      <alignment vertical="center"/>
      <protection/>
    </xf>
    <xf numFmtId="3" fontId="8" fillId="0" borderId="89" xfId="53" applyFont="1" applyFill="1" applyBorder="1" applyAlignment="1">
      <alignment horizontal="center" vertical="center"/>
      <protection/>
    </xf>
    <xf numFmtId="3" fontId="8" fillId="0" borderId="58" xfId="53" applyFont="1" applyFill="1" applyBorder="1" applyAlignment="1">
      <alignment horizontal="center" vertical="top"/>
      <protection/>
    </xf>
    <xf numFmtId="3" fontId="8" fillId="0" borderId="84" xfId="53" applyFont="1" applyFill="1" applyBorder="1" applyAlignment="1">
      <alignment horizontal="center" vertical="center"/>
      <protection/>
    </xf>
    <xf numFmtId="3" fontId="3" fillId="0" borderId="81" xfId="53" applyFont="1" applyFill="1" applyBorder="1" applyAlignment="1">
      <alignment vertical="center" wrapText="1"/>
      <protection/>
    </xf>
    <xf numFmtId="3" fontId="3" fillId="0" borderId="58" xfId="53" applyFont="1" applyFill="1" applyBorder="1" applyAlignment="1">
      <alignment vertical="center" wrapText="1"/>
      <protection/>
    </xf>
    <xf numFmtId="3" fontId="4" fillId="0" borderId="87" xfId="53" applyNumberFormat="1" applyFont="1" applyFill="1" applyBorder="1" applyAlignment="1">
      <alignment vertical="center"/>
      <protection/>
    </xf>
    <xf numFmtId="3" fontId="5" fillId="0" borderId="87" xfId="53" applyNumberFormat="1" applyFont="1" applyFill="1" applyBorder="1" applyAlignment="1">
      <alignment vertical="center"/>
      <protection/>
    </xf>
    <xf numFmtId="3" fontId="8" fillId="0" borderId="25" xfId="53" applyNumberFormat="1" applyFont="1" applyFill="1" applyBorder="1" applyAlignment="1">
      <alignment horizontal="center" vertical="center"/>
      <protection/>
    </xf>
    <xf numFmtId="3" fontId="3" fillId="0" borderId="74" xfId="53" applyNumberFormat="1" applyFont="1" applyFill="1" applyBorder="1" applyAlignment="1">
      <alignment horizontal="center" vertical="center"/>
      <protection/>
    </xf>
    <xf numFmtId="3" fontId="5" fillId="0" borderId="90" xfId="53" applyNumberFormat="1" applyFont="1" applyFill="1" applyBorder="1" applyAlignment="1">
      <alignment vertical="center"/>
      <protection/>
    </xf>
    <xf numFmtId="3" fontId="8" fillId="0" borderId="91" xfId="53" applyFont="1" applyFill="1" applyBorder="1" applyAlignment="1">
      <alignment horizontal="center" vertical="center" wrapText="1"/>
      <protection/>
    </xf>
    <xf numFmtId="3" fontId="8" fillId="0" borderId="87" xfId="53" applyFont="1" applyFill="1" applyBorder="1" applyAlignment="1">
      <alignment vertical="center" wrapText="1"/>
      <protection/>
    </xf>
    <xf numFmtId="3" fontId="8" fillId="0" borderId="87" xfId="53" applyFont="1" applyFill="1" applyBorder="1" applyAlignment="1">
      <alignment horizontal="left" vertical="center" wrapText="1"/>
      <protection/>
    </xf>
    <xf numFmtId="3" fontId="3" fillId="0" borderId="20" xfId="53" applyNumberFormat="1" applyFont="1" applyFill="1" applyBorder="1" applyAlignment="1">
      <alignment horizontal="center" vertical="center"/>
      <protection/>
    </xf>
    <xf numFmtId="3" fontId="3" fillId="0" borderId="15" xfId="53" applyNumberFormat="1" applyFont="1" applyFill="1" applyBorder="1" applyAlignment="1">
      <alignment horizontal="center" vertical="center"/>
      <protection/>
    </xf>
    <xf numFmtId="3" fontId="8" fillId="0" borderId="92" xfId="53" applyFont="1" applyFill="1" applyBorder="1" applyAlignment="1">
      <alignment horizontal="center" vertical="center" wrapText="1"/>
      <protection/>
    </xf>
    <xf numFmtId="3" fontId="8" fillId="0" borderId="93" xfId="53" applyFont="1" applyFill="1" applyBorder="1" applyAlignment="1">
      <alignment vertical="center" wrapText="1"/>
      <protection/>
    </xf>
    <xf numFmtId="3" fontId="5" fillId="0" borderId="94" xfId="53" applyNumberFormat="1" applyFont="1" applyFill="1" applyBorder="1" applyAlignment="1">
      <alignment vertical="center"/>
      <protection/>
    </xf>
    <xf numFmtId="3" fontId="8" fillId="0" borderId="95" xfId="53" applyFont="1" applyFill="1" applyBorder="1" applyAlignment="1">
      <alignment vertical="center" wrapText="1"/>
      <protection/>
    </xf>
    <xf numFmtId="3" fontId="5" fillId="0" borderId="96" xfId="53" applyNumberFormat="1" applyFont="1" applyFill="1" applyBorder="1" applyAlignment="1">
      <alignment vertical="center"/>
      <protection/>
    </xf>
    <xf numFmtId="3" fontId="4" fillId="0" borderId="0" xfId="53" applyNumberFormat="1" applyFont="1" applyFill="1" applyBorder="1" applyAlignment="1">
      <alignment vertical="center"/>
      <protection/>
    </xf>
    <xf numFmtId="3" fontId="5" fillId="0" borderId="90" xfId="56" applyFont="1" applyFill="1" applyBorder="1" applyAlignment="1">
      <alignment horizontal="center" vertical="center" wrapText="1"/>
      <protection/>
    </xf>
    <xf numFmtId="3" fontId="5" fillId="0" borderId="90" xfId="53" applyFont="1" applyFill="1" applyBorder="1" applyAlignment="1">
      <alignment horizontal="center" vertical="center"/>
      <protection/>
    </xf>
    <xf numFmtId="3" fontId="4" fillId="0" borderId="90" xfId="53" applyNumberFormat="1" applyFont="1" applyFill="1" applyBorder="1" applyAlignment="1">
      <alignment vertical="center"/>
      <protection/>
    </xf>
    <xf numFmtId="3" fontId="5" fillId="0" borderId="97" xfId="53" applyNumberFormat="1" applyFont="1" applyFill="1" applyBorder="1" applyAlignment="1">
      <alignment vertical="center"/>
      <protection/>
    </xf>
    <xf numFmtId="3" fontId="4" fillId="0" borderId="98" xfId="53" applyNumberFormat="1" applyFont="1" applyFill="1" applyBorder="1" applyAlignment="1">
      <alignment vertical="center"/>
      <protection/>
    </xf>
    <xf numFmtId="0" fontId="58" fillId="0" borderId="0" xfId="55" applyFont="1" applyFill="1" applyBorder="1" applyAlignment="1">
      <alignment vertical="center"/>
      <protection/>
    </xf>
    <xf numFmtId="0" fontId="58" fillId="0" borderId="0" xfId="55" applyFont="1" applyFill="1" applyAlignment="1">
      <alignment vertical="center"/>
      <protection/>
    </xf>
    <xf numFmtId="3" fontId="8" fillId="0" borderId="55" xfId="53" applyNumberFormat="1" applyFont="1" applyFill="1" applyBorder="1" applyAlignment="1">
      <alignment horizontal="center" vertical="center"/>
      <protection/>
    </xf>
    <xf numFmtId="3" fontId="8" fillId="0" borderId="99" xfId="53" applyNumberFormat="1" applyFont="1" applyFill="1" applyBorder="1" applyAlignment="1">
      <alignment horizontal="center" vertical="center"/>
      <protection/>
    </xf>
    <xf numFmtId="3" fontId="8" fillId="0" borderId="100" xfId="53" applyFont="1" applyFill="1" applyBorder="1" applyAlignment="1">
      <alignment vertical="center" wrapText="1"/>
      <protection/>
    </xf>
    <xf numFmtId="3" fontId="8" fillId="0" borderId="101" xfId="53" applyFont="1" applyFill="1" applyBorder="1" applyAlignment="1">
      <alignment horizontal="center" vertical="center" wrapText="1"/>
      <protection/>
    </xf>
    <xf numFmtId="3" fontId="3" fillId="0" borderId="102" xfId="53" applyFont="1" applyFill="1" applyBorder="1" applyAlignment="1">
      <alignment vertical="center" wrapText="1"/>
      <protection/>
    </xf>
    <xf numFmtId="3" fontId="8" fillId="0" borderId="103" xfId="53" applyFont="1" applyFill="1" applyBorder="1" applyAlignment="1">
      <alignment vertical="center" wrapText="1"/>
      <protection/>
    </xf>
    <xf numFmtId="3" fontId="5" fillId="0" borderId="103" xfId="53" applyNumberFormat="1" applyFont="1" applyFill="1" applyBorder="1" applyAlignment="1">
      <alignment vertical="center"/>
      <protection/>
    </xf>
    <xf numFmtId="3" fontId="14" fillId="0" borderId="46" xfId="55" applyNumberFormat="1" applyFont="1" applyFill="1" applyBorder="1" applyAlignment="1">
      <alignment vertical="center"/>
      <protection/>
    </xf>
    <xf numFmtId="3" fontId="4" fillId="0" borderId="46" xfId="55" applyNumberFormat="1" applyFont="1" applyFill="1" applyBorder="1" applyAlignment="1">
      <alignment vertical="center"/>
      <protection/>
    </xf>
    <xf numFmtId="3" fontId="4" fillId="0" borderId="47" xfId="55" applyNumberFormat="1" applyFont="1" applyFill="1" applyBorder="1" applyAlignment="1">
      <alignment vertical="center"/>
      <protection/>
    </xf>
    <xf numFmtId="3" fontId="15" fillId="0" borderId="46" xfId="55" applyNumberFormat="1" applyFont="1" applyFill="1" applyBorder="1" applyAlignment="1">
      <alignment vertical="center"/>
      <protection/>
    </xf>
    <xf numFmtId="3" fontId="15" fillId="0" borderId="47" xfId="55" applyNumberFormat="1" applyFont="1" applyFill="1" applyBorder="1" applyAlignment="1">
      <alignment vertical="center"/>
      <protection/>
    </xf>
    <xf numFmtId="3" fontId="5" fillId="0" borderId="50" xfId="55" applyNumberFormat="1" applyFont="1" applyFill="1" applyBorder="1" applyAlignment="1">
      <alignment vertical="center"/>
      <protection/>
    </xf>
    <xf numFmtId="3" fontId="4" fillId="0" borderId="104" xfId="55" applyNumberFormat="1" applyFont="1" applyFill="1" applyBorder="1" applyAlignment="1">
      <alignment vertical="center"/>
      <protection/>
    </xf>
    <xf numFmtId="3" fontId="5" fillId="0" borderId="46" xfId="55" applyNumberFormat="1" applyFont="1" applyFill="1" applyBorder="1" applyAlignment="1">
      <alignment vertical="center"/>
      <protection/>
    </xf>
    <xf numFmtId="3" fontId="5" fillId="0" borderId="105" xfId="55" applyNumberFormat="1" applyFont="1" applyFill="1" applyBorder="1" applyAlignment="1">
      <alignment vertical="center"/>
      <protection/>
    </xf>
    <xf numFmtId="3" fontId="15" fillId="0" borderId="106" xfId="55" applyNumberFormat="1" applyFont="1" applyFill="1" applyBorder="1" applyAlignment="1">
      <alignment vertical="center"/>
      <protection/>
    </xf>
    <xf numFmtId="3" fontId="4" fillId="0" borderId="107" xfId="53" applyNumberFormat="1" applyFont="1" applyFill="1" applyBorder="1" applyAlignment="1">
      <alignment vertical="center"/>
      <protection/>
    </xf>
    <xf numFmtId="3" fontId="5" fillId="0" borderId="108" xfId="53" applyNumberFormat="1" applyFont="1" applyFill="1" applyBorder="1" applyAlignment="1">
      <alignment vertical="center"/>
      <protection/>
    </xf>
    <xf numFmtId="3" fontId="8" fillId="0" borderId="80" xfId="53" applyFont="1" applyFill="1" applyBorder="1" applyAlignment="1">
      <alignment vertical="center" wrapText="1"/>
      <protection/>
    </xf>
    <xf numFmtId="3" fontId="8" fillId="0" borderId="86" xfId="53" applyFont="1" applyFill="1" applyBorder="1" applyAlignment="1">
      <alignment vertical="center" wrapText="1"/>
      <protection/>
    </xf>
    <xf numFmtId="3" fontId="8" fillId="0" borderId="42" xfId="53" applyFont="1" applyFill="1" applyBorder="1" applyAlignment="1">
      <alignment horizontal="center" vertical="center" wrapText="1"/>
      <protection/>
    </xf>
    <xf numFmtId="3" fontId="4" fillId="0" borderId="109" xfId="53" applyNumberFormat="1" applyFont="1" applyFill="1" applyBorder="1" applyAlignment="1">
      <alignment vertical="center"/>
      <protection/>
    </xf>
    <xf numFmtId="3" fontId="4" fillId="0" borderId="38" xfId="53" applyNumberFormat="1" applyFont="1" applyFill="1" applyBorder="1" applyAlignment="1">
      <alignment vertical="center"/>
      <protection/>
    </xf>
    <xf numFmtId="3" fontId="3" fillId="0" borderId="15" xfId="53" applyFont="1" applyFill="1" applyBorder="1" applyAlignment="1">
      <alignment horizontal="center" vertical="center"/>
      <protection/>
    </xf>
    <xf numFmtId="3" fontId="8" fillId="0" borderId="38" xfId="53" applyNumberFormat="1" applyFont="1" applyFill="1" applyBorder="1" applyAlignment="1">
      <alignment horizontal="center" vertical="center"/>
      <protection/>
    </xf>
    <xf numFmtId="3" fontId="14" fillId="0" borderId="87" xfId="55" applyNumberFormat="1" applyFont="1" applyFill="1" applyBorder="1" applyAlignment="1">
      <alignment vertical="center"/>
      <protection/>
    </xf>
    <xf numFmtId="3" fontId="4" fillId="0" borderId="87" xfId="55" applyNumberFormat="1" applyFont="1" applyFill="1" applyBorder="1" applyAlignment="1">
      <alignment vertical="center"/>
      <protection/>
    </xf>
    <xf numFmtId="3" fontId="15" fillId="0" borderId="87" xfId="55" applyNumberFormat="1" applyFont="1" applyFill="1" applyBorder="1" applyAlignment="1">
      <alignment vertical="center"/>
      <protection/>
    </xf>
    <xf numFmtId="3" fontId="5" fillId="0" borderId="87" xfId="55" applyNumberFormat="1" applyFont="1" applyFill="1" applyBorder="1" applyAlignment="1">
      <alignment vertical="center"/>
      <protection/>
    </xf>
    <xf numFmtId="3" fontId="5" fillId="0" borderId="110" xfId="53" applyNumberFormat="1" applyFont="1" applyFill="1" applyBorder="1" applyAlignment="1">
      <alignment vertical="center"/>
      <protection/>
    </xf>
    <xf numFmtId="3" fontId="3" fillId="0" borderId="111" xfId="53" applyFont="1" applyFill="1" applyBorder="1" applyAlignment="1">
      <alignment horizontal="center" vertical="center" wrapText="1"/>
      <protection/>
    </xf>
    <xf numFmtId="3" fontId="3" fillId="0" borderId="112" xfId="53" applyFont="1" applyFill="1" applyBorder="1" applyAlignment="1">
      <alignment horizontal="center" vertical="center" wrapText="1"/>
      <protection/>
    </xf>
    <xf numFmtId="3" fontId="3" fillId="0" borderId="113" xfId="53" applyFont="1" applyFill="1" applyBorder="1" applyAlignment="1">
      <alignment horizontal="center" vertical="center" wrapText="1"/>
      <protection/>
    </xf>
    <xf numFmtId="3" fontId="8" fillId="0" borderId="114" xfId="53" applyFont="1" applyFill="1" applyBorder="1" applyAlignment="1">
      <alignment horizontal="center" vertical="center" wrapText="1"/>
      <protection/>
    </xf>
    <xf numFmtId="3" fontId="8" fillId="0" borderId="115" xfId="53" applyFont="1" applyFill="1" applyBorder="1" applyAlignment="1">
      <alignment vertical="center" wrapText="1"/>
      <protection/>
    </xf>
    <xf numFmtId="3" fontId="5" fillId="0" borderId="116" xfId="53" applyNumberFormat="1" applyFont="1" applyFill="1" applyBorder="1" applyAlignment="1">
      <alignment vertical="center"/>
      <protection/>
    </xf>
    <xf numFmtId="3" fontId="3" fillId="0" borderId="117" xfId="53" applyNumberFormat="1" applyFont="1" applyFill="1" applyBorder="1" applyAlignment="1">
      <alignment horizontal="center" vertical="center"/>
      <protection/>
    </xf>
    <xf numFmtId="3" fontId="8" fillId="0" borderId="118" xfId="53" applyNumberFormat="1" applyFont="1" applyFill="1" applyBorder="1" applyAlignment="1">
      <alignment horizontal="center" vertical="center"/>
      <protection/>
    </xf>
    <xf numFmtId="3" fontId="8" fillId="0" borderId="119" xfId="53" applyNumberFormat="1" applyFont="1" applyFill="1" applyBorder="1" applyAlignment="1">
      <alignment horizontal="center" vertical="center"/>
      <protection/>
    </xf>
    <xf numFmtId="3" fontId="3" fillId="0" borderId="112" xfId="53" applyNumberFormat="1" applyFont="1" applyFill="1" applyBorder="1" applyAlignment="1">
      <alignment horizontal="center" vertical="center"/>
      <protection/>
    </xf>
    <xf numFmtId="3" fontId="8" fillId="0" borderId="112" xfId="53" applyNumberFormat="1" applyFont="1" applyFill="1" applyBorder="1" applyAlignment="1">
      <alignment horizontal="center" vertical="center"/>
      <protection/>
    </xf>
    <xf numFmtId="3" fontId="8" fillId="0" borderId="120" xfId="53" applyNumberFormat="1" applyFont="1" applyFill="1" applyBorder="1" applyAlignment="1">
      <alignment horizontal="center" vertical="center"/>
      <protection/>
    </xf>
    <xf numFmtId="3" fontId="3" fillId="33" borderId="121" xfId="53" applyNumberFormat="1" applyFont="1" applyFill="1" applyBorder="1" applyAlignment="1">
      <alignment horizontal="center" vertical="center"/>
      <protection/>
    </xf>
    <xf numFmtId="3" fontId="3" fillId="33" borderId="122" xfId="53" applyNumberFormat="1" applyFont="1" applyFill="1" applyBorder="1" applyAlignment="1">
      <alignment horizontal="center" vertical="center"/>
      <protection/>
    </xf>
    <xf numFmtId="3" fontId="3" fillId="33" borderId="123" xfId="53" applyNumberFormat="1" applyFont="1" applyFill="1" applyBorder="1" applyAlignment="1">
      <alignment horizontal="center" vertical="center"/>
      <protection/>
    </xf>
    <xf numFmtId="3" fontId="3" fillId="0" borderId="77" xfId="53" applyFont="1" applyFill="1" applyBorder="1" applyAlignment="1">
      <alignment vertical="center" wrapText="1"/>
      <protection/>
    </xf>
    <xf numFmtId="3" fontId="3" fillId="0" borderId="122" xfId="53" applyFont="1" applyFill="1" applyBorder="1" applyAlignment="1">
      <alignment vertical="center" wrapText="1"/>
      <protection/>
    </xf>
    <xf numFmtId="3" fontId="8" fillId="0" borderId="124" xfId="53" applyFont="1" applyFill="1" applyBorder="1" applyAlignment="1">
      <alignment horizontal="center" vertical="center" wrapText="1"/>
      <protection/>
    </xf>
    <xf numFmtId="3" fontId="3" fillId="0" borderId="117" xfId="53" applyFont="1" applyFill="1" applyBorder="1" applyAlignment="1">
      <alignment horizontal="center" vertical="center" wrapText="1"/>
      <protection/>
    </xf>
    <xf numFmtId="3" fontId="4" fillId="0" borderId="125" xfId="55" applyNumberFormat="1" applyFont="1" applyFill="1" applyBorder="1" applyAlignment="1">
      <alignment vertical="center"/>
      <protection/>
    </xf>
    <xf numFmtId="3" fontId="59" fillId="0" borderId="90" xfId="53" applyNumberFormat="1" applyFont="1" applyFill="1" applyBorder="1" applyAlignment="1">
      <alignment vertical="center"/>
      <protection/>
    </xf>
    <xf numFmtId="3" fontId="59" fillId="0" borderId="82" xfId="55" applyNumberFormat="1" applyFont="1" applyFill="1" applyBorder="1" applyAlignment="1">
      <alignment vertical="center"/>
      <protection/>
    </xf>
    <xf numFmtId="3" fontId="59" fillId="0" borderId="87" xfId="55" applyNumberFormat="1" applyFont="1" applyFill="1" applyBorder="1" applyAlignment="1">
      <alignment vertical="center"/>
      <protection/>
    </xf>
    <xf numFmtId="3" fontId="59" fillId="0" borderId="46" xfId="55" applyNumberFormat="1" applyFont="1" applyFill="1" applyBorder="1" applyAlignment="1">
      <alignment vertical="center"/>
      <protection/>
    </xf>
    <xf numFmtId="3" fontId="60" fillId="0" borderId="126" xfId="55" applyNumberFormat="1" applyFont="1" applyFill="1" applyBorder="1" applyAlignment="1">
      <alignment vertical="center"/>
      <protection/>
    </xf>
    <xf numFmtId="3" fontId="60" fillId="0" borderId="60" xfId="55" applyNumberFormat="1" applyFont="1" applyFill="1" applyBorder="1" applyAlignment="1">
      <alignment vertical="center"/>
      <protection/>
    </xf>
    <xf numFmtId="3" fontId="61" fillId="0" borderId="87" xfId="55" applyNumberFormat="1" applyFont="1" applyFill="1" applyBorder="1" applyAlignment="1">
      <alignment vertical="center"/>
      <protection/>
    </xf>
    <xf numFmtId="3" fontId="62" fillId="0" borderId="87" xfId="55" applyNumberFormat="1" applyFont="1" applyFill="1" applyBorder="1" applyAlignment="1">
      <alignment vertical="center"/>
      <protection/>
    </xf>
    <xf numFmtId="3" fontId="4" fillId="0" borderId="127" xfId="53" applyNumberFormat="1" applyFont="1" applyFill="1" applyBorder="1" applyAlignment="1">
      <alignment vertical="center"/>
      <protection/>
    </xf>
    <xf numFmtId="3" fontId="18" fillId="0" borderId="0" xfId="53" applyNumberFormat="1" applyFont="1" applyFill="1" applyBorder="1" applyAlignment="1">
      <alignment vertical="center" wrapText="1"/>
      <protection/>
    </xf>
    <xf numFmtId="3" fontId="5" fillId="0" borderId="84" xfId="53" applyNumberFormat="1" applyFont="1" applyFill="1" applyBorder="1" applyAlignment="1">
      <alignment vertical="center"/>
      <protection/>
    </xf>
    <xf numFmtId="3" fontId="8" fillId="0" borderId="87" xfId="53" applyFont="1" applyFill="1" applyBorder="1" applyAlignment="1">
      <alignment horizontal="center" vertical="center" wrapText="1"/>
      <protection/>
    </xf>
    <xf numFmtId="3" fontId="4" fillId="0" borderId="75" xfId="55" applyNumberFormat="1" applyFont="1" applyFill="1" applyBorder="1" applyAlignment="1">
      <alignment vertical="center"/>
      <protection/>
    </xf>
    <xf numFmtId="3" fontId="3" fillId="0" borderId="128" xfId="53" applyNumberFormat="1" applyFont="1" applyFill="1" applyBorder="1" applyAlignment="1">
      <alignment horizontal="center" vertical="center"/>
      <protection/>
    </xf>
    <xf numFmtId="3" fontId="3" fillId="0" borderId="129" xfId="53" applyNumberFormat="1" applyFont="1" applyFill="1" applyBorder="1" applyAlignment="1">
      <alignment horizontal="center" vertical="center"/>
      <protection/>
    </xf>
    <xf numFmtId="3" fontId="3" fillId="0" borderId="130" xfId="53" applyNumberFormat="1" applyFont="1" applyFill="1" applyBorder="1" applyAlignment="1">
      <alignment horizontal="center" vertical="center"/>
      <protection/>
    </xf>
    <xf numFmtId="3" fontId="3" fillId="0" borderId="131" xfId="53" applyFont="1" applyFill="1" applyBorder="1" applyAlignment="1">
      <alignment horizontal="center" vertical="center" wrapText="1"/>
      <protection/>
    </xf>
    <xf numFmtId="3" fontId="3" fillId="0" borderId="34" xfId="53" applyFont="1" applyFill="1" applyBorder="1" applyAlignment="1">
      <alignment horizontal="center" vertical="center" wrapText="1"/>
      <protection/>
    </xf>
    <xf numFmtId="3" fontId="3" fillId="0" borderId="132" xfId="53" applyNumberFormat="1" applyFont="1" applyFill="1" applyBorder="1" applyAlignment="1">
      <alignment horizontal="center" vertical="center"/>
      <protection/>
    </xf>
    <xf numFmtId="3" fontId="3" fillId="0" borderId="132" xfId="53" applyFont="1" applyFill="1" applyBorder="1" applyAlignment="1">
      <alignment horizontal="center" vertical="center" wrapText="1"/>
      <protection/>
    </xf>
    <xf numFmtId="3" fontId="3" fillId="0" borderId="130" xfId="53" applyFont="1" applyFill="1" applyBorder="1" applyAlignment="1">
      <alignment horizontal="center" vertical="center" wrapText="1"/>
      <protection/>
    </xf>
    <xf numFmtId="3" fontId="6" fillId="0" borderId="0" xfId="53" applyFont="1" applyFill="1" applyBorder="1" applyAlignment="1">
      <alignment horizontal="center" vertical="center"/>
      <protection/>
    </xf>
    <xf numFmtId="3" fontId="8" fillId="0" borderId="72" xfId="53" applyFont="1" applyFill="1" applyBorder="1" applyAlignment="1">
      <alignment horizontal="center" vertical="center"/>
      <protection/>
    </xf>
    <xf numFmtId="3" fontId="3" fillId="0" borderId="13" xfId="53" applyNumberFormat="1" applyFont="1" applyFill="1" applyBorder="1" applyAlignment="1">
      <alignment horizontal="center" vertical="center"/>
      <protection/>
    </xf>
    <xf numFmtId="3" fontId="3" fillId="0" borderId="133" xfId="53" applyFont="1" applyFill="1" applyBorder="1" applyAlignment="1">
      <alignment horizontal="center" vertical="center" wrapText="1"/>
      <protection/>
    </xf>
    <xf numFmtId="3" fontId="3" fillId="0" borderId="0" xfId="53" applyFont="1" applyFill="1" applyBorder="1" applyAlignment="1">
      <alignment horizontal="center" vertical="center" wrapText="1"/>
      <protection/>
    </xf>
    <xf numFmtId="3" fontId="3" fillId="0" borderId="134" xfId="53" applyFont="1" applyFill="1" applyBorder="1" applyAlignment="1">
      <alignment horizontal="center" vertical="center" wrapText="1"/>
      <protection/>
    </xf>
    <xf numFmtId="3" fontId="3" fillId="0" borderId="135" xfId="53" applyFont="1" applyFill="1" applyBorder="1" applyAlignment="1">
      <alignment horizontal="center" vertical="center" wrapText="1"/>
      <protection/>
    </xf>
    <xf numFmtId="3" fontId="3" fillId="0" borderId="136" xfId="53" applyFont="1" applyFill="1" applyBorder="1" applyAlignment="1">
      <alignment horizontal="center" vertical="center" wrapText="1"/>
      <protection/>
    </xf>
    <xf numFmtId="3" fontId="3" fillId="0" borderId="137" xfId="53" applyNumberFormat="1" applyFont="1" applyFill="1" applyBorder="1" applyAlignment="1">
      <alignment horizontal="center" vertical="center"/>
      <protection/>
    </xf>
    <xf numFmtId="3" fontId="8" fillId="0" borderId="0" xfId="53" applyFont="1" applyFill="1" applyBorder="1" applyAlignment="1">
      <alignment horizontal="center" vertical="center"/>
      <protection/>
    </xf>
    <xf numFmtId="3" fontId="3" fillId="0" borderId="79" xfId="53" applyFont="1" applyFill="1" applyBorder="1" applyAlignment="1">
      <alignment horizontal="center" vertical="center" wrapText="1"/>
      <protection/>
    </xf>
    <xf numFmtId="3" fontId="3" fillId="0" borderId="78" xfId="53" applyFont="1" applyFill="1" applyBorder="1" applyAlignment="1">
      <alignment horizontal="center" vertical="center" wrapText="1"/>
      <protection/>
    </xf>
    <xf numFmtId="3" fontId="4" fillId="0" borderId="138" xfId="53" applyNumberFormat="1" applyFont="1" applyFill="1" applyBorder="1" applyAlignment="1">
      <alignment horizontal="center" vertical="center"/>
      <protection/>
    </xf>
    <xf numFmtId="3" fontId="4" fillId="0" borderId="139" xfId="53" applyNumberFormat="1" applyFont="1" applyFill="1" applyBorder="1" applyAlignment="1">
      <alignment horizontal="center" vertical="center"/>
      <protection/>
    </xf>
    <xf numFmtId="3" fontId="3" fillId="0" borderId="140" xfId="53" applyFont="1" applyFill="1" applyBorder="1" applyAlignment="1">
      <alignment horizontal="center" vertical="center" wrapText="1"/>
      <protection/>
    </xf>
    <xf numFmtId="3" fontId="3" fillId="0" borderId="26" xfId="53" applyNumberFormat="1" applyFont="1" applyFill="1" applyBorder="1" applyAlignment="1">
      <alignment horizontal="center" vertical="center"/>
      <protection/>
    </xf>
    <xf numFmtId="3" fontId="3" fillId="0" borderId="128" xfId="53" applyFont="1" applyFill="1" applyBorder="1" applyAlignment="1">
      <alignment horizontal="center" vertical="center" wrapText="1"/>
      <protection/>
    </xf>
    <xf numFmtId="3" fontId="19" fillId="0" borderId="0" xfId="53" applyFont="1" applyFill="1" applyBorder="1" applyAlignment="1">
      <alignment horizontal="center" vertical="center"/>
      <protection/>
    </xf>
    <xf numFmtId="3" fontId="8" fillId="0" borderId="73" xfId="53" applyFont="1" applyFill="1" applyBorder="1" applyAlignment="1">
      <alignment horizontal="center" vertical="center"/>
      <protection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ktsgv" xfId="53"/>
    <cellStyle name="Magyarázó szöveg" xfId="54"/>
    <cellStyle name="Normál_mérleg" xfId="55"/>
    <cellStyle name="Normál_rendelet-módosítás 10-16" xfId="56"/>
    <cellStyle name="Normál12" xfId="57"/>
    <cellStyle name="Összesen" xfId="58"/>
    <cellStyle name="Currency" xfId="59"/>
    <cellStyle name="Currency [0]" xfId="60"/>
    <cellStyle name="Rossz" xfId="61"/>
    <cellStyle name="Semleges" xfId="62"/>
    <cellStyle name="SIMA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L50"/>
  <sheetViews>
    <sheetView zoomScale="60" zoomScaleNormal="60" zoomScalePageLayoutView="0" workbookViewId="0" topLeftCell="A1">
      <selection activeCell="A1" sqref="A1"/>
    </sheetView>
  </sheetViews>
  <sheetFormatPr defaultColWidth="8.796875" defaultRowHeight="15"/>
  <cols>
    <col min="1" max="1" width="6.69921875" style="82" customWidth="1"/>
    <col min="2" max="2" width="66.09765625" style="82" customWidth="1"/>
    <col min="3" max="3" width="18.5" style="83" customWidth="1"/>
    <col min="4" max="4" width="14.3984375" style="83" customWidth="1"/>
    <col min="5" max="5" width="6.69921875" style="82" customWidth="1"/>
    <col min="6" max="6" width="65.59765625" style="82" customWidth="1"/>
    <col min="7" max="7" width="15.19921875" style="83" customWidth="1"/>
    <col min="8" max="8" width="19.19921875" style="83" customWidth="1"/>
    <col min="9" max="16384" width="9" style="82" customWidth="1"/>
  </cols>
  <sheetData>
    <row r="1" spans="1:12" ht="18.75">
      <c r="A1" s="82" t="s">
        <v>83</v>
      </c>
      <c r="E1" s="83"/>
      <c r="F1" s="83"/>
      <c r="G1" s="82"/>
      <c r="H1" s="82"/>
      <c r="I1" s="83"/>
      <c r="J1" s="83"/>
      <c r="K1" s="83"/>
      <c r="L1" s="83"/>
    </row>
    <row r="2" spans="1:8" s="84" customFormat="1" ht="22.5" customHeight="1">
      <c r="A2" s="241" t="s">
        <v>82</v>
      </c>
      <c r="B2" s="241"/>
      <c r="C2" s="241"/>
      <c r="D2" s="241"/>
      <c r="E2" s="241"/>
      <c r="F2" s="241"/>
      <c r="G2" s="241"/>
      <c r="H2" s="132"/>
    </row>
    <row r="3" spans="1:5" ht="24.75" customHeight="1" thickBot="1">
      <c r="A3" s="85"/>
      <c r="B3" s="85"/>
      <c r="C3" s="86"/>
      <c r="D3" s="86"/>
      <c r="E3" s="88"/>
    </row>
    <row r="4" spans="1:10" ht="28.5" customHeight="1" thickBot="1" thickTop="1">
      <c r="A4" s="242" t="s">
        <v>0</v>
      </c>
      <c r="B4" s="89"/>
      <c r="C4" s="90" t="s">
        <v>1</v>
      </c>
      <c r="D4" s="90" t="s">
        <v>1</v>
      </c>
      <c r="E4" s="242" t="s">
        <v>0</v>
      </c>
      <c r="F4" s="89"/>
      <c r="G4" s="91" t="s">
        <v>1</v>
      </c>
      <c r="H4" s="90" t="s">
        <v>1</v>
      </c>
      <c r="I4" s="92"/>
      <c r="J4" s="93"/>
    </row>
    <row r="5" spans="1:9" ht="28.5" customHeight="1" thickTop="1">
      <c r="A5" s="242"/>
      <c r="B5" s="94" t="s">
        <v>2</v>
      </c>
      <c r="C5" s="95" t="s">
        <v>3</v>
      </c>
      <c r="D5" s="95" t="s">
        <v>76</v>
      </c>
      <c r="E5" s="242"/>
      <c r="F5" s="94" t="s">
        <v>4</v>
      </c>
      <c r="G5" s="96" t="s">
        <v>3</v>
      </c>
      <c r="H5" s="96" t="s">
        <v>76</v>
      </c>
      <c r="I5" s="92"/>
    </row>
    <row r="6" spans="1:9" s="17" customFormat="1" ht="13.5" customHeight="1" thickBot="1">
      <c r="A6" s="97">
        <v>1</v>
      </c>
      <c r="B6" s="98">
        <v>2</v>
      </c>
      <c r="C6" s="99">
        <v>4</v>
      </c>
      <c r="D6" s="99"/>
      <c r="E6" s="97">
        <v>1</v>
      </c>
      <c r="F6" s="98">
        <v>2</v>
      </c>
      <c r="G6" s="100">
        <v>4</v>
      </c>
      <c r="H6" s="100"/>
      <c r="I6" s="4"/>
    </row>
    <row r="7" spans="1:8" s="4" customFormat="1" ht="33.75" customHeight="1" thickTop="1">
      <c r="A7" s="101">
        <v>1</v>
      </c>
      <c r="B7" s="102" t="s">
        <v>5</v>
      </c>
      <c r="C7" s="103">
        <v>26473</v>
      </c>
      <c r="D7" s="103">
        <v>26473</v>
      </c>
      <c r="E7" s="104">
        <v>1</v>
      </c>
      <c r="F7" s="3" t="s">
        <v>6</v>
      </c>
      <c r="G7" s="105">
        <v>54699</v>
      </c>
      <c r="H7" s="105">
        <v>63682</v>
      </c>
    </row>
    <row r="8" spans="1:8" s="4" customFormat="1" ht="33.75" customHeight="1" thickBot="1">
      <c r="A8" s="26">
        <v>2</v>
      </c>
      <c r="B8" s="3" t="s">
        <v>7</v>
      </c>
      <c r="C8" s="192">
        <v>6503</v>
      </c>
      <c r="D8" s="7">
        <v>6503</v>
      </c>
      <c r="E8" s="2">
        <v>2</v>
      </c>
      <c r="F8" s="3" t="s">
        <v>8</v>
      </c>
      <c r="G8" s="10">
        <v>11361</v>
      </c>
      <c r="H8" s="10">
        <v>13504</v>
      </c>
    </row>
    <row r="9" spans="1:8" s="4" customFormat="1" ht="33.75" customHeight="1" thickBot="1">
      <c r="A9" s="106">
        <v>3</v>
      </c>
      <c r="B9" s="107" t="s">
        <v>73</v>
      </c>
      <c r="C9" s="219">
        <v>93982</v>
      </c>
      <c r="D9" s="108">
        <v>160821</v>
      </c>
      <c r="E9" s="109">
        <v>3</v>
      </c>
      <c r="F9" s="3" t="s">
        <v>10</v>
      </c>
      <c r="G9" s="232">
        <v>36405</v>
      </c>
      <c r="H9" s="110">
        <v>54168</v>
      </c>
    </row>
    <row r="10" spans="1:8" s="4" customFormat="1" ht="33.75" customHeight="1">
      <c r="A10" s="26">
        <v>4</v>
      </c>
      <c r="B10" s="6" t="s">
        <v>74</v>
      </c>
      <c r="C10" s="7">
        <v>0</v>
      </c>
      <c r="D10" s="7">
        <v>0</v>
      </c>
      <c r="E10" s="2">
        <v>4</v>
      </c>
      <c r="F10" s="3" t="s">
        <v>12</v>
      </c>
      <c r="G10" s="10">
        <v>18043</v>
      </c>
      <c r="H10" s="10">
        <v>28096</v>
      </c>
    </row>
    <row r="11" spans="1:8" s="4" customFormat="1" ht="33.75" customHeight="1">
      <c r="A11" s="5">
        <v>5</v>
      </c>
      <c r="B11" s="6" t="s">
        <v>74</v>
      </c>
      <c r="C11" s="7">
        <v>74640</v>
      </c>
      <c r="D11" s="7">
        <v>81980</v>
      </c>
      <c r="E11" s="8">
        <v>5</v>
      </c>
      <c r="F11" s="6" t="s">
        <v>14</v>
      </c>
      <c r="G11" s="10">
        <v>46713</v>
      </c>
      <c r="H11" s="10">
        <v>55432</v>
      </c>
    </row>
    <row r="12" spans="1:8" s="17" customFormat="1" ht="33.75" customHeight="1" thickBot="1">
      <c r="A12" s="11" t="s">
        <v>15</v>
      </c>
      <c r="B12" s="12" t="s">
        <v>16</v>
      </c>
      <c r="C12" s="13">
        <f>SUM(C7:C11)</f>
        <v>201598</v>
      </c>
      <c r="D12" s="13">
        <f>SUM(D7:D11)</f>
        <v>275777</v>
      </c>
      <c r="E12" s="14">
        <v>6</v>
      </c>
      <c r="F12" s="15" t="s">
        <v>72</v>
      </c>
      <c r="G12" s="16">
        <v>19106</v>
      </c>
      <c r="H12" s="16">
        <v>19106</v>
      </c>
    </row>
    <row r="13" spans="1:8" s="17" customFormat="1" ht="33.75" customHeight="1" thickBot="1">
      <c r="A13" s="18" t="s">
        <v>18</v>
      </c>
      <c r="B13" s="19" t="s">
        <v>70</v>
      </c>
      <c r="C13" s="20">
        <v>0</v>
      </c>
      <c r="D13" s="20">
        <v>0</v>
      </c>
      <c r="E13" s="21" t="s">
        <v>15</v>
      </c>
      <c r="F13" s="19" t="s">
        <v>19</v>
      </c>
      <c r="G13" s="22">
        <f>SUM(G7:G12)</f>
        <v>186327</v>
      </c>
      <c r="H13" s="22">
        <f>SUM(H7:H12)</f>
        <v>233988</v>
      </c>
    </row>
    <row r="14" spans="1:8" s="17" customFormat="1" ht="33.75" customHeight="1" thickBot="1">
      <c r="A14" s="18" t="s">
        <v>20</v>
      </c>
      <c r="B14" s="19" t="s">
        <v>21</v>
      </c>
      <c r="C14" s="23">
        <v>0</v>
      </c>
      <c r="D14" s="23">
        <v>0</v>
      </c>
      <c r="E14" s="24">
        <v>1</v>
      </c>
      <c r="F14" s="3" t="s">
        <v>22</v>
      </c>
      <c r="G14" s="25">
        <v>9999</v>
      </c>
      <c r="H14" s="25">
        <v>6337</v>
      </c>
    </row>
    <row r="15" spans="1:8" s="17" customFormat="1" ht="33.75" customHeight="1">
      <c r="A15" s="26">
        <v>1</v>
      </c>
      <c r="B15" s="3" t="s">
        <v>23</v>
      </c>
      <c r="C15" s="7"/>
      <c r="D15" s="7"/>
      <c r="E15" s="24">
        <v>2</v>
      </c>
      <c r="F15" s="3" t="s">
        <v>24</v>
      </c>
      <c r="G15" s="10">
        <v>8909</v>
      </c>
      <c r="H15" s="10">
        <v>12571</v>
      </c>
    </row>
    <row r="16" spans="1:8" s="17" customFormat="1" ht="33.75" customHeight="1" thickBot="1">
      <c r="A16" s="26">
        <v>2</v>
      </c>
      <c r="B16" s="3" t="s">
        <v>25</v>
      </c>
      <c r="C16" s="7"/>
      <c r="D16" s="7"/>
      <c r="E16" s="8">
        <v>3</v>
      </c>
      <c r="F16" s="6" t="s">
        <v>75</v>
      </c>
      <c r="G16" s="27">
        <v>0</v>
      </c>
      <c r="H16" s="27">
        <v>0</v>
      </c>
    </row>
    <row r="17" spans="1:8" s="17" customFormat="1" ht="33.75" customHeight="1" thickBot="1">
      <c r="A17" s="11" t="s">
        <v>27</v>
      </c>
      <c r="B17" s="12" t="s">
        <v>28</v>
      </c>
      <c r="C17" s="13">
        <f>SUM(C15:C16)</f>
        <v>0</v>
      </c>
      <c r="D17" s="13">
        <f>SUM(D15:D16)</f>
        <v>0</v>
      </c>
      <c r="E17" s="21" t="s">
        <v>18</v>
      </c>
      <c r="F17" s="19" t="s">
        <v>29</v>
      </c>
      <c r="G17" s="28">
        <f>SUM(G14:G16)</f>
        <v>18908</v>
      </c>
      <c r="H17" s="28">
        <f>SUM(H14:H16)</f>
        <v>18908</v>
      </c>
    </row>
    <row r="18" spans="1:8" s="17" customFormat="1" ht="33.75" customHeight="1" thickBot="1">
      <c r="A18" s="111"/>
      <c r="B18" s="112"/>
      <c r="C18" s="113"/>
      <c r="D18" s="113"/>
      <c r="E18" s="29" t="s">
        <v>20</v>
      </c>
      <c r="F18" s="30" t="s">
        <v>30</v>
      </c>
      <c r="G18" s="28"/>
      <c r="H18" s="28"/>
    </row>
    <row r="19" spans="1:8" s="17" customFormat="1" ht="33.75" customHeight="1">
      <c r="A19" s="114"/>
      <c r="B19" s="115"/>
      <c r="C19" s="116"/>
      <c r="D19" s="116"/>
      <c r="E19" s="32">
        <v>1</v>
      </c>
      <c r="F19" s="33" t="s">
        <v>31</v>
      </c>
      <c r="G19" s="117">
        <v>48726</v>
      </c>
      <c r="H19" s="117">
        <v>75244</v>
      </c>
    </row>
    <row r="20" spans="1:8" s="17" customFormat="1" ht="33.75" customHeight="1">
      <c r="A20" s="114"/>
      <c r="B20" s="115"/>
      <c r="C20" s="116"/>
      <c r="D20" s="116"/>
      <c r="E20" s="243">
        <v>2</v>
      </c>
      <c r="F20" s="6" t="s">
        <v>32</v>
      </c>
      <c r="G20" s="118"/>
      <c r="H20" s="118"/>
    </row>
    <row r="21" spans="1:8" s="17" customFormat="1" ht="33.75" customHeight="1">
      <c r="A21" s="114"/>
      <c r="B21" s="115"/>
      <c r="C21" s="116"/>
      <c r="D21" s="116"/>
      <c r="E21" s="243"/>
      <c r="F21" s="34" t="s">
        <v>33</v>
      </c>
      <c r="G21" s="119"/>
      <c r="H21" s="119"/>
    </row>
    <row r="22" spans="1:8" s="17" customFormat="1" ht="33.75" customHeight="1">
      <c r="A22" s="114"/>
      <c r="B22" s="115"/>
      <c r="C22" s="116"/>
      <c r="D22" s="116"/>
      <c r="E22" s="8">
        <v>3</v>
      </c>
      <c r="F22" s="6" t="s">
        <v>34</v>
      </c>
      <c r="G22" s="118"/>
      <c r="H22" s="118"/>
    </row>
    <row r="23" spans="1:8" s="17" customFormat="1" ht="33.75" customHeight="1" thickBot="1">
      <c r="A23" s="120"/>
      <c r="B23" s="121"/>
      <c r="C23" s="122"/>
      <c r="D23" s="122"/>
      <c r="E23" s="8">
        <v>4</v>
      </c>
      <c r="F23" s="6" t="s">
        <v>35</v>
      </c>
      <c r="G23" s="118"/>
      <c r="H23" s="118"/>
    </row>
    <row r="24" spans="1:8" s="17" customFormat="1" ht="33.75" customHeight="1" thickBot="1">
      <c r="A24" s="35" t="s">
        <v>36</v>
      </c>
      <c r="B24" s="36" t="s">
        <v>37</v>
      </c>
      <c r="C24" s="37">
        <f>SUM(C12+C13+C14+C17)</f>
        <v>201598</v>
      </c>
      <c r="D24" s="37">
        <f>SUM(D12+D13+D14+D17)</f>
        <v>275777</v>
      </c>
      <c r="E24" s="38" t="s">
        <v>27</v>
      </c>
      <c r="F24" s="36" t="s">
        <v>38</v>
      </c>
      <c r="G24" s="39">
        <f>SUM(G13+G17+G19+G20+G21+G22+G23)</f>
        <v>253961</v>
      </c>
      <c r="H24" s="39">
        <f>SUM(H13+H17+H19+H20+H21+H22+H23)</f>
        <v>328140</v>
      </c>
    </row>
    <row r="25" spans="1:8" s="17" customFormat="1" ht="33.75" customHeight="1" thickBot="1" thickTop="1">
      <c r="A25" s="40" t="s">
        <v>39</v>
      </c>
      <c r="B25" s="41" t="s">
        <v>40</v>
      </c>
      <c r="C25" s="42"/>
      <c r="D25" s="42"/>
      <c r="E25" s="43" t="s">
        <v>36</v>
      </c>
      <c r="F25" s="44" t="s">
        <v>41</v>
      </c>
      <c r="G25" s="45"/>
      <c r="H25" s="137"/>
    </row>
    <row r="26" spans="1:8" s="17" customFormat="1" ht="1.5" customHeight="1" thickBot="1" thickTop="1">
      <c r="A26" s="236" t="s">
        <v>42</v>
      </c>
      <c r="B26" s="236"/>
      <c r="C26" s="236"/>
      <c r="D26" s="236"/>
      <c r="E26" s="236"/>
      <c r="F26" s="236"/>
      <c r="G26" s="236"/>
      <c r="H26" s="236"/>
    </row>
    <row r="27" spans="1:8" s="17" customFormat="1" ht="33.75" customHeight="1" thickBot="1">
      <c r="A27" s="237">
        <v>1</v>
      </c>
      <c r="B27" s="47" t="s">
        <v>43</v>
      </c>
      <c r="C27" s="48">
        <v>33455</v>
      </c>
      <c r="D27" s="48">
        <v>33455</v>
      </c>
      <c r="E27" s="238"/>
      <c r="F27" s="238"/>
      <c r="G27" s="238"/>
      <c r="H27" s="238"/>
    </row>
    <row r="28" spans="1:8" s="17" customFormat="1" ht="33.75" customHeight="1" thickBot="1">
      <c r="A28" s="237"/>
      <c r="B28" s="49" t="s">
        <v>44</v>
      </c>
      <c r="C28" s="50"/>
      <c r="D28" s="50"/>
      <c r="E28" s="238"/>
      <c r="F28" s="238"/>
      <c r="G28" s="238"/>
      <c r="H28" s="238"/>
    </row>
    <row r="29" spans="1:8" s="17" customFormat="1" ht="33.75" customHeight="1" thickBot="1">
      <c r="A29" s="51">
        <v>2</v>
      </c>
      <c r="B29" s="52" t="s">
        <v>45</v>
      </c>
      <c r="C29" s="53">
        <v>18908</v>
      </c>
      <c r="D29" s="53">
        <v>18908</v>
      </c>
      <c r="E29" s="238"/>
      <c r="F29" s="238"/>
      <c r="G29" s="238"/>
      <c r="H29" s="238"/>
    </row>
    <row r="30" spans="1:8" s="17" customFormat="1" ht="33.75" customHeight="1" thickBot="1">
      <c r="A30" s="54" t="s">
        <v>46</v>
      </c>
      <c r="B30" s="55" t="s">
        <v>47</v>
      </c>
      <c r="C30" s="56">
        <f>SUM(C27:C29)</f>
        <v>52363</v>
      </c>
      <c r="D30" s="56">
        <f>SUM(D27:D29)</f>
        <v>52363</v>
      </c>
      <c r="E30" s="238"/>
      <c r="F30" s="238"/>
      <c r="G30" s="238"/>
      <c r="H30" s="238"/>
    </row>
    <row r="31" spans="1:8" s="17" customFormat="1" ht="33.75" customHeight="1" thickBot="1">
      <c r="A31" s="239" t="s">
        <v>48</v>
      </c>
      <c r="B31" s="239"/>
      <c r="C31" s="239"/>
      <c r="D31" s="240"/>
      <c r="E31" s="239"/>
      <c r="F31" s="239"/>
      <c r="G31" s="239"/>
      <c r="H31" s="239"/>
    </row>
    <row r="32" spans="1:8" s="17" customFormat="1" ht="33.75" customHeight="1" thickBot="1">
      <c r="A32" s="46">
        <v>1</v>
      </c>
      <c r="B32" s="47" t="s">
        <v>49</v>
      </c>
      <c r="C32" s="191"/>
      <c r="D32" s="146"/>
      <c r="E32" s="233">
        <v>93982</v>
      </c>
      <c r="F32" s="233"/>
      <c r="G32" s="233"/>
      <c r="H32" s="233"/>
    </row>
    <row r="33" spans="1:8" s="17" customFormat="1" ht="33.75" customHeight="1" thickBot="1" thickTop="1">
      <c r="A33" s="5">
        <v>2</v>
      </c>
      <c r="B33" s="57" t="s">
        <v>50</v>
      </c>
      <c r="C33" s="186"/>
      <c r="D33" s="146"/>
      <c r="E33" s="233"/>
      <c r="F33" s="233"/>
      <c r="G33" s="233"/>
      <c r="H33" s="233"/>
    </row>
    <row r="34" spans="1:8" s="17" customFormat="1" ht="33.75" customHeight="1" thickBot="1" thickTop="1">
      <c r="A34" s="58">
        <v>3</v>
      </c>
      <c r="B34" s="59" t="s">
        <v>51</v>
      </c>
      <c r="C34" s="161"/>
      <c r="D34" s="146"/>
      <c r="E34" s="233"/>
      <c r="F34" s="233"/>
      <c r="G34" s="233"/>
      <c r="H34" s="233"/>
    </row>
    <row r="35" spans="1:8" s="17" customFormat="1" ht="33.75" customHeight="1" thickBot="1">
      <c r="A35" s="54" t="s">
        <v>52</v>
      </c>
      <c r="B35" s="188" t="s">
        <v>53</v>
      </c>
      <c r="C35" s="147">
        <f>SUM(C32:C34)</f>
        <v>0</v>
      </c>
      <c r="D35" s="147">
        <f>SUM(D32:D34)</f>
        <v>0</v>
      </c>
      <c r="E35" s="234"/>
      <c r="F35" s="233"/>
      <c r="G35" s="233"/>
      <c r="H35" s="235"/>
    </row>
    <row r="36" spans="1:8" s="17" customFormat="1" ht="52.5" customHeight="1" thickBot="1" thickTop="1">
      <c r="A36" s="40" t="s">
        <v>54</v>
      </c>
      <c r="B36" s="189" t="s">
        <v>55</v>
      </c>
      <c r="C36" s="147">
        <f>SUM(C24+C30+C35)</f>
        <v>253961</v>
      </c>
      <c r="D36" s="147">
        <f>SUM(D24+D30+D35)</f>
        <v>328140</v>
      </c>
      <c r="E36" s="190" t="s">
        <v>39</v>
      </c>
      <c r="F36" s="44" t="s">
        <v>56</v>
      </c>
      <c r="G36" s="187">
        <f>SUM(G18+G24)</f>
        <v>253961</v>
      </c>
      <c r="H36" s="187">
        <f>SUM(H18+H24)</f>
        <v>328140</v>
      </c>
    </row>
    <row r="37" spans="1:8" s="17" customFormat="1" ht="27.75" customHeight="1" thickTop="1">
      <c r="A37" s="123"/>
      <c r="B37" s="82"/>
      <c r="C37" s="124"/>
      <c r="D37" s="124"/>
      <c r="E37" s="82"/>
      <c r="F37" s="82"/>
      <c r="G37" s="124"/>
      <c r="H37" s="124"/>
    </row>
    <row r="38" spans="1:8" s="17" customFormat="1" ht="31.5" customHeight="1">
      <c r="A38" s="123"/>
      <c r="B38" s="82"/>
      <c r="C38" s="124"/>
      <c r="D38" s="124"/>
      <c r="E38" s="82"/>
      <c r="F38" s="82"/>
      <c r="G38" s="83"/>
      <c r="H38" s="83"/>
    </row>
    <row r="39" spans="1:8" s="17" customFormat="1" ht="31.5" customHeight="1">
      <c r="A39" s="123"/>
      <c r="B39" s="82"/>
      <c r="C39" s="83"/>
      <c r="D39" s="83"/>
      <c r="E39" s="82"/>
      <c r="F39" s="82"/>
      <c r="G39" s="83"/>
      <c r="H39" s="83"/>
    </row>
    <row r="40" spans="1:8" s="17" customFormat="1" ht="31.5" customHeight="1">
      <c r="A40" s="123"/>
      <c r="B40" s="82"/>
      <c r="C40" s="83"/>
      <c r="D40" s="83"/>
      <c r="E40" s="82"/>
      <c r="F40" s="82"/>
      <c r="G40" s="83"/>
      <c r="H40" s="83"/>
    </row>
    <row r="41" spans="1:8" s="17" customFormat="1" ht="31.5" customHeight="1">
      <c r="A41" s="123"/>
      <c r="B41" s="82"/>
      <c r="C41" s="83"/>
      <c r="D41" s="83"/>
      <c r="E41" s="82"/>
      <c r="F41" s="82"/>
      <c r="G41" s="83"/>
      <c r="H41" s="83"/>
    </row>
    <row r="42" spans="1:8" s="125" customFormat="1" ht="31.5" customHeight="1">
      <c r="A42" s="123"/>
      <c r="B42" s="82"/>
      <c r="C42" s="83"/>
      <c r="D42" s="83"/>
      <c r="E42" s="82"/>
      <c r="F42" s="82"/>
      <c r="G42" s="83"/>
      <c r="H42" s="83"/>
    </row>
    <row r="43" spans="1:8" s="17" customFormat="1" ht="31.5" customHeight="1">
      <c r="A43" s="123"/>
      <c r="B43" s="82"/>
      <c r="C43" s="83"/>
      <c r="D43" s="83"/>
      <c r="E43" s="82"/>
      <c r="F43" s="82"/>
      <c r="G43" s="83"/>
      <c r="H43" s="83"/>
    </row>
    <row r="44" spans="1:8" s="17" customFormat="1" ht="31.5" customHeight="1">
      <c r="A44" s="123"/>
      <c r="B44" s="82"/>
      <c r="C44" s="83"/>
      <c r="D44" s="83"/>
      <c r="E44" s="82"/>
      <c r="F44" s="82"/>
      <c r="G44" s="83"/>
      <c r="H44" s="83"/>
    </row>
    <row r="45" spans="1:8" s="17" customFormat="1" ht="31.5" customHeight="1">
      <c r="A45" s="123"/>
      <c r="B45" s="82"/>
      <c r="C45" s="83"/>
      <c r="D45" s="83"/>
      <c r="E45" s="82"/>
      <c r="F45" s="82"/>
      <c r="G45" s="83"/>
      <c r="H45" s="83"/>
    </row>
    <row r="46" spans="1:8" s="125" customFormat="1" ht="31.5" customHeight="1">
      <c r="A46" s="123"/>
      <c r="B46" s="82"/>
      <c r="C46" s="83"/>
      <c r="D46" s="83"/>
      <c r="E46" s="82"/>
      <c r="F46" s="82"/>
      <c r="G46" s="83"/>
      <c r="H46" s="83"/>
    </row>
    <row r="47" spans="1:8" s="17" customFormat="1" ht="45.75" customHeight="1">
      <c r="A47" s="123"/>
      <c r="B47" s="82"/>
      <c r="C47" s="83"/>
      <c r="D47" s="83"/>
      <c r="E47" s="82"/>
      <c r="F47" s="82"/>
      <c r="G47" s="83"/>
      <c r="H47" s="83"/>
    </row>
    <row r="48" spans="1:8" s="17" customFormat="1" ht="31.5" customHeight="1">
      <c r="A48" s="123"/>
      <c r="B48" s="82"/>
      <c r="C48" s="83"/>
      <c r="D48" s="83"/>
      <c r="E48" s="82"/>
      <c r="F48" s="82"/>
      <c r="G48" s="83"/>
      <c r="H48" s="83"/>
    </row>
    <row r="49" spans="1:8" s="17" customFormat="1" ht="45.75" customHeight="1">
      <c r="A49" s="123"/>
      <c r="B49" s="82"/>
      <c r="C49" s="83"/>
      <c r="D49" s="83"/>
      <c r="E49" s="82"/>
      <c r="F49" s="82"/>
      <c r="G49" s="83"/>
      <c r="H49" s="83"/>
    </row>
    <row r="50" spans="1:8" s="125" customFormat="1" ht="29.25" customHeight="1">
      <c r="A50" s="82"/>
      <c r="B50" s="82"/>
      <c r="C50" s="83"/>
      <c r="D50" s="83"/>
      <c r="E50" s="82"/>
      <c r="F50" s="82"/>
      <c r="G50" s="83"/>
      <c r="H50" s="83"/>
    </row>
  </sheetData>
  <sheetProtection selectLockedCells="1" selectUnlockedCells="1"/>
  <mergeCells count="9">
    <mergeCell ref="E32:H35"/>
    <mergeCell ref="A26:H26"/>
    <mergeCell ref="A27:A28"/>
    <mergeCell ref="E27:H30"/>
    <mergeCell ref="A31:H31"/>
    <mergeCell ref="A2:G2"/>
    <mergeCell ref="A4:A5"/>
    <mergeCell ref="E4:E5"/>
    <mergeCell ref="E20:E21"/>
  </mergeCells>
  <printOptions horizontalCentered="1"/>
  <pageMargins left="0.31527777777777777" right="0.39375" top="0.4722222222222222" bottom="0.4722222222222222" header="0.5118055555555555" footer="0.27569444444444446"/>
  <pageSetup horizontalDpi="300" verticalDpi="300" orientation="landscape" paperSize="9" scale="47" r:id="rId1"/>
  <headerFooter alignWithMargins="0">
    <oddFooter>&amp;L&amp;10&amp;F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zoomScale="70" zoomScaleNormal="70" zoomScalePageLayoutView="0" workbookViewId="0" topLeftCell="A1">
      <selection activeCell="A1" sqref="A1"/>
    </sheetView>
  </sheetViews>
  <sheetFormatPr defaultColWidth="8.796875" defaultRowHeight="15"/>
  <cols>
    <col min="1" max="1" width="6.69921875" style="82" customWidth="1"/>
    <col min="2" max="2" width="54.69921875" style="82" customWidth="1"/>
    <col min="3" max="3" width="14.69921875" style="83" customWidth="1"/>
    <col min="4" max="4" width="14.19921875" style="83" customWidth="1"/>
    <col min="5" max="5" width="6.69921875" style="82" customWidth="1"/>
    <col min="6" max="6" width="51.59765625" style="82" customWidth="1"/>
    <col min="7" max="7" width="15.8984375" style="83" customWidth="1"/>
    <col min="8" max="8" width="15.5" style="83" customWidth="1"/>
    <col min="9" max="16384" width="9" style="82" customWidth="1"/>
  </cols>
  <sheetData>
    <row r="1" spans="1:10" ht="18.75">
      <c r="A1" s="82" t="s">
        <v>84</v>
      </c>
      <c r="E1" s="83"/>
      <c r="F1" s="83"/>
      <c r="G1" s="82"/>
      <c r="H1" s="82"/>
      <c r="I1" s="83"/>
      <c r="J1" s="83"/>
    </row>
    <row r="2" spans="1:8" ht="22.5" customHeight="1">
      <c r="A2" s="250" t="s">
        <v>81</v>
      </c>
      <c r="B2" s="250"/>
      <c r="C2" s="250"/>
      <c r="D2" s="250"/>
      <c r="E2" s="250"/>
      <c r="F2" s="250"/>
      <c r="G2" s="250"/>
      <c r="H2" s="133"/>
    </row>
    <row r="3" spans="1:5" ht="24.75" customHeight="1" thickBot="1">
      <c r="A3" s="85"/>
      <c r="B3" s="85"/>
      <c r="C3" s="87"/>
      <c r="D3" s="87"/>
      <c r="E3" s="88"/>
    </row>
    <row r="4" spans="1:8" ht="28.5" customHeight="1" thickBot="1" thickTop="1">
      <c r="A4" s="242" t="s">
        <v>0</v>
      </c>
      <c r="B4" s="141"/>
      <c r="C4" s="162" t="s">
        <v>1</v>
      </c>
      <c r="D4" s="162" t="s">
        <v>1</v>
      </c>
      <c r="E4" s="242" t="s">
        <v>0</v>
      </c>
      <c r="F4" s="89"/>
      <c r="G4" s="126" t="s">
        <v>1</v>
      </c>
      <c r="H4" s="138" t="s">
        <v>1</v>
      </c>
    </row>
    <row r="5" spans="1:8" ht="28.5" customHeight="1" thickTop="1">
      <c r="A5" s="242"/>
      <c r="B5" s="142" t="s">
        <v>2</v>
      </c>
      <c r="C5" s="162" t="s">
        <v>3</v>
      </c>
      <c r="D5" s="162" t="s">
        <v>77</v>
      </c>
      <c r="E5" s="242"/>
      <c r="F5" s="94" t="s">
        <v>4</v>
      </c>
      <c r="G5" s="127" t="s">
        <v>3</v>
      </c>
      <c r="H5" s="138" t="s">
        <v>78</v>
      </c>
    </row>
    <row r="6" spans="1:8" s="17" customFormat="1" ht="13.5" customHeight="1" thickBot="1">
      <c r="A6" s="97">
        <v>1</v>
      </c>
      <c r="B6" s="143">
        <v>2</v>
      </c>
      <c r="C6" s="163">
        <v>3</v>
      </c>
      <c r="D6" s="163">
        <v>4</v>
      </c>
      <c r="E6" s="97">
        <v>1</v>
      </c>
      <c r="F6" s="98">
        <v>2</v>
      </c>
      <c r="G6" s="129">
        <v>3</v>
      </c>
      <c r="H6" s="139">
        <v>4</v>
      </c>
    </row>
    <row r="7" spans="1:9" s="4" customFormat="1" ht="33.75" customHeight="1" thickTop="1">
      <c r="A7" s="101">
        <v>1</v>
      </c>
      <c r="B7" s="144" t="s">
        <v>5</v>
      </c>
      <c r="C7" s="164">
        <v>26473</v>
      </c>
      <c r="D7" s="164">
        <v>26473</v>
      </c>
      <c r="E7" s="104">
        <v>1</v>
      </c>
      <c r="F7" s="3" t="s">
        <v>6</v>
      </c>
      <c r="G7" s="221">
        <f>32170+54699</f>
        <v>86869</v>
      </c>
      <c r="H7" s="222">
        <v>99156</v>
      </c>
      <c r="I7" s="167"/>
    </row>
    <row r="8" spans="1:8" s="4" customFormat="1" ht="33.75" customHeight="1">
      <c r="A8" s="26">
        <v>2</v>
      </c>
      <c r="B8" s="145" t="s">
        <v>7</v>
      </c>
      <c r="C8" s="220">
        <f>6503+14605</f>
        <v>21108</v>
      </c>
      <c r="D8" s="220">
        <v>26506</v>
      </c>
      <c r="E8" s="2">
        <v>2</v>
      </c>
      <c r="F8" s="3" t="s">
        <v>8</v>
      </c>
      <c r="G8" s="223">
        <f>9214+11361</f>
        <v>20575</v>
      </c>
      <c r="H8" s="222">
        <v>22718</v>
      </c>
    </row>
    <row r="9" spans="1:8" s="4" customFormat="1" ht="33.75" customHeight="1">
      <c r="A9" s="26">
        <v>3</v>
      </c>
      <c r="B9" s="107" t="s">
        <v>9</v>
      </c>
      <c r="C9" s="220">
        <v>93982</v>
      </c>
      <c r="D9" s="220">
        <v>160821</v>
      </c>
      <c r="E9" s="2">
        <v>3</v>
      </c>
      <c r="F9" s="3" t="s">
        <v>10</v>
      </c>
      <c r="G9" s="223">
        <f>23816+36405</f>
        <v>60221</v>
      </c>
      <c r="H9" s="222">
        <v>86181</v>
      </c>
    </row>
    <row r="10" spans="1:8" s="4" customFormat="1" ht="33.75" customHeight="1">
      <c r="A10" s="26">
        <v>4</v>
      </c>
      <c r="B10" s="145" t="s">
        <v>11</v>
      </c>
      <c r="C10" s="220">
        <v>74640</v>
      </c>
      <c r="D10" s="220">
        <v>81980</v>
      </c>
      <c r="E10" s="2">
        <v>4</v>
      </c>
      <c r="F10" s="3" t="s">
        <v>12</v>
      </c>
      <c r="G10" s="223">
        <v>18043</v>
      </c>
      <c r="H10" s="222">
        <v>28096</v>
      </c>
    </row>
    <row r="11" spans="1:8" s="4" customFormat="1" ht="33.75" customHeight="1" thickBot="1">
      <c r="A11" s="5">
        <v>5</v>
      </c>
      <c r="B11" s="173"/>
      <c r="C11" s="228"/>
      <c r="D11" s="228"/>
      <c r="E11" s="2">
        <v>5</v>
      </c>
      <c r="F11" s="3"/>
      <c r="G11" s="223"/>
      <c r="H11" s="222"/>
    </row>
    <row r="12" spans="1:8" s="4" customFormat="1" ht="33.75" customHeight="1" thickBot="1">
      <c r="A12" s="172" t="s">
        <v>15</v>
      </c>
      <c r="B12" s="157" t="s">
        <v>16</v>
      </c>
      <c r="C12" s="158">
        <f>SUM(C7:C11)</f>
        <v>216203</v>
      </c>
      <c r="D12" s="158">
        <f>SUM(D7:D11)</f>
        <v>295780</v>
      </c>
      <c r="E12" s="149">
        <v>6</v>
      </c>
      <c r="F12" s="6" t="s">
        <v>14</v>
      </c>
      <c r="G12" s="176"/>
      <c r="H12" s="195">
        <v>2616</v>
      </c>
    </row>
    <row r="13" spans="1:8" s="17" customFormat="1" ht="33.75" customHeight="1" thickBot="1">
      <c r="A13" s="156" t="s">
        <v>18</v>
      </c>
      <c r="B13" s="174" t="s">
        <v>57</v>
      </c>
      <c r="C13" s="175">
        <v>0</v>
      </c>
      <c r="D13" s="175">
        <v>0</v>
      </c>
      <c r="E13" s="154">
        <v>7</v>
      </c>
      <c r="F13" s="15" t="s">
        <v>71</v>
      </c>
      <c r="G13" s="178">
        <v>19106</v>
      </c>
      <c r="H13" s="226">
        <v>19106</v>
      </c>
    </row>
    <row r="14" spans="1:8" s="17" customFormat="1" ht="33.75" customHeight="1" thickBot="1">
      <c r="A14" s="156" t="s">
        <v>20</v>
      </c>
      <c r="B14" s="157" t="s">
        <v>21</v>
      </c>
      <c r="C14" s="165">
        <v>0</v>
      </c>
      <c r="D14" s="165">
        <v>0</v>
      </c>
      <c r="E14" s="148" t="s">
        <v>15</v>
      </c>
      <c r="F14" s="19" t="s">
        <v>58</v>
      </c>
      <c r="G14" s="199">
        <f>SUM(G7:G13)</f>
        <v>204814</v>
      </c>
      <c r="H14" s="199">
        <f>SUM(H7:H13)</f>
        <v>257873</v>
      </c>
    </row>
    <row r="15" spans="1:8" s="17" customFormat="1" ht="33.75" customHeight="1">
      <c r="A15" s="26">
        <v>1</v>
      </c>
      <c r="B15" s="145" t="s">
        <v>23</v>
      </c>
      <c r="C15" s="166"/>
      <c r="D15" s="166"/>
      <c r="E15" s="155">
        <v>1</v>
      </c>
      <c r="F15" s="3" t="s">
        <v>22</v>
      </c>
      <c r="G15" s="221">
        <f>9999+635</f>
        <v>10634</v>
      </c>
      <c r="H15" s="227">
        <v>6337</v>
      </c>
    </row>
    <row r="16" spans="1:8" s="17" customFormat="1" ht="33.75" customHeight="1">
      <c r="A16" s="26">
        <v>2</v>
      </c>
      <c r="B16" s="145" t="s">
        <v>25</v>
      </c>
      <c r="C16" s="164"/>
      <c r="D16" s="164"/>
      <c r="E16" s="155">
        <v>2</v>
      </c>
      <c r="F16" s="3" t="s">
        <v>24</v>
      </c>
      <c r="G16" s="177">
        <v>8909</v>
      </c>
      <c r="H16" s="196">
        <v>13206</v>
      </c>
    </row>
    <row r="17" spans="1:10" s="17" customFormat="1" ht="33.75" customHeight="1" thickBot="1">
      <c r="A17" s="11" t="s">
        <v>27</v>
      </c>
      <c r="B17" s="159" t="s">
        <v>28</v>
      </c>
      <c r="C17" s="160">
        <f>SUM(C15:C16)</f>
        <v>0</v>
      </c>
      <c r="D17" s="160">
        <f>SUM(D15:D16)</f>
        <v>0</v>
      </c>
      <c r="E17" s="149">
        <v>3</v>
      </c>
      <c r="F17" s="6" t="s">
        <v>26</v>
      </c>
      <c r="G17" s="179"/>
      <c r="H17" s="197"/>
      <c r="J17" s="168"/>
    </row>
    <row r="18" spans="1:8" s="17" customFormat="1" ht="33.75" customHeight="1" thickBot="1">
      <c r="A18" s="114"/>
      <c r="B18" s="115"/>
      <c r="C18" s="116"/>
      <c r="D18" s="116"/>
      <c r="E18" s="206">
        <v>4</v>
      </c>
      <c r="F18" s="61" t="s">
        <v>59</v>
      </c>
      <c r="G18" s="180"/>
      <c r="H18" s="197"/>
    </row>
    <row r="19" spans="1:8" s="17" customFormat="1" ht="33.75" customHeight="1" thickBot="1">
      <c r="A19" s="114"/>
      <c r="B19" s="115"/>
      <c r="C19" s="116"/>
      <c r="D19" s="116"/>
      <c r="E19" s="207" t="s">
        <v>18</v>
      </c>
      <c r="F19" s="19" t="s">
        <v>60</v>
      </c>
      <c r="G19" s="181">
        <f>SUM(G15:G18)</f>
        <v>19543</v>
      </c>
      <c r="H19" s="181">
        <f>SUM(H15:H18)</f>
        <v>19543</v>
      </c>
    </row>
    <row r="20" spans="1:8" s="17" customFormat="1" ht="33.75" customHeight="1" thickBot="1">
      <c r="A20" s="114"/>
      <c r="B20" s="115"/>
      <c r="C20" s="116"/>
      <c r="D20" s="116"/>
      <c r="E20" s="208" t="s">
        <v>20</v>
      </c>
      <c r="F20" s="30" t="s">
        <v>30</v>
      </c>
      <c r="G20" s="182">
        <v>0</v>
      </c>
      <c r="H20" s="196">
        <v>0</v>
      </c>
    </row>
    <row r="21" spans="1:8" s="17" customFormat="1" ht="33.75" customHeight="1">
      <c r="A21" s="114"/>
      <c r="B21" s="115"/>
      <c r="C21" s="116"/>
      <c r="D21" s="116"/>
      <c r="E21" s="209">
        <v>1</v>
      </c>
      <c r="F21" s="6" t="s">
        <v>79</v>
      </c>
      <c r="G21" s="183">
        <v>48726</v>
      </c>
      <c r="H21" s="198">
        <v>75244</v>
      </c>
    </row>
    <row r="22" spans="1:8" s="17" customFormat="1" ht="33.75" customHeight="1">
      <c r="A22" s="114"/>
      <c r="B22" s="115"/>
      <c r="C22" s="116"/>
      <c r="D22" s="116"/>
      <c r="E22" s="210">
        <v>2</v>
      </c>
      <c r="F22" s="6" t="s">
        <v>34</v>
      </c>
      <c r="G22" s="183"/>
      <c r="H22" s="198"/>
    </row>
    <row r="23" spans="1:8" s="17" customFormat="1" ht="33.75" customHeight="1" thickBot="1">
      <c r="A23" s="114"/>
      <c r="B23" s="115"/>
      <c r="C23" s="116"/>
      <c r="D23" s="116"/>
      <c r="E23" s="211">
        <v>3</v>
      </c>
      <c r="F23" s="15" t="s">
        <v>35</v>
      </c>
      <c r="G23" s="184"/>
      <c r="H23" s="198"/>
    </row>
    <row r="24" spans="1:8" s="17" customFormat="1" ht="33.75" customHeight="1" thickBot="1">
      <c r="A24" s="111" t="s">
        <v>36</v>
      </c>
      <c r="B24" s="152" t="s">
        <v>37</v>
      </c>
      <c r="C24" s="150">
        <f>SUM(C12+C13+C14+C17)</f>
        <v>216203</v>
      </c>
      <c r="D24" s="150">
        <f>SUM(D12+D13+D14+D17)</f>
        <v>295780</v>
      </c>
      <c r="E24" s="170" t="s">
        <v>27</v>
      </c>
      <c r="F24" s="171" t="s">
        <v>38</v>
      </c>
      <c r="G24" s="224">
        <f>SUM(G14+G19+G21+G22+G23)</f>
        <v>273083</v>
      </c>
      <c r="H24" s="224">
        <f>SUM(H14+H19+H21+H22+H23)</f>
        <v>352660</v>
      </c>
    </row>
    <row r="25" spans="1:8" s="17" customFormat="1" ht="33.75" customHeight="1" thickBot="1" thickTop="1">
      <c r="A25" s="151" t="s">
        <v>39</v>
      </c>
      <c r="B25" s="153" t="s">
        <v>40</v>
      </c>
      <c r="C25" s="150"/>
      <c r="D25" s="147"/>
      <c r="E25" s="169" t="s">
        <v>36</v>
      </c>
      <c r="F25" s="65" t="s">
        <v>41</v>
      </c>
      <c r="G25" s="185"/>
      <c r="H25" s="197"/>
    </row>
    <row r="26" spans="1:8" s="17" customFormat="1" ht="33.75" customHeight="1" thickBot="1" thickTop="1">
      <c r="A26" s="251" t="s">
        <v>42</v>
      </c>
      <c r="B26" s="251"/>
      <c r="C26" s="251"/>
      <c r="D26" s="251"/>
      <c r="E26" s="252"/>
      <c r="F26" s="252"/>
      <c r="G26" s="253"/>
      <c r="H26" s="254"/>
    </row>
    <row r="27" spans="1:8" s="17" customFormat="1" ht="33.75" customHeight="1">
      <c r="A27" s="46">
        <v>1</v>
      </c>
      <c r="B27" s="47" t="s">
        <v>43</v>
      </c>
      <c r="C27" s="1">
        <v>37337</v>
      </c>
      <c r="D27" s="1">
        <v>37337</v>
      </c>
      <c r="E27" s="212"/>
      <c r="F27" s="244"/>
      <c r="G27" s="244"/>
      <c r="H27" s="244"/>
    </row>
    <row r="28" spans="1:8" s="17" customFormat="1" ht="33.75" customHeight="1" thickBot="1">
      <c r="A28" s="51">
        <v>2</v>
      </c>
      <c r="B28" s="52" t="s">
        <v>45</v>
      </c>
      <c r="C28" s="62">
        <v>19543</v>
      </c>
      <c r="D28" s="62">
        <v>19543</v>
      </c>
      <c r="E28" s="213"/>
      <c r="F28" s="245"/>
      <c r="G28" s="245"/>
      <c r="H28" s="245"/>
    </row>
    <row r="29" spans="1:8" s="17" customFormat="1" ht="33.75" customHeight="1">
      <c r="A29" s="35" t="s">
        <v>46</v>
      </c>
      <c r="B29" s="36" t="s">
        <v>47</v>
      </c>
      <c r="C29" s="31">
        <f>SUM(C27:C28)</f>
        <v>56880</v>
      </c>
      <c r="D29" s="31">
        <f>SUM(D27:D28)</f>
        <v>56880</v>
      </c>
      <c r="E29" s="214"/>
      <c r="F29" s="246"/>
      <c r="G29" s="246"/>
      <c r="H29" s="246"/>
    </row>
    <row r="30" spans="1:8" s="17" customFormat="1" ht="33.75" customHeight="1" thickBot="1">
      <c r="A30" s="247" t="s">
        <v>48</v>
      </c>
      <c r="B30" s="248"/>
      <c r="C30" s="248"/>
      <c r="D30" s="248"/>
      <c r="E30" s="236"/>
      <c r="F30" s="248"/>
      <c r="G30" s="248"/>
      <c r="H30" s="248"/>
    </row>
    <row r="31" spans="1:8" s="17" customFormat="1" ht="33.75" customHeight="1" thickBot="1">
      <c r="A31" s="200">
        <v>1</v>
      </c>
      <c r="B31" s="63" t="s">
        <v>49</v>
      </c>
      <c r="C31" s="1"/>
      <c r="D31" s="1"/>
      <c r="E31" s="233"/>
      <c r="F31" s="233"/>
      <c r="G31" s="233"/>
      <c r="H31" s="233"/>
    </row>
    <row r="32" spans="1:8" s="17" customFormat="1" ht="33.75" customHeight="1" thickBot="1" thickTop="1">
      <c r="A32" s="201">
        <v>2</v>
      </c>
      <c r="B32" s="57" t="s">
        <v>50</v>
      </c>
      <c r="C32" s="9"/>
      <c r="D32" s="9"/>
      <c r="E32" s="233"/>
      <c r="F32" s="233"/>
      <c r="G32" s="233"/>
      <c r="H32" s="233"/>
    </row>
    <row r="33" spans="1:8" s="17" customFormat="1" ht="33.75" customHeight="1" thickBot="1" thickTop="1">
      <c r="A33" s="202">
        <v>3</v>
      </c>
      <c r="B33" s="59" t="s">
        <v>51</v>
      </c>
      <c r="C33" s="62"/>
      <c r="D33" s="62"/>
      <c r="E33" s="233"/>
      <c r="F33" s="233"/>
      <c r="G33" s="233"/>
      <c r="H33" s="233"/>
    </row>
    <row r="34" spans="1:8" s="17" customFormat="1" ht="33.75" customHeight="1">
      <c r="A34" s="203" t="s">
        <v>52</v>
      </c>
      <c r="B34" s="204" t="s">
        <v>53</v>
      </c>
      <c r="C34" s="205">
        <f>SUM(C31:C33)</f>
        <v>0</v>
      </c>
      <c r="D34" s="205">
        <f>SUM(D31:D33)</f>
        <v>0</v>
      </c>
      <c r="E34" s="249"/>
      <c r="F34" s="249"/>
      <c r="G34" s="249"/>
      <c r="H34" s="249"/>
    </row>
    <row r="35" spans="1:8" s="17" customFormat="1" ht="52.5" customHeight="1" thickBot="1">
      <c r="A35" s="64" t="s">
        <v>54</v>
      </c>
      <c r="B35" s="65" t="s">
        <v>55</v>
      </c>
      <c r="C35" s="60">
        <f>SUM(C24+C29+C34)</f>
        <v>273083</v>
      </c>
      <c r="D35" s="60">
        <f>SUM(D24+D29+D34)</f>
        <v>352660</v>
      </c>
      <c r="E35" s="64" t="s">
        <v>39</v>
      </c>
      <c r="F35" s="65" t="s">
        <v>56</v>
      </c>
      <c r="G35" s="225">
        <f>SUM(G20+G24)</f>
        <v>273083</v>
      </c>
      <c r="H35" s="225">
        <f>SUM(H20+H24)</f>
        <v>352660</v>
      </c>
    </row>
    <row r="36" spans="1:8" s="17" customFormat="1" ht="27.75" customHeight="1" thickTop="1">
      <c r="A36" s="123"/>
      <c r="B36" s="82"/>
      <c r="C36" s="124"/>
      <c r="D36" s="124"/>
      <c r="E36" s="82"/>
      <c r="F36" s="82"/>
      <c r="G36" s="124"/>
      <c r="H36" s="124"/>
    </row>
    <row r="37" spans="1:8" s="17" customFormat="1" ht="31.5" customHeight="1">
      <c r="A37" s="123"/>
      <c r="B37" s="82"/>
      <c r="C37" s="124"/>
      <c r="D37" s="124"/>
      <c r="E37" s="82"/>
      <c r="F37" s="82"/>
      <c r="G37" s="83"/>
      <c r="H37" s="83"/>
    </row>
    <row r="38" spans="1:8" s="17" customFormat="1" ht="31.5" customHeight="1">
      <c r="A38" s="123"/>
      <c r="B38" s="82"/>
      <c r="C38" s="83"/>
      <c r="D38" s="83"/>
      <c r="E38" s="82"/>
      <c r="F38" s="82"/>
      <c r="G38" s="83"/>
      <c r="H38" s="83"/>
    </row>
    <row r="39" spans="1:8" s="17" customFormat="1" ht="31.5" customHeight="1">
      <c r="A39" s="123"/>
      <c r="B39" s="82"/>
      <c r="C39" s="83"/>
      <c r="D39" s="83"/>
      <c r="E39" s="82"/>
      <c r="F39" s="82"/>
      <c r="G39" s="83"/>
      <c r="H39" s="83"/>
    </row>
    <row r="40" spans="1:8" s="17" customFormat="1" ht="31.5" customHeight="1">
      <c r="A40" s="123"/>
      <c r="B40" s="82"/>
      <c r="C40" s="83"/>
      <c r="D40" s="83"/>
      <c r="E40" s="82"/>
      <c r="F40" s="82"/>
      <c r="G40" s="83"/>
      <c r="H40" s="83"/>
    </row>
    <row r="41" spans="1:8" s="125" customFormat="1" ht="31.5" customHeight="1">
      <c r="A41" s="123"/>
      <c r="B41" s="82"/>
      <c r="C41" s="83"/>
      <c r="D41" s="83"/>
      <c r="E41" s="82"/>
      <c r="F41" s="82"/>
      <c r="G41" s="83"/>
      <c r="H41" s="83"/>
    </row>
    <row r="42" spans="1:8" s="17" customFormat="1" ht="31.5" customHeight="1">
      <c r="A42" s="123"/>
      <c r="B42" s="82"/>
      <c r="C42" s="83"/>
      <c r="D42" s="83"/>
      <c r="E42" s="82"/>
      <c r="F42" s="82"/>
      <c r="G42" s="83"/>
      <c r="H42" s="83"/>
    </row>
    <row r="43" spans="1:8" s="17" customFormat="1" ht="31.5" customHeight="1">
      <c r="A43" s="123"/>
      <c r="B43" s="82"/>
      <c r="C43" s="83"/>
      <c r="D43" s="83"/>
      <c r="E43" s="82"/>
      <c r="F43" s="82"/>
      <c r="G43" s="83"/>
      <c r="H43" s="83"/>
    </row>
    <row r="44" spans="1:8" s="17" customFormat="1" ht="31.5" customHeight="1">
      <c r="A44" s="123"/>
      <c r="B44" s="82"/>
      <c r="C44" s="83"/>
      <c r="D44" s="83"/>
      <c r="E44" s="82"/>
      <c r="F44" s="82"/>
      <c r="G44" s="83"/>
      <c r="H44" s="83"/>
    </row>
    <row r="45" spans="1:8" s="125" customFormat="1" ht="31.5" customHeight="1">
      <c r="A45" s="123"/>
      <c r="B45" s="82"/>
      <c r="C45" s="83"/>
      <c r="D45" s="83"/>
      <c r="E45" s="82"/>
      <c r="F45" s="82"/>
      <c r="G45" s="83"/>
      <c r="H45" s="83"/>
    </row>
    <row r="46" spans="1:8" s="17" customFormat="1" ht="45.75" customHeight="1">
      <c r="A46" s="123"/>
      <c r="B46" s="82"/>
      <c r="C46" s="83"/>
      <c r="D46" s="83"/>
      <c r="E46" s="82"/>
      <c r="F46" s="82"/>
      <c r="G46" s="83"/>
      <c r="H46" s="83"/>
    </row>
    <row r="47" spans="1:8" s="17" customFormat="1" ht="31.5" customHeight="1">
      <c r="A47" s="123"/>
      <c r="B47" s="82"/>
      <c r="C47" s="83"/>
      <c r="D47" s="83"/>
      <c r="E47" s="82"/>
      <c r="F47" s="82"/>
      <c r="G47" s="83"/>
      <c r="H47" s="83"/>
    </row>
    <row r="48" spans="1:8" s="17" customFormat="1" ht="45.75" customHeight="1">
      <c r="A48" s="123"/>
      <c r="B48" s="82"/>
      <c r="C48" s="83"/>
      <c r="D48" s="83"/>
      <c r="E48" s="82"/>
      <c r="F48" s="82"/>
      <c r="G48" s="83"/>
      <c r="H48" s="83"/>
    </row>
    <row r="49" spans="1:8" s="125" customFormat="1" ht="29.25" customHeight="1">
      <c r="A49" s="82"/>
      <c r="B49" s="82"/>
      <c r="C49" s="83"/>
      <c r="D49" s="83"/>
      <c r="E49" s="82"/>
      <c r="F49" s="82"/>
      <c r="G49" s="83"/>
      <c r="H49" s="83"/>
    </row>
  </sheetData>
  <sheetProtection selectLockedCells="1" selectUnlockedCells="1"/>
  <mergeCells count="8">
    <mergeCell ref="F27:H29"/>
    <mergeCell ref="A30:H30"/>
    <mergeCell ref="E31:H34"/>
    <mergeCell ref="A2:G2"/>
    <mergeCell ref="A4:A5"/>
    <mergeCell ref="E4:E5"/>
    <mergeCell ref="A26:F26"/>
    <mergeCell ref="G26:H26"/>
  </mergeCells>
  <printOptions horizontalCentered="1"/>
  <pageMargins left="0" right="0.3937007874015748" top="0.4724409448818898" bottom="0.1968503937007874" header="0.5118110236220472" footer="0.2755905511811024"/>
  <pageSetup horizontalDpi="300" verticalDpi="300" orientation="landscape" paperSize="9" scale="45" r:id="rId1"/>
  <headerFooter alignWithMargins="0">
    <oddFooter>&amp;L&amp;10&amp;F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43"/>
  <sheetViews>
    <sheetView tabSelected="1" view="pageBreakPreview" zoomScale="60" zoomScaleNormal="75" zoomScalePageLayoutView="0" workbookViewId="0" topLeftCell="A1">
      <selection activeCell="A1" sqref="A1"/>
    </sheetView>
  </sheetViews>
  <sheetFormatPr defaultColWidth="8.796875" defaultRowHeight="15"/>
  <cols>
    <col min="1" max="1" width="6.69921875" style="82" customWidth="1"/>
    <col min="2" max="2" width="54" style="82" customWidth="1"/>
    <col min="3" max="4" width="17.59765625" style="83" customWidth="1"/>
    <col min="5" max="5" width="9.19921875" style="82" customWidth="1"/>
    <col min="6" max="6" width="53.69921875" style="82" customWidth="1"/>
    <col min="7" max="7" width="17.69921875" style="83" customWidth="1"/>
    <col min="8" max="8" width="17.19921875" style="83" customWidth="1"/>
    <col min="9" max="16384" width="9" style="82" customWidth="1"/>
  </cols>
  <sheetData>
    <row r="1" spans="1:12" ht="18.75">
      <c r="A1" s="82" t="s">
        <v>85</v>
      </c>
      <c r="E1" s="83"/>
      <c r="F1" s="83"/>
      <c r="G1" s="82"/>
      <c r="H1" s="82"/>
      <c r="I1" s="83"/>
      <c r="J1" s="83"/>
      <c r="K1" s="83"/>
      <c r="L1" s="83"/>
    </row>
    <row r="2" spans="1:8" ht="22.5" customHeight="1">
      <c r="A2" s="258" t="s">
        <v>80</v>
      </c>
      <c r="B2" s="258"/>
      <c r="C2" s="258"/>
      <c r="D2" s="258"/>
      <c r="E2" s="258"/>
      <c r="F2" s="258"/>
      <c r="G2" s="258"/>
      <c r="H2" s="134"/>
    </row>
    <row r="3" spans="1:8" ht="22.5" customHeight="1">
      <c r="A3" s="134"/>
      <c r="B3" s="134"/>
      <c r="C3" s="134"/>
      <c r="D3" s="134"/>
      <c r="E3" s="83"/>
      <c r="F3" s="83"/>
      <c r="H3" s="134"/>
    </row>
    <row r="4" spans="1:8" ht="24.75" customHeight="1" thickBot="1">
      <c r="A4" s="85"/>
      <c r="B4" s="85"/>
      <c r="C4" s="87"/>
      <c r="D4" s="87"/>
      <c r="G4" s="87"/>
      <c r="H4" s="87"/>
    </row>
    <row r="5" spans="1:9" ht="28.5" customHeight="1" thickBot="1" thickTop="1">
      <c r="A5" s="259" t="s">
        <v>0</v>
      </c>
      <c r="B5" s="89"/>
      <c r="C5" s="90" t="s">
        <v>1</v>
      </c>
      <c r="D5" s="90" t="s">
        <v>1</v>
      </c>
      <c r="E5" s="242" t="s">
        <v>0</v>
      </c>
      <c r="F5" s="89"/>
      <c r="G5" s="126" t="s">
        <v>1</v>
      </c>
      <c r="H5" s="90" t="s">
        <v>1</v>
      </c>
      <c r="I5" s="92"/>
    </row>
    <row r="6" spans="1:9" ht="36" customHeight="1" thickTop="1">
      <c r="A6" s="259"/>
      <c r="B6" s="94" t="s">
        <v>2</v>
      </c>
      <c r="C6" s="95" t="s">
        <v>3</v>
      </c>
      <c r="D6" s="95" t="s">
        <v>78</v>
      </c>
      <c r="E6" s="242"/>
      <c r="F6" s="94" t="s">
        <v>4</v>
      </c>
      <c r="G6" s="127" t="s">
        <v>3</v>
      </c>
      <c r="H6" s="138" t="s">
        <v>78</v>
      </c>
      <c r="I6" s="92"/>
    </row>
    <row r="7" spans="1:9" s="17" customFormat="1" ht="13.5" customHeight="1" thickBot="1">
      <c r="A7" s="128">
        <v>1</v>
      </c>
      <c r="B7" s="98">
        <v>2</v>
      </c>
      <c r="C7" s="99">
        <v>3</v>
      </c>
      <c r="D7" s="99">
        <v>4</v>
      </c>
      <c r="E7" s="97">
        <v>1</v>
      </c>
      <c r="F7" s="98">
        <v>2</v>
      </c>
      <c r="G7" s="129">
        <v>4</v>
      </c>
      <c r="H7" s="139">
        <v>5</v>
      </c>
      <c r="I7" s="4"/>
    </row>
    <row r="8" spans="1:10" s="4" customFormat="1" ht="33.75" customHeight="1" thickTop="1">
      <c r="A8" s="26">
        <v>1</v>
      </c>
      <c r="B8" s="3" t="s">
        <v>7</v>
      </c>
      <c r="C8" s="7">
        <v>14605</v>
      </c>
      <c r="D8" s="7">
        <v>18336</v>
      </c>
      <c r="E8" s="104">
        <v>1</v>
      </c>
      <c r="F8" s="3" t="s">
        <v>6</v>
      </c>
      <c r="G8" s="140">
        <v>32170</v>
      </c>
      <c r="H8" s="140">
        <v>35474</v>
      </c>
      <c r="I8" s="68"/>
      <c r="J8" s="68"/>
    </row>
    <row r="9" spans="1:10" s="4" customFormat="1" ht="33.75" customHeight="1">
      <c r="A9" s="26">
        <v>2</v>
      </c>
      <c r="B9" s="3" t="s">
        <v>11</v>
      </c>
      <c r="C9" s="130"/>
      <c r="D9" s="130"/>
      <c r="E9" s="2">
        <v>2</v>
      </c>
      <c r="F9" s="3" t="s">
        <v>8</v>
      </c>
      <c r="G9" s="67">
        <v>9214</v>
      </c>
      <c r="H9" s="67">
        <v>9214</v>
      </c>
      <c r="I9" s="68"/>
      <c r="J9" s="68"/>
    </row>
    <row r="10" spans="1:10" s="4" customFormat="1" ht="33.75" customHeight="1">
      <c r="A10" s="5">
        <v>3</v>
      </c>
      <c r="B10" s="6" t="s">
        <v>13</v>
      </c>
      <c r="C10" s="7"/>
      <c r="D10" s="7">
        <v>1667</v>
      </c>
      <c r="E10" s="2">
        <v>3</v>
      </c>
      <c r="F10" s="3" t="s">
        <v>10</v>
      </c>
      <c r="G10" s="67">
        <v>23816</v>
      </c>
      <c r="H10" s="67">
        <v>32013</v>
      </c>
      <c r="I10" s="68"/>
      <c r="J10" s="68"/>
    </row>
    <row r="11" spans="1:10" s="4" customFormat="1" ht="33.75" customHeight="1" thickBot="1">
      <c r="A11" s="51">
        <v>4</v>
      </c>
      <c r="B11" s="52" t="s">
        <v>61</v>
      </c>
      <c r="C11" s="62">
        <v>46713</v>
      </c>
      <c r="D11" s="62">
        <v>52816</v>
      </c>
      <c r="E11" s="193">
        <v>4</v>
      </c>
      <c r="F11" s="3" t="s">
        <v>12</v>
      </c>
      <c r="G11" s="66">
        <v>0</v>
      </c>
      <c r="H11" s="66">
        <v>0</v>
      </c>
      <c r="I11" s="68"/>
      <c r="J11" s="69"/>
    </row>
    <row r="12" spans="1:10" s="4" customFormat="1" ht="33.75" customHeight="1" thickBot="1">
      <c r="A12" s="54" t="s">
        <v>15</v>
      </c>
      <c r="B12" s="55" t="s">
        <v>62</v>
      </c>
      <c r="C12" s="23">
        <f>SUM(C8:C11)</f>
        <v>61318</v>
      </c>
      <c r="D12" s="23">
        <f>SUM(D8:D11)</f>
        <v>72819</v>
      </c>
      <c r="E12" s="149">
        <v>5</v>
      </c>
      <c r="F12" s="6" t="s">
        <v>14</v>
      </c>
      <c r="G12" s="66">
        <v>0</v>
      </c>
      <c r="H12" s="66">
        <v>0</v>
      </c>
      <c r="I12" s="68"/>
      <c r="J12" s="70"/>
    </row>
    <row r="13" spans="1:8" s="4" customFormat="1" ht="33.75" customHeight="1" thickBot="1">
      <c r="A13" s="71">
        <v>1</v>
      </c>
      <c r="B13" s="72" t="s">
        <v>63</v>
      </c>
      <c r="C13" s="23"/>
      <c r="D13" s="23"/>
      <c r="E13" s="149">
        <v>6</v>
      </c>
      <c r="F13" s="15" t="s">
        <v>17</v>
      </c>
      <c r="G13" s="27">
        <v>0</v>
      </c>
      <c r="H13" s="27">
        <v>0</v>
      </c>
    </row>
    <row r="14" spans="1:8" s="4" customFormat="1" ht="33.75" customHeight="1" thickBot="1">
      <c r="A14" s="54" t="s">
        <v>18</v>
      </c>
      <c r="B14" s="55" t="s">
        <v>57</v>
      </c>
      <c r="C14" s="73">
        <f>SUM(C13)</f>
        <v>0</v>
      </c>
      <c r="D14" s="73">
        <f>SUM(D13)</f>
        <v>0</v>
      </c>
      <c r="E14" s="148" t="s">
        <v>15</v>
      </c>
      <c r="F14" s="19" t="s">
        <v>19</v>
      </c>
      <c r="G14" s="74">
        <f>SUM(G8:G13)</f>
        <v>65200</v>
      </c>
      <c r="H14" s="74">
        <f>SUM(H8:H13)</f>
        <v>76701</v>
      </c>
    </row>
    <row r="15" spans="1:8" s="17" customFormat="1" ht="33.75" customHeight="1">
      <c r="A15" s="26">
        <v>1</v>
      </c>
      <c r="B15" s="3" t="s">
        <v>23</v>
      </c>
      <c r="C15" s="7"/>
      <c r="D15" s="7"/>
      <c r="E15" s="24">
        <v>1</v>
      </c>
      <c r="F15" s="3" t="s">
        <v>22</v>
      </c>
      <c r="G15" s="10">
        <v>0</v>
      </c>
      <c r="H15" s="10">
        <v>0</v>
      </c>
    </row>
    <row r="16" spans="1:8" s="17" customFormat="1" ht="33.75" customHeight="1" thickBot="1">
      <c r="A16" s="218">
        <v>2</v>
      </c>
      <c r="B16" s="52" t="s">
        <v>25</v>
      </c>
      <c r="C16" s="27"/>
      <c r="D16" s="27"/>
      <c r="E16" s="24">
        <v>2</v>
      </c>
      <c r="F16" s="3" t="s">
        <v>24</v>
      </c>
      <c r="G16" s="67">
        <v>635</v>
      </c>
      <c r="H16" s="67">
        <v>635</v>
      </c>
    </row>
    <row r="17" spans="1:8" s="17" customFormat="1" ht="33.75" customHeight="1" thickBot="1">
      <c r="A17" s="217" t="s">
        <v>64</v>
      </c>
      <c r="B17" s="55" t="s">
        <v>28</v>
      </c>
      <c r="C17" s="73">
        <f>SUM(C15:C16)</f>
        <v>0</v>
      </c>
      <c r="D17" s="73">
        <f>SUM(D15:D16)</f>
        <v>0</v>
      </c>
      <c r="E17" s="149">
        <v>3</v>
      </c>
      <c r="F17" s="6" t="s">
        <v>26</v>
      </c>
      <c r="G17" s="27">
        <v>0</v>
      </c>
      <c r="H17" s="27">
        <v>0</v>
      </c>
    </row>
    <row r="18" spans="1:8" s="17" customFormat="1" ht="33.75" customHeight="1" thickBot="1">
      <c r="A18" s="216"/>
      <c r="B18" s="215"/>
      <c r="C18" s="131"/>
      <c r="D18" s="131"/>
      <c r="E18" s="21" t="s">
        <v>18</v>
      </c>
      <c r="F18" s="19" t="s">
        <v>60</v>
      </c>
      <c r="G18" s="28">
        <f>SUM(G15:G17)</f>
        <v>635</v>
      </c>
      <c r="H18" s="28">
        <f>SUM(H15:H17)</f>
        <v>635</v>
      </c>
    </row>
    <row r="19" spans="1:8" s="17" customFormat="1" ht="33.75" customHeight="1">
      <c r="A19" s="216"/>
      <c r="B19" s="115"/>
      <c r="C19" s="116"/>
      <c r="D19" s="116"/>
      <c r="E19" s="32">
        <v>1</v>
      </c>
      <c r="F19" s="33" t="s">
        <v>31</v>
      </c>
      <c r="G19" s="25"/>
      <c r="H19" s="25"/>
    </row>
    <row r="20" spans="1:8" s="17" customFormat="1" ht="33.75" customHeight="1" thickBot="1">
      <c r="A20" s="216"/>
      <c r="B20" s="121"/>
      <c r="C20" s="122"/>
      <c r="D20" s="122"/>
      <c r="E20" s="8">
        <v>2</v>
      </c>
      <c r="F20" s="6" t="s">
        <v>32</v>
      </c>
      <c r="G20" s="66"/>
      <c r="H20" s="66"/>
    </row>
    <row r="21" spans="1:9" s="17" customFormat="1" ht="33.75" customHeight="1" thickBot="1">
      <c r="A21" s="217" t="s">
        <v>65</v>
      </c>
      <c r="B21" s="36" t="s">
        <v>37</v>
      </c>
      <c r="C21" s="37">
        <f>SUM(C12+C14+C17)</f>
        <v>61318</v>
      </c>
      <c r="D21" s="37">
        <f>SUM(D12+D14+D17)</f>
        <v>72819</v>
      </c>
      <c r="E21" s="194" t="s">
        <v>20</v>
      </c>
      <c r="F21" s="36" t="s">
        <v>66</v>
      </c>
      <c r="G21" s="75">
        <f>SUM(G14+G18+G19+G20)</f>
        <v>65835</v>
      </c>
      <c r="H21" s="75">
        <f>SUM(H14+H18+H19+H20)</f>
        <v>77336</v>
      </c>
      <c r="I21" s="75"/>
    </row>
    <row r="22" spans="1:8" s="17" customFormat="1" ht="33.75" customHeight="1" thickBot="1" thickTop="1">
      <c r="A22" s="64" t="s">
        <v>67</v>
      </c>
      <c r="B22" s="41" t="s">
        <v>40</v>
      </c>
      <c r="C22" s="42"/>
      <c r="D22" s="42"/>
      <c r="E22" s="43" t="s">
        <v>27</v>
      </c>
      <c r="F22" s="77" t="s">
        <v>41</v>
      </c>
      <c r="G22" s="78">
        <v>0</v>
      </c>
      <c r="H22" s="78">
        <v>0</v>
      </c>
    </row>
    <row r="23" spans="1:8" s="17" customFormat="1" ht="33.75" customHeight="1" thickBot="1" thickTop="1">
      <c r="A23" s="255" t="s">
        <v>42</v>
      </c>
      <c r="B23" s="255"/>
      <c r="C23" s="255"/>
      <c r="D23" s="255"/>
      <c r="E23" s="255"/>
      <c r="F23" s="255"/>
      <c r="G23" s="255"/>
      <c r="H23" s="255"/>
    </row>
    <row r="24" spans="1:8" s="17" customFormat="1" ht="33.75" customHeight="1" thickBot="1">
      <c r="A24" s="46">
        <v>1</v>
      </c>
      <c r="B24" s="33" t="s">
        <v>43</v>
      </c>
      <c r="C24" s="79">
        <v>3882</v>
      </c>
      <c r="D24" s="135">
        <v>3882</v>
      </c>
      <c r="E24" s="238"/>
      <c r="F24" s="238"/>
      <c r="G24" s="238"/>
      <c r="H24" s="238"/>
    </row>
    <row r="25" spans="1:8" s="17" customFormat="1" ht="33.75" customHeight="1" thickBot="1">
      <c r="A25" s="51">
        <v>2</v>
      </c>
      <c r="B25" s="52" t="s">
        <v>45</v>
      </c>
      <c r="C25" s="80">
        <v>635</v>
      </c>
      <c r="D25" s="136">
        <v>635</v>
      </c>
      <c r="E25" s="256"/>
      <c r="F25" s="238"/>
      <c r="G25" s="238"/>
      <c r="H25" s="238"/>
    </row>
    <row r="26" spans="1:8" s="17" customFormat="1" ht="33.75" customHeight="1" thickBot="1">
      <c r="A26" s="54" t="s">
        <v>68</v>
      </c>
      <c r="B26" s="55" t="s">
        <v>47</v>
      </c>
      <c r="C26" s="81">
        <f>SUM(C24:C25)</f>
        <v>4517</v>
      </c>
      <c r="D26" s="81">
        <f>SUM(D24:D25)</f>
        <v>4517</v>
      </c>
      <c r="E26" s="238"/>
      <c r="F26" s="238"/>
      <c r="G26" s="238"/>
      <c r="H26" s="238"/>
    </row>
    <row r="27" spans="1:8" s="17" customFormat="1" ht="33.75" customHeight="1" thickBot="1">
      <c r="A27" s="257" t="s">
        <v>48</v>
      </c>
      <c r="B27" s="257"/>
      <c r="C27" s="257"/>
      <c r="D27" s="257"/>
      <c r="E27" s="240"/>
      <c r="F27" s="257"/>
      <c r="G27" s="257"/>
      <c r="H27" s="257"/>
    </row>
    <row r="28" spans="1:8" s="17" customFormat="1" ht="52.5" customHeight="1" thickBot="1" thickTop="1">
      <c r="A28" s="40" t="s">
        <v>69</v>
      </c>
      <c r="B28" s="44" t="s">
        <v>55</v>
      </c>
      <c r="C28" s="60">
        <f>SUM(C21+C26)</f>
        <v>65835</v>
      </c>
      <c r="D28" s="230">
        <f>SUM(D21+D26)</f>
        <v>77336</v>
      </c>
      <c r="E28" s="231" t="s">
        <v>36</v>
      </c>
      <c r="F28" s="44" t="s">
        <v>56</v>
      </c>
      <c r="G28" s="76">
        <f>SUM(G21+G22)</f>
        <v>65835</v>
      </c>
      <c r="H28" s="76">
        <f>SUM(H21+H22)</f>
        <v>77336</v>
      </c>
    </row>
    <row r="29" spans="1:8" s="17" customFormat="1" ht="167.25" customHeight="1" thickTop="1">
      <c r="A29" s="123"/>
      <c r="B29" s="82"/>
      <c r="C29" s="124"/>
      <c r="D29" s="124"/>
      <c r="E29" s="229"/>
      <c r="F29" s="82"/>
      <c r="G29" s="124"/>
      <c r="H29" s="124"/>
    </row>
    <row r="30" spans="1:8" s="17" customFormat="1" ht="31.5" customHeight="1">
      <c r="A30" s="123"/>
      <c r="B30" s="82"/>
      <c r="C30" s="124"/>
      <c r="D30" s="124"/>
      <c r="E30" s="82"/>
      <c r="F30" s="82"/>
      <c r="G30" s="83"/>
      <c r="H30" s="83"/>
    </row>
    <row r="31" spans="1:8" s="17" customFormat="1" ht="31.5" customHeight="1">
      <c r="A31" s="123"/>
      <c r="B31" s="82"/>
      <c r="C31" s="83"/>
      <c r="D31" s="83"/>
      <c r="E31" s="82"/>
      <c r="F31" s="82"/>
      <c r="G31" s="83"/>
      <c r="H31" s="83"/>
    </row>
    <row r="32" spans="1:8" s="17" customFormat="1" ht="31.5" customHeight="1">
      <c r="A32" s="123"/>
      <c r="B32" s="82"/>
      <c r="C32" s="83"/>
      <c r="D32" s="83"/>
      <c r="E32" s="82"/>
      <c r="F32" s="82"/>
      <c r="G32" s="83"/>
      <c r="H32" s="83"/>
    </row>
    <row r="33" spans="1:8" s="17" customFormat="1" ht="31.5" customHeight="1">
      <c r="A33" s="123"/>
      <c r="B33" s="82"/>
      <c r="C33" s="83"/>
      <c r="D33" s="83"/>
      <c r="E33" s="82"/>
      <c r="F33" s="82"/>
      <c r="G33" s="83"/>
      <c r="H33" s="83"/>
    </row>
    <row r="34" spans="1:8" s="17" customFormat="1" ht="31.5" customHeight="1">
      <c r="A34" s="123"/>
      <c r="B34" s="82"/>
      <c r="C34" s="83"/>
      <c r="D34" s="83"/>
      <c r="E34" s="82"/>
      <c r="F34" s="82"/>
      <c r="G34" s="83"/>
      <c r="H34" s="83"/>
    </row>
    <row r="35" spans="1:8" s="125" customFormat="1" ht="31.5" customHeight="1">
      <c r="A35" s="123"/>
      <c r="B35" s="82"/>
      <c r="C35" s="83"/>
      <c r="D35" s="83"/>
      <c r="E35" s="82"/>
      <c r="F35" s="82"/>
      <c r="G35" s="83"/>
      <c r="H35" s="83"/>
    </row>
    <row r="36" spans="1:8" s="17" customFormat="1" ht="31.5" customHeight="1">
      <c r="A36" s="123"/>
      <c r="B36" s="82"/>
      <c r="C36" s="83"/>
      <c r="D36" s="83"/>
      <c r="E36" s="82"/>
      <c r="F36" s="82"/>
      <c r="G36" s="83"/>
      <c r="H36" s="83"/>
    </row>
    <row r="37" spans="1:8" s="17" customFormat="1" ht="31.5" customHeight="1">
      <c r="A37" s="123"/>
      <c r="B37" s="82"/>
      <c r="C37" s="83"/>
      <c r="D37" s="83"/>
      <c r="E37" s="82"/>
      <c r="F37" s="82"/>
      <c r="G37" s="83"/>
      <c r="H37" s="83"/>
    </row>
    <row r="38" spans="1:8" s="17" customFormat="1" ht="31.5" customHeight="1">
      <c r="A38" s="123"/>
      <c r="B38" s="82"/>
      <c r="C38" s="83"/>
      <c r="D38" s="83"/>
      <c r="E38" s="82"/>
      <c r="F38" s="82"/>
      <c r="G38" s="83"/>
      <c r="H38" s="83"/>
    </row>
    <row r="39" spans="1:8" s="125" customFormat="1" ht="31.5" customHeight="1">
      <c r="A39" s="123"/>
      <c r="B39" s="82"/>
      <c r="C39" s="83"/>
      <c r="D39" s="83"/>
      <c r="E39" s="82"/>
      <c r="F39" s="82"/>
      <c r="G39" s="83"/>
      <c r="H39" s="83"/>
    </row>
    <row r="40" spans="1:8" s="17" customFormat="1" ht="45.75" customHeight="1">
      <c r="A40" s="123"/>
      <c r="B40" s="82"/>
      <c r="C40" s="83"/>
      <c r="D40" s="83"/>
      <c r="E40" s="82"/>
      <c r="F40" s="82"/>
      <c r="G40" s="83"/>
      <c r="H40" s="83"/>
    </row>
    <row r="41" spans="1:8" s="17" customFormat="1" ht="31.5" customHeight="1">
      <c r="A41" s="123"/>
      <c r="B41" s="82"/>
      <c r="C41" s="83"/>
      <c r="D41" s="83"/>
      <c r="E41" s="82"/>
      <c r="F41" s="82"/>
      <c r="G41" s="83"/>
      <c r="H41" s="83"/>
    </row>
    <row r="42" spans="1:8" s="17" customFormat="1" ht="45.75" customHeight="1">
      <c r="A42" s="123"/>
      <c r="B42" s="82"/>
      <c r="C42" s="83"/>
      <c r="D42" s="83"/>
      <c r="E42" s="82"/>
      <c r="F42" s="82"/>
      <c r="G42" s="83"/>
      <c r="H42" s="83"/>
    </row>
    <row r="43" spans="1:8" s="125" customFormat="1" ht="29.25" customHeight="1">
      <c r="A43" s="82"/>
      <c r="B43" s="82"/>
      <c r="C43" s="83"/>
      <c r="D43" s="83"/>
      <c r="E43" s="82"/>
      <c r="F43" s="82"/>
      <c r="G43" s="83"/>
      <c r="H43" s="83"/>
    </row>
  </sheetData>
  <sheetProtection selectLockedCells="1" selectUnlockedCells="1"/>
  <mergeCells count="6">
    <mergeCell ref="A23:H23"/>
    <mergeCell ref="E24:H26"/>
    <mergeCell ref="A27:H27"/>
    <mergeCell ref="A2:G2"/>
    <mergeCell ref="A5:A6"/>
    <mergeCell ref="E5:E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Jegyzo</cp:lastModifiedBy>
  <cp:lastPrinted>2016-05-18T09:56:20Z</cp:lastPrinted>
  <dcterms:created xsi:type="dcterms:W3CDTF">2014-02-03T12:45:16Z</dcterms:created>
  <dcterms:modified xsi:type="dcterms:W3CDTF">2016-05-25T09:47:51Z</dcterms:modified>
  <cp:category/>
  <cp:version/>
  <cp:contentType/>
  <cp:contentStatus/>
</cp:coreProperties>
</file>