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öltségvetési rendelet módosítása\"/>
    </mc:Choice>
  </mc:AlternateContent>
  <xr:revisionPtr revIDLastSave="0" documentId="13_ncr:1_{32C624BF-5729-461B-8989-0A44E369656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. mellékl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2" l="1"/>
  <c r="I32" i="2"/>
  <c r="I24" i="2"/>
  <c r="H23" i="2"/>
  <c r="H19" i="2" l="1"/>
  <c r="I22" i="2"/>
  <c r="G19" i="2" l="1"/>
  <c r="E19" i="2" l="1"/>
  <c r="G23" i="2"/>
  <c r="G28" i="2" s="1"/>
  <c r="I27" i="2" l="1"/>
  <c r="I40" i="2" l="1"/>
  <c r="I41" i="2"/>
  <c r="I39" i="2" l="1"/>
  <c r="H38" i="2"/>
  <c r="H42" i="2" s="1"/>
  <c r="G38" i="2"/>
  <c r="I37" i="2"/>
  <c r="I36" i="2"/>
  <c r="I35" i="2"/>
  <c r="I34" i="2"/>
  <c r="I33" i="2"/>
  <c r="I31" i="2"/>
  <c r="I25" i="2"/>
  <c r="H28" i="2"/>
  <c r="I21" i="2"/>
  <c r="I20" i="2"/>
  <c r="I18" i="2"/>
  <c r="I17" i="2"/>
  <c r="I16" i="2"/>
  <c r="I15" i="2"/>
  <c r="I14" i="2"/>
  <c r="I13" i="2"/>
  <c r="I12" i="2"/>
  <c r="I23" i="2" l="1"/>
  <c r="I38" i="2"/>
  <c r="I42" i="2" s="1"/>
  <c r="I19" i="2"/>
  <c r="I28" i="2" s="1"/>
  <c r="G42" i="2"/>
  <c r="F21" i="2"/>
  <c r="F24" i="2"/>
  <c r="F25" i="2"/>
  <c r="F27" i="2"/>
  <c r="F20" i="2"/>
  <c r="F32" i="2"/>
  <c r="F33" i="2"/>
  <c r="F34" i="2"/>
  <c r="F35" i="2"/>
  <c r="F36" i="2"/>
  <c r="F37" i="2"/>
  <c r="F39" i="2"/>
  <c r="F41" i="2"/>
  <c r="F31" i="2"/>
  <c r="F13" i="2"/>
  <c r="F14" i="2"/>
  <c r="F15" i="2"/>
  <c r="F16" i="2"/>
  <c r="F17" i="2"/>
  <c r="F18" i="2"/>
  <c r="F12" i="2"/>
  <c r="F19" i="2" l="1"/>
  <c r="D23" i="2"/>
  <c r="D19" i="2" l="1"/>
  <c r="D28" i="2" s="1"/>
  <c r="E38" i="2" l="1"/>
  <c r="E42" i="2" l="1"/>
  <c r="E23" i="2"/>
  <c r="E28" i="2" s="1"/>
  <c r="F23" i="2" l="1"/>
  <c r="F28" i="2" s="1"/>
  <c r="D38" i="2" l="1"/>
  <c r="D42" i="2" l="1"/>
  <c r="F38" i="2"/>
  <c r="F42" i="2" s="1"/>
</calcChain>
</file>

<file path=xl/sharedStrings.xml><?xml version="1.0" encoding="utf-8"?>
<sst xmlns="http://schemas.openxmlformats.org/spreadsheetml/2006/main" count="46" uniqueCount="42">
  <si>
    <t>Megnevezés</t>
  </si>
  <si>
    <t>Kiadások</t>
  </si>
  <si>
    <t>Személyi juttatások</t>
  </si>
  <si>
    <t>KIADÁSOK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</si>
  <si>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</si>
  <si>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</si>
  <si>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</si>
  <si>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</si>
  <si>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</si>
  <si>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Önkormányzati bevételek összesen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</si>
  <si>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</si>
  <si>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</si>
  <si>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</si>
  <si>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</si>
  <si>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</si>
  <si>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</si>
  <si>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</si>
  <si>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Felhalmozási célú támogatások államháztartáson belülről</t>
  </si>
  <si>
    <t>Működési célra átvett pénzeszközök</t>
  </si>
  <si>
    <t>Működési célú támogatások államháztartáson belülről</t>
  </si>
  <si>
    <t>Települési  szociális támogatás</t>
  </si>
  <si>
    <t>Beruházási kiadások</t>
  </si>
  <si>
    <t>államháztartáson belüli megelőlegezés visszafizetése</t>
  </si>
  <si>
    <t>Előző évi  záró pénzkészlet</t>
  </si>
  <si>
    <t xml:space="preserve">Működési kiadások </t>
  </si>
  <si>
    <t>Önkormányzat beruházási és felújítási kiadásai</t>
  </si>
  <si>
    <t>adatok forintban</t>
  </si>
  <si>
    <t>Fejlesztési célú hitel felvétel</t>
  </si>
  <si>
    <t>2020 . évi Költségvetés</t>
  </si>
  <si>
    <t>Óvodai intézmény finanaszírozás</t>
  </si>
  <si>
    <t>Működési tartalék</t>
  </si>
  <si>
    <t>Fejlesztési tartalék</t>
  </si>
  <si>
    <t>önkormányzat</t>
  </si>
  <si>
    <t>Demjéni Varázs Óvoda</t>
  </si>
  <si>
    <t>Összesen</t>
  </si>
  <si>
    <t>Kiadások és Bevételek módosítása</t>
  </si>
  <si>
    <t>Működési célú hitel felvétel</t>
  </si>
  <si>
    <t>Eredeti előirányzat</t>
  </si>
  <si>
    <t>Módosított előirányzat</t>
  </si>
  <si>
    <t>Elvonások befizetések</t>
  </si>
  <si>
    <t xml:space="preserve">Felhalmozási célú támogatás visszafizetés ( Kerékpárút 3. szkasz) </t>
  </si>
  <si>
    <t>2 . melléklet a 16/2020.(XII.7.)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</si>
</sst>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165" fontId="0" fillId="0" borderId="1" xfId="1" applyNumberFormat="1" applyFont="1" applyBorder="1"/>
    <xf numFmtId="165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5" fontId="1" fillId="0" borderId="1" xfId="1" applyNumberFormat="1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5" fontId="0" fillId="2" borderId="1" xfId="1" applyNumberFormat="1" applyFont="1" applyFill="1" applyBorder="1"/>
    <xf numFmtId="165" fontId="4" fillId="0" borderId="1" xfId="1" applyNumberFormat="1" applyFont="1" applyBorder="1"/>
    <xf numFmtId="0" fontId="0" fillId="0" borderId="1" xfId="0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2" borderId="1" xfId="1" applyNumberFormat="1" applyFont="1" applyFill="1" applyBorder="1"/>
    <xf numFmtId="165" fontId="7" fillId="0" borderId="1" xfId="1" applyNumberFormat="1" applyFont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BreakPreview" topLeftCell="B1" zoomScaleSheetLayoutView="100" workbookViewId="0">
      <selection activeCell="C7" sqref="C7:I7"/>
    </sheetView>
  </sheetViews>
  <sheetFormatPr defaultRowHeight="15" x14ac:dyDescent="0.25"/>
  <cols>
    <col min="1" max="1" width="9.140625" hidden="1" customWidth="1"/>
    <col min="2" max="2" width="9.140625" customWidth="1"/>
    <col min="3" max="3" width="42.140625" customWidth="1"/>
    <col min="4" max="4" width="17.85546875" customWidth="1"/>
    <col min="5" max="5" width="18" customWidth="1"/>
    <col min="6" max="6" width="16.140625" customWidth="1"/>
    <col min="7" max="7" width="16.85546875" customWidth="1"/>
    <col min="8" max="8" width="16.140625" customWidth="1"/>
    <col min="9" max="9" width="19.42578125" customWidth="1"/>
  </cols>
  <sheetData>
    <row r="1" spans="3:9" ht="33" customHeight="1" x14ac:dyDescent="0.25">
      <c r="C1" s="28" t="s">
        <v>41</v>
      </c>
      <c r="D1" s="28"/>
      <c r="E1" s="28"/>
      <c r="F1" s="28"/>
      <c r="G1" s="28"/>
      <c r="H1" s="28"/>
      <c r="I1" s="28"/>
    </row>
    <row r="2" spans="3:9" x14ac:dyDescent="0.25">
      <c r="C2" s="31"/>
      <c r="D2" s="31"/>
      <c r="E2" s="31"/>
      <c r="F2" s="31"/>
    </row>
    <row r="3" spans="3:9" x14ac:dyDescent="0.25">
      <c r="C3" s="6" t="s">
        <v>5</v>
      </c>
    </row>
    <row r="4" spans="3:9" x14ac:dyDescent="0.25">
      <c r="C4" s="6" t="s">
        <v>6</v>
      </c>
    </row>
    <row r="5" spans="3:9" x14ac:dyDescent="0.25">
      <c r="C5" s="6"/>
    </row>
    <row r="6" spans="3:9" ht="18.75" x14ac:dyDescent="0.3">
      <c r="C6" s="27" t="s">
        <v>28</v>
      </c>
      <c r="D6" s="27"/>
      <c r="E6" s="27"/>
      <c r="F6" s="27"/>
      <c r="G6" s="27"/>
      <c r="H6" s="27"/>
      <c r="I6" s="27"/>
    </row>
    <row r="7" spans="3:9" x14ac:dyDescent="0.25">
      <c r="C7" s="25" t="s">
        <v>35</v>
      </c>
      <c r="D7" s="25"/>
      <c r="E7" s="25"/>
      <c r="F7" s="25"/>
      <c r="G7" s="25"/>
      <c r="H7" s="25"/>
      <c r="I7" s="25"/>
    </row>
    <row r="8" spans="3:9" x14ac:dyDescent="0.25">
      <c r="C8" s="26" t="s">
        <v>26</v>
      </c>
      <c r="D8" s="26"/>
      <c r="E8" s="26"/>
      <c r="F8" s="26"/>
      <c r="G8" s="26"/>
      <c r="H8" s="26"/>
      <c r="I8" s="26"/>
    </row>
    <row r="9" spans="3:9" x14ac:dyDescent="0.25">
      <c r="C9" s="29" t="s">
        <v>0</v>
      </c>
      <c r="D9" s="29" t="s">
        <v>37</v>
      </c>
      <c r="E9" s="29"/>
      <c r="F9" s="29" t="s">
        <v>34</v>
      </c>
      <c r="G9" s="29" t="s">
        <v>38</v>
      </c>
      <c r="H9" s="29"/>
      <c r="I9" s="29" t="s">
        <v>34</v>
      </c>
    </row>
    <row r="10" spans="3:9" ht="30" x14ac:dyDescent="0.25">
      <c r="C10" s="29"/>
      <c r="D10" s="19" t="s">
        <v>32</v>
      </c>
      <c r="E10" s="20" t="s">
        <v>33</v>
      </c>
      <c r="F10" s="29"/>
      <c r="G10" s="21" t="s">
        <v>32</v>
      </c>
      <c r="H10" s="20" t="s">
        <v>33</v>
      </c>
      <c r="I10" s="29"/>
    </row>
    <row r="11" spans="3:9" ht="24.75" customHeight="1" x14ac:dyDescent="0.25">
      <c r="C11" s="30" t="s">
        <v>1</v>
      </c>
      <c r="D11" s="30"/>
      <c r="E11" s="30"/>
      <c r="F11" s="30"/>
      <c r="G11" s="30"/>
      <c r="H11" s="30"/>
      <c r="I11" s="30"/>
    </row>
    <row r="12" spans="3:9" ht="27" customHeight="1" x14ac:dyDescent="0.25">
      <c r="C12" s="10" t="s">
        <v>2</v>
      </c>
      <c r="D12" s="4">
        <v>21886110</v>
      </c>
      <c r="E12" s="8">
        <v>16628161</v>
      </c>
      <c r="F12" s="8">
        <f>SUM(D12:E12)</f>
        <v>38514271</v>
      </c>
      <c r="G12" s="4">
        <v>22120290</v>
      </c>
      <c r="H12" s="8">
        <v>17113451</v>
      </c>
      <c r="I12" s="8">
        <f>SUM(G12:H12)</f>
        <v>39233741</v>
      </c>
    </row>
    <row r="13" spans="3:9" ht="27.75" customHeight="1" x14ac:dyDescent="0.25">
      <c r="C13" s="11" t="s">
        <v>10</v>
      </c>
      <c r="D13" s="4">
        <v>4032912</v>
      </c>
      <c r="E13" s="8">
        <v>3036090</v>
      </c>
      <c r="F13" s="8">
        <f t="shared" ref="F13:F18" si="0">SUM(D13:E13)</f>
        <v>7069002</v>
      </c>
      <c r="G13" s="4">
        <v>4032912</v>
      </c>
      <c r="H13" s="8">
        <v>3111310</v>
      </c>
      <c r="I13" s="8">
        <f t="shared" ref="I13:I18" si="1">SUM(G13:H13)</f>
        <v>7144222</v>
      </c>
    </row>
    <row r="14" spans="3:9" x14ac:dyDescent="0.25">
      <c r="C14" s="10" t="s">
        <v>11</v>
      </c>
      <c r="D14" s="4">
        <v>35986929</v>
      </c>
      <c r="E14" s="8">
        <v>6818604</v>
      </c>
      <c r="F14" s="8">
        <f t="shared" si="0"/>
        <v>42805533</v>
      </c>
      <c r="G14" s="4">
        <v>41200000</v>
      </c>
      <c r="H14" s="8">
        <v>6818604</v>
      </c>
      <c r="I14" s="8">
        <f t="shared" si="1"/>
        <v>48018604</v>
      </c>
    </row>
    <row r="15" spans="3:9" ht="24" customHeight="1" x14ac:dyDescent="0.25">
      <c r="C15" s="7" t="s">
        <v>20</v>
      </c>
      <c r="D15" s="12">
        <v>1969059</v>
      </c>
      <c r="E15" s="8"/>
      <c r="F15" s="8">
        <f t="shared" si="0"/>
        <v>1969059</v>
      </c>
      <c r="G15" s="12">
        <v>2546059</v>
      </c>
      <c r="H15" s="8"/>
      <c r="I15" s="8">
        <f t="shared" si="1"/>
        <v>2546059</v>
      </c>
    </row>
    <row r="16" spans="3:9" ht="32.25" customHeight="1" x14ac:dyDescent="0.25">
      <c r="C16" s="7" t="s">
        <v>7</v>
      </c>
      <c r="D16" s="4">
        <v>8683000</v>
      </c>
      <c r="E16" s="8"/>
      <c r="F16" s="8">
        <f t="shared" si="0"/>
        <v>8683000</v>
      </c>
      <c r="G16" s="4">
        <v>17417070</v>
      </c>
      <c r="H16" s="8"/>
      <c r="I16" s="8">
        <f t="shared" si="1"/>
        <v>17417070</v>
      </c>
    </row>
    <row r="17" spans="3:9" ht="32.25" customHeight="1" x14ac:dyDescent="0.25">
      <c r="C17" s="7" t="s">
        <v>16</v>
      </c>
      <c r="D17" s="4">
        <v>1780000</v>
      </c>
      <c r="E17" s="8"/>
      <c r="F17" s="8">
        <f t="shared" si="0"/>
        <v>1780000</v>
      </c>
      <c r="G17" s="4">
        <v>1810000</v>
      </c>
      <c r="H17" s="8"/>
      <c r="I17" s="8">
        <f t="shared" si="1"/>
        <v>1810000</v>
      </c>
    </row>
    <row r="18" spans="3:9" ht="32.25" customHeight="1" x14ac:dyDescent="0.25">
      <c r="C18" s="7" t="s">
        <v>29</v>
      </c>
      <c r="D18" s="4"/>
      <c r="E18" s="8"/>
      <c r="F18" s="5">
        <f t="shared" si="0"/>
        <v>0</v>
      </c>
      <c r="G18" s="4"/>
      <c r="H18" s="8"/>
      <c r="I18" s="8">
        <f t="shared" si="1"/>
        <v>0</v>
      </c>
    </row>
    <row r="19" spans="3:9" ht="32.25" customHeight="1" x14ac:dyDescent="0.25">
      <c r="C19" s="18" t="s">
        <v>24</v>
      </c>
      <c r="D19" s="5">
        <f>SUM(D12:D18)</f>
        <v>74338010</v>
      </c>
      <c r="E19" s="5">
        <f>SUM(E12:E18)</f>
        <v>26482855</v>
      </c>
      <c r="F19" s="5">
        <f t="shared" ref="F19" si="2">SUM(F12:F18)</f>
        <v>100820865</v>
      </c>
      <c r="G19" s="22">
        <f>SUM(G12:G18)</f>
        <v>89126331</v>
      </c>
      <c r="H19" s="22">
        <f>SUM(H12:H18)</f>
        <v>27043365</v>
      </c>
      <c r="I19" s="5">
        <f>SUM(I12:I18)</f>
        <v>116169696</v>
      </c>
    </row>
    <row r="20" spans="3:9" ht="21" customHeight="1" x14ac:dyDescent="0.25">
      <c r="C20" s="7" t="s">
        <v>21</v>
      </c>
      <c r="D20" s="12">
        <v>32225000</v>
      </c>
      <c r="E20" s="4"/>
      <c r="F20" s="4">
        <f>SUM(D20:E20)</f>
        <v>32225000</v>
      </c>
      <c r="G20" s="12">
        <v>29158940</v>
      </c>
      <c r="H20" s="4"/>
      <c r="I20" s="4">
        <f>SUM(G20:H20)</f>
        <v>29158940</v>
      </c>
    </row>
    <row r="21" spans="3:9" x14ac:dyDescent="0.25">
      <c r="C21" s="10" t="s">
        <v>8</v>
      </c>
      <c r="D21" s="4">
        <v>16706888</v>
      </c>
      <c r="E21" s="8"/>
      <c r="F21" s="4">
        <f t="shared" ref="F21:F27" si="3">SUM(D21:E21)</f>
        <v>16706888</v>
      </c>
      <c r="G21" s="4">
        <v>27777725</v>
      </c>
      <c r="H21" s="8"/>
      <c r="I21" s="4">
        <f t="shared" ref="I21:I27" si="4">SUM(G21:H21)</f>
        <v>27777725</v>
      </c>
    </row>
    <row r="22" spans="3:9" ht="30" x14ac:dyDescent="0.25">
      <c r="C22" s="11" t="s">
        <v>40</v>
      </c>
      <c r="D22" s="4"/>
      <c r="E22" s="8"/>
      <c r="F22" s="4"/>
      <c r="G22" s="4">
        <v>18679997</v>
      </c>
      <c r="H22" s="8"/>
      <c r="I22" s="4">
        <f t="shared" si="4"/>
        <v>18679997</v>
      </c>
    </row>
    <row r="23" spans="3:9" x14ac:dyDescent="0.25">
      <c r="C23" s="2" t="s">
        <v>25</v>
      </c>
      <c r="D23" s="5">
        <f>SUM(D20:D21)</f>
        <v>48931888</v>
      </c>
      <c r="E23" s="5">
        <f>SUM(E20:E21)</f>
        <v>0</v>
      </c>
      <c r="F23" s="4">
        <f t="shared" si="3"/>
        <v>48931888</v>
      </c>
      <c r="G23" s="5">
        <f>SUM(G20:G22)</f>
        <v>75616662</v>
      </c>
      <c r="H23" s="5">
        <f t="shared" ref="H23:I23" si="5">SUM(H20:H22)</f>
        <v>0</v>
      </c>
      <c r="I23" s="5">
        <f t="shared" si="5"/>
        <v>75616662</v>
      </c>
    </row>
    <row r="24" spans="3:9" x14ac:dyDescent="0.25">
      <c r="C24" s="2" t="s">
        <v>30</v>
      </c>
      <c r="D24" s="5">
        <v>2276500</v>
      </c>
      <c r="E24" s="4"/>
      <c r="F24" s="4">
        <f t="shared" si="3"/>
        <v>2276500</v>
      </c>
      <c r="G24" s="8">
        <v>18879396</v>
      </c>
      <c r="H24" s="4"/>
      <c r="I24" s="5">
        <f>SUM(G24:H24)</f>
        <v>18879396</v>
      </c>
    </row>
    <row r="25" spans="3:9" x14ac:dyDescent="0.25">
      <c r="C25" s="2" t="s">
        <v>31</v>
      </c>
      <c r="D25" s="5">
        <v>37966950</v>
      </c>
      <c r="E25" s="4"/>
      <c r="F25" s="4">
        <f t="shared" si="3"/>
        <v>37966950</v>
      </c>
      <c r="G25" s="4">
        <v>16330791</v>
      </c>
      <c r="H25" s="4"/>
      <c r="I25" s="5">
        <f t="shared" si="4"/>
        <v>16330791</v>
      </c>
    </row>
    <row r="26" spans="3:9" x14ac:dyDescent="0.25">
      <c r="C26" s="9" t="s">
        <v>39</v>
      </c>
      <c r="D26" s="13"/>
      <c r="E26" s="13"/>
      <c r="F26" s="4"/>
      <c r="G26" s="23">
        <v>1177539</v>
      </c>
      <c r="H26" s="13"/>
      <c r="I26" s="5">
        <f>SUM(G26:H26)</f>
        <v>1177539</v>
      </c>
    </row>
    <row r="27" spans="3:9" ht="30" x14ac:dyDescent="0.25">
      <c r="C27" s="14" t="s">
        <v>22</v>
      </c>
      <c r="D27" s="4">
        <v>978952</v>
      </c>
      <c r="E27" s="4"/>
      <c r="F27" s="4">
        <f t="shared" si="3"/>
        <v>978952</v>
      </c>
      <c r="G27" s="4">
        <v>978952</v>
      </c>
      <c r="H27" s="4"/>
      <c r="I27" s="5">
        <f t="shared" si="4"/>
        <v>978952</v>
      </c>
    </row>
    <row r="28" spans="3:9" ht="15.75" x14ac:dyDescent="0.25">
      <c r="C28" s="15" t="s">
        <v>3</v>
      </c>
      <c r="D28" s="16">
        <f>SUM(D19+D23+D24+D25+D27)</f>
        <v>164492300</v>
      </c>
      <c r="E28" s="16">
        <f t="shared" ref="E28:H28" si="6">SUM(E19+E23+E24+E25+E27)</f>
        <v>26482855</v>
      </c>
      <c r="F28" s="16">
        <f t="shared" si="6"/>
        <v>190975155</v>
      </c>
      <c r="G28" s="16">
        <f>SUM(G19+G23+G24+G25+G26+G27)</f>
        <v>202109671</v>
      </c>
      <c r="H28" s="16">
        <f t="shared" si="6"/>
        <v>27043365</v>
      </c>
      <c r="I28" s="16">
        <f>SUM(I19+I23+I24+I25+I26+I27)</f>
        <v>229153036</v>
      </c>
    </row>
    <row r="29" spans="3:9" x14ac:dyDescent="0.25">
      <c r="C29" s="24"/>
      <c r="D29" s="24"/>
      <c r="E29" s="24"/>
      <c r="F29" s="24"/>
      <c r="G29" s="24"/>
      <c r="H29" s="24"/>
      <c r="I29" s="24"/>
    </row>
    <row r="30" spans="3:9" x14ac:dyDescent="0.25">
      <c r="C30" s="2" t="s">
        <v>4</v>
      </c>
      <c r="D30" s="1"/>
      <c r="E30" s="1"/>
      <c r="F30" s="1"/>
      <c r="G30" s="1"/>
      <c r="H30" s="1"/>
      <c r="I30" s="1"/>
    </row>
    <row r="31" spans="3:9" ht="32.25" customHeight="1" x14ac:dyDescent="0.25">
      <c r="C31" s="7" t="s">
        <v>19</v>
      </c>
      <c r="D31" s="8">
        <v>37915193</v>
      </c>
      <c r="E31" s="8"/>
      <c r="F31" s="5">
        <f>SUM(D31:E31)</f>
        <v>37915193</v>
      </c>
      <c r="G31" s="8">
        <v>46519609</v>
      </c>
      <c r="H31" s="8"/>
      <c r="I31" s="5">
        <f>SUM(G31:H31)</f>
        <v>46519609</v>
      </c>
    </row>
    <row r="32" spans="3:9" ht="27" customHeight="1" x14ac:dyDescent="0.25">
      <c r="C32" s="7" t="s">
        <v>17</v>
      </c>
      <c r="D32" s="8"/>
      <c r="E32" s="8"/>
      <c r="F32" s="5">
        <f t="shared" ref="F32:F41" si="7">SUM(D32:E32)</f>
        <v>0</v>
      </c>
      <c r="G32" s="8">
        <v>18826511</v>
      </c>
      <c r="H32" s="8"/>
      <c r="I32" s="5">
        <f>SUM(G32:H32)</f>
        <v>18826511</v>
      </c>
    </row>
    <row r="33" spans="3:9" x14ac:dyDescent="0.25">
      <c r="C33" s="1" t="s">
        <v>12</v>
      </c>
      <c r="D33" s="8">
        <v>92280000</v>
      </c>
      <c r="E33" s="8"/>
      <c r="F33" s="5">
        <f t="shared" si="7"/>
        <v>92280000</v>
      </c>
      <c r="G33" s="8">
        <v>108961748</v>
      </c>
      <c r="H33" s="8"/>
      <c r="I33" s="5">
        <f t="shared" ref="I33:I41" si="8">SUM(G33:H33)</f>
        <v>108961748</v>
      </c>
    </row>
    <row r="34" spans="3:9" ht="26.25" customHeight="1" x14ac:dyDescent="0.25">
      <c r="C34" s="7" t="s">
        <v>13</v>
      </c>
      <c r="D34" s="8">
        <v>5838460</v>
      </c>
      <c r="E34" s="8">
        <v>96000</v>
      </c>
      <c r="F34" s="5">
        <f t="shared" si="7"/>
        <v>5934460</v>
      </c>
      <c r="G34" s="8">
        <v>5838460</v>
      </c>
      <c r="H34" s="8">
        <v>96000</v>
      </c>
      <c r="I34" s="5">
        <f t="shared" si="8"/>
        <v>5934460</v>
      </c>
    </row>
    <row r="35" spans="3:9" ht="24.75" customHeight="1" x14ac:dyDescent="0.25">
      <c r="C35" s="7" t="s">
        <v>14</v>
      </c>
      <c r="D35" s="8"/>
      <c r="E35" s="8"/>
      <c r="F35" s="5">
        <f t="shared" si="7"/>
        <v>0</v>
      </c>
      <c r="G35" s="8"/>
      <c r="H35" s="8"/>
      <c r="I35" s="5">
        <f t="shared" si="8"/>
        <v>0</v>
      </c>
    </row>
    <row r="36" spans="3:9" ht="27" customHeight="1" x14ac:dyDescent="0.25">
      <c r="C36" s="7" t="s">
        <v>18</v>
      </c>
      <c r="D36" s="8">
        <v>160000</v>
      </c>
      <c r="E36" s="8"/>
      <c r="F36" s="5">
        <f t="shared" si="7"/>
        <v>160000</v>
      </c>
      <c r="G36" s="8">
        <v>160000</v>
      </c>
      <c r="H36" s="8"/>
      <c r="I36" s="5">
        <f t="shared" si="8"/>
        <v>160000</v>
      </c>
    </row>
    <row r="37" spans="3:9" ht="27" customHeight="1" x14ac:dyDescent="0.25">
      <c r="C37" s="7" t="s">
        <v>15</v>
      </c>
      <c r="D37" s="8">
        <v>7207189</v>
      </c>
      <c r="E37" s="8"/>
      <c r="F37" s="5">
        <f t="shared" si="7"/>
        <v>7207189</v>
      </c>
      <c r="G37" s="8"/>
      <c r="H37" s="8"/>
      <c r="I37" s="5">
        <f t="shared" si="8"/>
        <v>0</v>
      </c>
    </row>
    <row r="38" spans="3:9" x14ac:dyDescent="0.25">
      <c r="C38" s="2" t="s">
        <v>4</v>
      </c>
      <c r="D38" s="5">
        <f>SUM(D31:D37)</f>
        <v>143400842</v>
      </c>
      <c r="E38" s="5">
        <f>SUM(E31:E37)</f>
        <v>96000</v>
      </c>
      <c r="F38" s="5">
        <f t="shared" si="7"/>
        <v>143496842</v>
      </c>
      <c r="G38" s="5">
        <f>SUM(G31:G37)</f>
        <v>180306328</v>
      </c>
      <c r="H38" s="5">
        <f>SUM(H31:H37)</f>
        <v>96000</v>
      </c>
      <c r="I38" s="5">
        <f>SUM(I31:I37)</f>
        <v>180402328</v>
      </c>
    </row>
    <row r="39" spans="3:9" x14ac:dyDescent="0.25">
      <c r="C39" s="3" t="s">
        <v>23</v>
      </c>
      <c r="D39" s="5">
        <v>47391837</v>
      </c>
      <c r="E39" s="5">
        <v>86476</v>
      </c>
      <c r="F39" s="5">
        <f t="shared" si="7"/>
        <v>47478313</v>
      </c>
      <c r="G39" s="5">
        <v>48664232</v>
      </c>
      <c r="H39" s="5">
        <v>86476</v>
      </c>
      <c r="I39" s="5">
        <f t="shared" si="8"/>
        <v>48750708</v>
      </c>
    </row>
    <row r="40" spans="3:9" x14ac:dyDescent="0.25">
      <c r="C40" s="3" t="s">
        <v>36</v>
      </c>
      <c r="D40" s="5"/>
      <c r="E40" s="5"/>
      <c r="F40" s="5"/>
      <c r="G40" s="5"/>
      <c r="H40" s="5"/>
      <c r="I40" s="5">
        <f t="shared" si="8"/>
        <v>0</v>
      </c>
    </row>
    <row r="41" spans="3:9" x14ac:dyDescent="0.25">
      <c r="C41" s="3" t="s">
        <v>27</v>
      </c>
      <c r="D41" s="5">
        <v>0</v>
      </c>
      <c r="E41" s="4"/>
      <c r="F41" s="5">
        <f t="shared" si="7"/>
        <v>0</v>
      </c>
      <c r="G41" s="5">
        <v>0</v>
      </c>
      <c r="H41" s="4"/>
      <c r="I41" s="5">
        <f t="shared" si="8"/>
        <v>0</v>
      </c>
    </row>
    <row r="42" spans="3:9" ht="15.75" x14ac:dyDescent="0.25">
      <c r="C42" s="17" t="s">
        <v>9</v>
      </c>
      <c r="D42" s="16">
        <f>SUM(D38:D41)</f>
        <v>190792679</v>
      </c>
      <c r="E42" s="16">
        <f t="shared" ref="E42:F42" si="9">SUM(E38:E41)</f>
        <v>182476</v>
      </c>
      <c r="F42" s="16">
        <f t="shared" si="9"/>
        <v>190975155</v>
      </c>
      <c r="G42" s="16">
        <f>SUM(G38:G41)</f>
        <v>228970560</v>
      </c>
      <c r="H42" s="16">
        <f t="shared" ref="H42:I42" si="10">SUM(H38:H41)</f>
        <v>182476</v>
      </c>
      <c r="I42" s="16">
        <f t="shared" si="10"/>
        <v>229153036</v>
      </c>
    </row>
  </sheetData>
  <mergeCells count="14">
    <mergeCell ref="G29:I29"/>
    <mergeCell ref="C7:I7"/>
    <mergeCell ref="C8:I8"/>
    <mergeCell ref="C6:I6"/>
    <mergeCell ref="C1:I1"/>
    <mergeCell ref="G9:H9"/>
    <mergeCell ref="I9:I10"/>
    <mergeCell ref="G11:I11"/>
    <mergeCell ref="C11:F11"/>
    <mergeCell ref="C29:F29"/>
    <mergeCell ref="C2:F2"/>
    <mergeCell ref="C9:C10"/>
    <mergeCell ref="D9:E9"/>
    <mergeCell ref="F9:F1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2020-12-08T08:09:59Z</cp:lastPrinted>
  <dcterms:created xsi:type="dcterms:W3CDTF">2012-02-02T10:48:30Z</dcterms:created>
  <dcterms:modified xsi:type="dcterms:W3CDTF">2020-12-08T08:10:06Z</dcterms:modified>
</cp:coreProperties>
</file>