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9720" windowHeight="6480" tabRatio="598" activeTab="4"/>
  </bookViews>
  <sheets>
    <sheet name="Önkormányzat Mindösszesen" sheetId="7" r:id="rId1"/>
    <sheet name="Önkormányzat" sheetId="1" r:id="rId2"/>
    <sheet name="Könyvtár" sheetId="4" r:id="rId3"/>
    <sheet name="Humán" sheetId="5" r:id="rId4"/>
    <sheet name="Közös Hivatal" sheetId="6" r:id="rId5"/>
  </sheets>
  <definedNames>
    <definedName name="_xlnm.Print_Titles" localSheetId="3">Humán!$4:$5</definedName>
    <definedName name="_xlnm.Print_Titles" localSheetId="2">Könyvtár!$4:$5</definedName>
    <definedName name="_xlnm.Print_Titles" localSheetId="4">'Közös Hivatal'!$4:$5</definedName>
    <definedName name="_xlnm.Print_Titles" localSheetId="1">Önkormányzat!$4:$5</definedName>
    <definedName name="_xlnm.Print_Titles" localSheetId="0">'Önkormányzat Mindösszesen'!$4:$5</definedName>
    <definedName name="_xlnm.Print_Area" localSheetId="3">Humán!$A$2:$E$84</definedName>
    <definedName name="_xlnm.Print_Area" localSheetId="4">'Közös Hivatal'!$A$2:$E$85</definedName>
    <definedName name="_xlnm.Print_Area" localSheetId="0">'Önkormányzat Mindösszesen'!$A$2:$E$109</definedName>
  </definedNames>
  <calcPr calcId="125725"/>
</workbook>
</file>

<file path=xl/calcChain.xml><?xml version="1.0" encoding="utf-8"?>
<calcChain xmlns="http://schemas.openxmlformats.org/spreadsheetml/2006/main">
  <c r="D60" i="7"/>
  <c r="D71" i="1"/>
  <c r="D55"/>
  <c r="D34"/>
  <c r="D61"/>
  <c r="D30"/>
  <c r="D10"/>
  <c r="D70"/>
  <c r="D65" i="7"/>
  <c r="D62"/>
  <c r="D56"/>
  <c r="D55"/>
  <c r="D54"/>
  <c r="D52"/>
  <c r="D28" i="6"/>
  <c r="D49" i="7"/>
  <c r="D42"/>
  <c r="D67" i="1"/>
  <c r="D38" i="7"/>
  <c r="D50"/>
  <c r="D63"/>
  <c r="D64"/>
  <c r="D43"/>
  <c r="D41"/>
  <c r="D39"/>
  <c r="D37"/>
  <c r="D40"/>
  <c r="D32"/>
  <c r="D33"/>
  <c r="D31"/>
  <c r="D23"/>
  <c r="D21"/>
  <c r="D12"/>
  <c r="D11"/>
  <c r="D9"/>
  <c r="D8"/>
  <c r="D84" i="1"/>
  <c r="D94"/>
  <c r="D98" i="7"/>
  <c r="D88"/>
  <c r="D30"/>
  <c r="D34" s="1"/>
  <c r="D10"/>
  <c r="D13"/>
  <c r="D14"/>
  <c r="D15"/>
  <c r="D16"/>
  <c r="D18"/>
  <c r="D24"/>
  <c r="D25"/>
  <c r="D28" i="1"/>
  <c r="D107" i="7"/>
  <c r="D101"/>
  <c r="D34" i="6"/>
  <c r="D63"/>
  <c r="D71"/>
  <c r="D77"/>
  <c r="D80"/>
  <c r="D83"/>
  <c r="D27" i="5"/>
  <c r="D30"/>
  <c r="D62"/>
  <c r="D70"/>
  <c r="D76"/>
  <c r="D79"/>
  <c r="D82"/>
  <c r="D27" i="4"/>
  <c r="D30"/>
  <c r="D64"/>
  <c r="D72"/>
  <c r="D78"/>
  <c r="D81"/>
  <c r="D84"/>
  <c r="D32" i="1"/>
  <c r="D97"/>
  <c r="D86" i="4"/>
  <c r="D28" i="7" l="1"/>
  <c r="D85" i="6"/>
  <c r="D84" i="5"/>
  <c r="D105" i="1"/>
  <c r="D70" i="7"/>
  <c r="D109" l="1"/>
</calcChain>
</file>

<file path=xl/sharedStrings.xml><?xml version="1.0" encoding="utf-8"?>
<sst xmlns="http://schemas.openxmlformats.org/spreadsheetml/2006/main" count="481" uniqueCount="148">
  <si>
    <t>Megnevezés</t>
  </si>
  <si>
    <t>I.      Személyi juttatások:</t>
  </si>
  <si>
    <t>köztisztviselők alapilletménye</t>
  </si>
  <si>
    <t>közalkalmazottak alapilletménye</t>
  </si>
  <si>
    <t>napidíj</t>
  </si>
  <si>
    <t>II.</t>
  </si>
  <si>
    <t>Munkaadókat terhelő járulék</t>
  </si>
  <si>
    <t xml:space="preserve">Összesen: </t>
  </si>
  <si>
    <t>köztisztviselői illetmény pótlék</t>
  </si>
  <si>
    <t>Dologi és egyéb folyó kiadások</t>
  </si>
  <si>
    <t>élelmiszer beszerzés</t>
  </si>
  <si>
    <t>gyógyszer, veszer beszerzés</t>
  </si>
  <si>
    <t>irodaszer, nyomtatvány</t>
  </si>
  <si>
    <t>tüzelőanyag beszerzés</t>
  </si>
  <si>
    <t>hajtó- és kenőanyagok</t>
  </si>
  <si>
    <t>munkaruha, védőruha</t>
  </si>
  <si>
    <t>telefon díj</t>
  </si>
  <si>
    <t>egyéb kommunikációs szolgáltatások</t>
  </si>
  <si>
    <t>szállítási szolgáltatás</t>
  </si>
  <si>
    <t>bérleti díj</t>
  </si>
  <si>
    <t>gázenergia-szolgáltatás díja</t>
  </si>
  <si>
    <t>villamos energia szolgáltatás</t>
  </si>
  <si>
    <t>víz-, és csatorna díjak</t>
  </si>
  <si>
    <t>egyéb üzemeltetési, fenntartási kiadás</t>
  </si>
  <si>
    <t>belföldi kiküldetés</t>
  </si>
  <si>
    <t>reprezentáció</t>
  </si>
  <si>
    <t>egyéb dologi kiadások</t>
  </si>
  <si>
    <t>adók, díjak, egyéb befizetések</t>
  </si>
  <si>
    <t>Összesen:</t>
  </si>
  <si>
    <t>IV.</t>
  </si>
  <si>
    <t>Pénzeszköz átadás, egyéb támogatás</t>
  </si>
  <si>
    <t>Pénzforgalom nélküli és finanszírozási kiadások</t>
  </si>
  <si>
    <t>általános tartalék</t>
  </si>
  <si>
    <t>Felhalmozási és felújítási kiadások</t>
  </si>
  <si>
    <t>részmunkaidőben foglk. közalkalmazott rendsz. személyi juttatása</t>
  </si>
  <si>
    <t>VIII.</t>
  </si>
  <si>
    <t>Egyéb kiadások</t>
  </si>
  <si>
    <t>IX.</t>
  </si>
  <si>
    <t xml:space="preserve">Ezer Ft-ban. </t>
  </si>
  <si>
    <t>karbantartási, kisjavítási szolg. kiadások</t>
  </si>
  <si>
    <t>sportegyesület támogatása</t>
  </si>
  <si>
    <t>köztisztviselők nyelvpótléka</t>
  </si>
  <si>
    <t>vásárolt termékek és szolg. ÁFA-ja</t>
  </si>
  <si>
    <t>könyv, folyóirat, egyéb inform. hordozó</t>
  </si>
  <si>
    <t>társadalom és szociálpolitikai juttatások,önk. által folyósitott ellátások</t>
  </si>
  <si>
    <t>megbízási díj</t>
  </si>
  <si>
    <t>önkormányzati képviselők juttatásai</t>
  </si>
  <si>
    <t>vásárolt közszolgáltatás (orvosi díj )</t>
  </si>
  <si>
    <t>Összesen</t>
  </si>
  <si>
    <t>Mindösszesen:</t>
  </si>
  <si>
    <t>III.</t>
  </si>
  <si>
    <t xml:space="preserve">reklám és propaganda </t>
  </si>
  <si>
    <t>VII.</t>
  </si>
  <si>
    <t>ügyeleti és  iskola eü. ellátás, müködési célra</t>
  </si>
  <si>
    <t>munkáltató által fizetett SZJA  54%</t>
  </si>
  <si>
    <t>állományba nem tart.juttatásai Prémium program</t>
  </si>
  <si>
    <t>egyéb anyagbeszerzés</t>
  </si>
  <si>
    <t>szakmai anyag, kisértékű tárgyieszköz</t>
  </si>
  <si>
    <t>internet előfizetés</t>
  </si>
  <si>
    <t>egyéb költségtérítés, (tanfolyamdíj, pedagógus szakkönyv)</t>
  </si>
  <si>
    <t>kamat kiadások (konyha,ivóvíz,szennyvíz,folyószámla kölcsön-Kft)</t>
  </si>
  <si>
    <t>közlekedési kölségtérítés (bérlet. dolg. munkába járás 9,-Ft/km)</t>
  </si>
  <si>
    <t>egyéb sajátos juttatás (ped. továbbkép.,  köztisztviselői alap és szakvizsga).</t>
  </si>
  <si>
    <t>egyéb munkav. kapcs. juttatás.(távoléti díj, kiem.munkavégzésért járó keresetkieg.)</t>
  </si>
  <si>
    <t>egyéb befizetési kötelezettség (rehabilitációs hozzáj.)</t>
  </si>
  <si>
    <t>Ügyviteli és számítástechn, gépek beszerzése, létesítése (hiv.szám.gép)</t>
  </si>
  <si>
    <t>működési célú pénzeszköz átadás (BURSA)</t>
  </si>
  <si>
    <t>működési célú pénzeszköz átadás (Kistérség f.h., Iskolai eü.)</t>
  </si>
  <si>
    <t>köztisztviselő kötelező juttatása</t>
  </si>
  <si>
    <t>társadalmi szervezetek támogatása (polgárőrség)</t>
  </si>
  <si>
    <t xml:space="preserve">   Hosszú lejáratő fejlesztési célú hitel visszafizetés (konyha)</t>
  </si>
  <si>
    <t>közalkalm. kötelező illetmény pótléka (területi, osztályfőnöki, vezetői pótlék)</t>
  </si>
  <si>
    <t>Munkaadókat terhelő egyéb járulékok</t>
  </si>
  <si>
    <t xml:space="preserve">   Rövid lejáratú hitel törlesztés (beruházásra felvett folyószámlahitel)</t>
  </si>
  <si>
    <t>Rövid lejáratú hitel törlesztés (működésre igénybevett folyószámla)</t>
  </si>
  <si>
    <t>részmunkaidőben foglk. egyéb bérrendsz rendsz. személyi juttatása</t>
  </si>
  <si>
    <t xml:space="preserve">túlóra, helyettesítés </t>
  </si>
  <si>
    <t>megbízási díj (kitűntetésre, jutalmazásra vonatkozóan)</t>
  </si>
  <si>
    <t xml:space="preserve">közalkalm. kötelező illetmény pótléka </t>
  </si>
  <si>
    <t>Szociális hozzájárulási adó 27 %</t>
  </si>
  <si>
    <t>Pénzügyi szolgáltatások kiadásai</t>
  </si>
  <si>
    <t>közalkalmazottak egyéb feltételtől függő illetmény pótlék</t>
  </si>
  <si>
    <t>gyógyszer, vegyszer beszerzés</t>
  </si>
  <si>
    <t>pénzügyi szolgáltatások kiadása</t>
  </si>
  <si>
    <t>működési célú pénzeszköz átadás (Falugondnokok Egyesülete)</t>
  </si>
  <si>
    <t>egyéb bérrendszer hatálya alá tart.illetm.</t>
  </si>
  <si>
    <t>Szoc.hozzájárulási adó (27 %)</t>
  </si>
  <si>
    <t>fizetendő ÁFA</t>
  </si>
  <si>
    <t>X.</t>
  </si>
  <si>
    <t>Intézmény finanszírozás</t>
  </si>
  <si>
    <t>pénzügyi szolg. Kiadásai</t>
  </si>
  <si>
    <t>táppénz</t>
  </si>
  <si>
    <t>Szociális hozzájárulási adó</t>
  </si>
  <si>
    <t>ÁFA befizetés</t>
  </si>
  <si>
    <t>egyéb készletbeszerzés</t>
  </si>
  <si>
    <t>pénzügyi szolgáltatások kiadásai</t>
  </si>
  <si>
    <t>Táppénz</t>
  </si>
  <si>
    <t xml:space="preserve">jubileumi jutalom </t>
  </si>
  <si>
    <t>vásárolt élelmezés</t>
  </si>
  <si>
    <t>pénzügyi szolg.díja</t>
  </si>
  <si>
    <t>díjak, egyéb befizetések</t>
  </si>
  <si>
    <t>kompenzációs felár</t>
  </si>
  <si>
    <t>számlázott szellemi tevékenység</t>
  </si>
  <si>
    <t>Első lakáshoz jutók tám.</t>
  </si>
  <si>
    <t>Térfigyelő kamerarendszer</t>
  </si>
  <si>
    <t>közlekedési költségtérítés (bérlet. dolg. munkába járás 9,-Ft/km)</t>
  </si>
  <si>
    <t>Pénzügyi szolg. Kiadás</t>
  </si>
  <si>
    <t>reklám és propaganda</t>
  </si>
  <si>
    <t>*Átmeneti segély</t>
  </si>
  <si>
    <t>*Újszülött támogatás</t>
  </si>
  <si>
    <t>*Krízisalap</t>
  </si>
  <si>
    <t>*Temetési segély</t>
  </si>
  <si>
    <t>köztisztviselők kötelező pótléka</t>
  </si>
  <si>
    <t>egyéb sajátos juttatás ( köztisztviselői alap és szakvizsga).</t>
  </si>
  <si>
    <t>közlekedési kölségtérítés (bérlet. dolg. ,munkába járás 9,-Ft/km)</t>
  </si>
  <si>
    <t>kamat kiadások (megelőlegző hitel,folyószámla kölcsön)</t>
  </si>
  <si>
    <t>*</t>
  </si>
  <si>
    <t xml:space="preserve">állományba nem tart.juttatásai </t>
  </si>
  <si>
    <t>egyéb költségtérítés, (tanfolyamdíj)</t>
  </si>
  <si>
    <t>Polgármester tiszteletdíj/költségtérítés</t>
  </si>
  <si>
    <t>Önkorm képviselők, alpolgármester juttatásai/tiszteletdíj/költségtérítés</t>
  </si>
  <si>
    <t>Települési támogatás</t>
  </si>
  <si>
    <t xml:space="preserve">   *Lakhatási támogatás</t>
  </si>
  <si>
    <t>*Köztemetés</t>
  </si>
  <si>
    <t>Orvosi ügyeleti ellátás</t>
  </si>
  <si>
    <t>működési célú pénzeszköz átadás (Kistérség .)</t>
  </si>
  <si>
    <t xml:space="preserve">Napközikonyha villanysütő </t>
  </si>
  <si>
    <t>Beruházási célú pe átad.Futball Club</t>
  </si>
  <si>
    <t>Beruházási célú célú pe átad. Sportegyesület</t>
  </si>
  <si>
    <t>szakmai szolgáltatások</t>
  </si>
  <si>
    <t>egyéb sajátos juttatás</t>
  </si>
  <si>
    <t>Kifizetői adó</t>
  </si>
  <si>
    <t>EHO</t>
  </si>
  <si>
    <t>egyéb munkav. kapcs. juttatás.</t>
  </si>
  <si>
    <t>Ügyviteli és számítástechnikai eszközök számítógép, nyomtató, szoftver</t>
  </si>
  <si>
    <t>Pusztaszőlős Ingatlan vásárlás</t>
  </si>
  <si>
    <t>Civil szervezetek támogatása</t>
  </si>
  <si>
    <t xml:space="preserve">Civil szervezetek támogatása </t>
  </si>
  <si>
    <t xml:space="preserve">A  Kaszaperi Közösségi Közművelődési Színtér és Könyvtár  kiadásainak  2015.évi  terv </t>
  </si>
  <si>
    <t>működési célú pénzeszköz átadás (BURSA,Rákóczi Szöv.)</t>
  </si>
  <si>
    <t>2015.évi bér megelőlegzés</t>
  </si>
  <si>
    <t>működési célú pénzeszköz átadás (Közös Hiv .)</t>
  </si>
  <si>
    <t>* Óvodáztatási támogatás</t>
  </si>
  <si>
    <t>2015. évi módosított</t>
  </si>
  <si>
    <t>A Kaszaperi Községi  Önkormányzat  kiadásainak  2015.év Összesített</t>
  </si>
  <si>
    <t>Az Községi  Önkormányzat  kiadásainak  2015.év</t>
  </si>
  <si>
    <t>A Kaszaperi Humán Szolgáltató és Gondozási Központ kiadásainak  2015.év</t>
  </si>
  <si>
    <t>A Kaszaperi Közös Önkormányzati Hivatal  kiadásainak  2015.év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</si>
</sst>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16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3" fontId="0" fillId="0" borderId="0" xfId="0" applyNumberFormat="1"/>
    <xf numFmtId="0" fontId="11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12" fillId="2" borderId="7" xfId="0" applyFont="1" applyFill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3" fontId="0" fillId="0" borderId="2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9" xfId="0" applyNumberFormat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0" fillId="0" borderId="5" xfId="0" applyNumberFormat="1" applyBorder="1"/>
    <xf numFmtId="3" fontId="0" fillId="0" borderId="3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14" fillId="0" borderId="10" xfId="0" applyNumberFormat="1" applyFont="1" applyBorder="1"/>
    <xf numFmtId="3" fontId="14" fillId="0" borderId="11" xfId="0" applyNumberFormat="1" applyFont="1" applyBorder="1" applyAlignment="1">
      <alignment vertical="center"/>
    </xf>
    <xf numFmtId="3" fontId="0" fillId="0" borderId="1" xfId="0" applyNumberFormat="1" applyBorder="1"/>
    <xf numFmtId="3" fontId="10" fillId="0" borderId="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3" fontId="15" fillId="0" borderId="8" xfId="0" applyNumberFormat="1" applyFont="1" applyBorder="1" applyAlignment="1">
      <alignment vertical="center"/>
    </xf>
    <xf numFmtId="0" fontId="7" fillId="0" borderId="14" xfId="0" applyFont="1" applyBorder="1" applyAlignment="1">
      <alignment wrapText="1"/>
    </xf>
    <xf numFmtId="3" fontId="10" fillId="0" borderId="14" xfId="0" applyNumberFormat="1" applyFont="1" applyBorder="1" applyAlignment="1">
      <alignment vertical="center"/>
    </xf>
    <xf numFmtId="0" fontId="8" fillId="0" borderId="6" xfId="0" applyFont="1" applyBorder="1" applyAlignment="1">
      <alignment wrapText="1"/>
    </xf>
    <xf numFmtId="3" fontId="4" fillId="0" borderId="15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wrapText="1"/>
    </xf>
    <xf numFmtId="0" fontId="5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/>
    </xf>
    <xf numFmtId="3" fontId="0" fillId="0" borderId="14" xfId="0" applyNumberFormat="1" applyBorder="1" applyAlignment="1">
      <alignment vertical="center"/>
    </xf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vertical="center" wrapText="1"/>
    </xf>
    <xf numFmtId="3" fontId="4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3" fontId="14" fillId="0" borderId="22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8" fillId="0" borderId="5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3" fontId="0" fillId="0" borderId="23" xfId="0" applyNumberFormat="1" applyBorder="1"/>
    <xf numFmtId="3" fontId="0" fillId="0" borderId="23" xfId="0" applyNumberFormat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horizontal="left" vertical="center" wrapText="1" indent="1"/>
    </xf>
    <xf numFmtId="3" fontId="1" fillId="0" borderId="19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 indent="1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 wrapText="1" indent="1"/>
    </xf>
    <xf numFmtId="0" fontId="5" fillId="0" borderId="27" xfId="0" applyFont="1" applyFill="1" applyBorder="1" applyAlignment="1">
      <alignment wrapText="1"/>
    </xf>
    <xf numFmtId="41" fontId="5" fillId="0" borderId="28" xfId="1" applyFont="1" applyFill="1" applyBorder="1" applyAlignment="1" applyProtection="1">
      <alignment horizontal="right"/>
    </xf>
    <xf numFmtId="41" fontId="5" fillId="0" borderId="29" xfId="1" applyFont="1" applyFill="1" applyBorder="1" applyAlignment="1" applyProtection="1">
      <alignment horizontal="right"/>
    </xf>
    <xf numFmtId="0" fontId="5" fillId="0" borderId="12" xfId="0" applyFont="1" applyBorder="1" applyAlignment="1">
      <alignment horizontal="left" vertical="center" wrapText="1" indent="1"/>
    </xf>
    <xf numFmtId="3" fontId="1" fillId="0" borderId="12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0" fontId="5" fillId="0" borderId="27" xfId="0" applyFont="1" applyBorder="1" applyAlignment="1">
      <alignment wrapText="1"/>
    </xf>
    <xf numFmtId="0" fontId="7" fillId="0" borderId="9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right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/>
    <xf numFmtId="0" fontId="8" fillId="0" borderId="32" xfId="0" applyFont="1" applyBorder="1" applyAlignment="1"/>
    <xf numFmtId="0" fontId="8" fillId="0" borderId="33" xfId="0" applyFont="1" applyBorder="1" applyAlignment="1"/>
    <xf numFmtId="3" fontId="14" fillId="0" borderId="34" xfId="0" applyNumberFormat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3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Ezres [0]" xfId="1" builtinId="6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5"/>
  <sheetViews>
    <sheetView view="pageLayout" topLeftCell="A77" zoomScaleSheetLayoutView="100" workbookViewId="0">
      <selection activeCell="B111" sqref="B111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6" t="s">
        <v>144</v>
      </c>
      <c r="B2" s="106"/>
      <c r="C2" s="106"/>
      <c r="D2" s="106"/>
      <c r="E2" s="106"/>
      <c r="F2" s="21"/>
    </row>
    <row r="3" spans="1:6" ht="15.75" customHeight="1" thickBot="1">
      <c r="A3" s="107" t="s">
        <v>38</v>
      </c>
      <c r="B3" s="107"/>
      <c r="C3" s="107"/>
      <c r="D3" s="107"/>
      <c r="E3" s="107"/>
    </row>
    <row r="4" spans="1:6" ht="16.899999999999999" customHeight="1">
      <c r="A4" s="108" t="s">
        <v>0</v>
      </c>
      <c r="B4" s="109"/>
      <c r="C4" s="112" t="s">
        <v>143</v>
      </c>
      <c r="D4" s="113"/>
      <c r="E4" s="114"/>
    </row>
    <row r="5" spans="1:6" ht="16.899999999999999" customHeight="1" thickBot="1">
      <c r="A5" s="110"/>
      <c r="B5" s="111"/>
      <c r="C5" s="115"/>
      <c r="D5" s="116"/>
      <c r="E5" s="117"/>
    </row>
    <row r="6" spans="1:6" ht="16.899999999999999" customHeight="1" thickBot="1">
      <c r="A6" s="118"/>
      <c r="B6" s="119"/>
      <c r="C6" s="119"/>
      <c r="D6" s="119"/>
      <c r="E6" s="120"/>
    </row>
    <row r="7" spans="1:6" ht="20.100000000000001" customHeight="1">
      <c r="A7" s="121" t="s">
        <v>1</v>
      </c>
      <c r="B7" s="122"/>
      <c r="C7" s="123"/>
      <c r="D7" s="124"/>
      <c r="E7" s="125"/>
    </row>
    <row r="8" spans="1:6" ht="19.5" customHeight="1">
      <c r="A8" s="6"/>
      <c r="B8" s="12" t="s">
        <v>2</v>
      </c>
      <c r="C8" s="31"/>
      <c r="D8" s="31">
        <f>'Közös Hivatal'!D8</f>
        <v>34496</v>
      </c>
      <c r="E8" s="22"/>
    </row>
    <row r="9" spans="1:6" ht="19.5" customHeight="1">
      <c r="A9" s="6"/>
      <c r="B9" s="12" t="s">
        <v>3</v>
      </c>
      <c r="C9" s="31"/>
      <c r="D9" s="31">
        <f>Önkormányzat!D9+Könyvtár!D9+Humán!D9</f>
        <v>24958</v>
      </c>
      <c r="E9" s="22"/>
    </row>
    <row r="10" spans="1:6" ht="19.5" customHeight="1">
      <c r="A10" s="6"/>
      <c r="B10" s="12" t="s">
        <v>85</v>
      </c>
      <c r="C10" s="31"/>
      <c r="D10" s="31">
        <f>Önkormányzat!D10+Könyvtár!D10+Humán!D10+'Közös Hivatal'!D10</f>
        <v>141690</v>
      </c>
      <c r="E10" s="22"/>
    </row>
    <row r="11" spans="1:6" ht="19.5" customHeight="1">
      <c r="A11" s="6"/>
      <c r="B11" s="12" t="s">
        <v>112</v>
      </c>
      <c r="C11" s="31"/>
      <c r="D11" s="31">
        <f>'Közös Hivatal'!D11</f>
        <v>1640</v>
      </c>
      <c r="E11" s="22"/>
    </row>
    <row r="12" spans="1:6" ht="19.5" customHeight="1">
      <c r="A12" s="6"/>
      <c r="B12" s="12" t="s">
        <v>78</v>
      </c>
      <c r="C12" s="31"/>
      <c r="D12" s="31">
        <f>Könyvtár!D12+Humán!D11</f>
        <v>1697</v>
      </c>
      <c r="E12" s="22"/>
    </row>
    <row r="13" spans="1:6" ht="25.5">
      <c r="A13" s="6"/>
      <c r="B13" s="12" t="s">
        <v>71</v>
      </c>
      <c r="C13" s="31"/>
      <c r="D13" s="31">
        <f>Önkormányzat!D13+Könyvtár!D13+Humán!D13+'Közös Hivatal'!D13</f>
        <v>0</v>
      </c>
      <c r="E13" s="22"/>
    </row>
    <row r="14" spans="1:6" ht="19.5" customHeight="1">
      <c r="A14" s="6"/>
      <c r="B14" s="12" t="s">
        <v>34</v>
      </c>
      <c r="C14" s="31"/>
      <c r="D14" s="31">
        <f>Önkormányzat!D14+Könyvtár!D14+Humán!D14+'Közös Hivatal'!D14</f>
        <v>0</v>
      </c>
      <c r="E14" s="22"/>
    </row>
    <row r="15" spans="1:6" ht="19.5" customHeight="1">
      <c r="A15" s="6"/>
      <c r="B15" s="12" t="s">
        <v>75</v>
      </c>
      <c r="C15" s="31"/>
      <c r="D15" s="31">
        <f>Önkormányzat!D15+Könyvtár!D15+Humán!D15+'Közös Hivatal'!D15</f>
        <v>0</v>
      </c>
      <c r="E15" s="22"/>
    </row>
    <row r="16" spans="1:6" ht="19.5" customHeight="1">
      <c r="A16" s="6"/>
      <c r="B16" s="12" t="s">
        <v>76</v>
      </c>
      <c r="C16" s="31"/>
      <c r="D16" s="31">
        <f>Önkormányzat!D16+Könyvtár!D16+Humán!D16+'Közös Hivatal'!D16</f>
        <v>0</v>
      </c>
      <c r="E16" s="22"/>
    </row>
    <row r="17" spans="1:5">
      <c r="A17" s="6"/>
      <c r="B17" s="12" t="s">
        <v>133</v>
      </c>
      <c r="C17" s="31"/>
      <c r="D17" s="31">
        <v>210</v>
      </c>
      <c r="E17" s="22"/>
    </row>
    <row r="18" spans="1:5" ht="19.5" customHeight="1">
      <c r="A18" s="6"/>
      <c r="B18" s="12" t="s">
        <v>97</v>
      </c>
      <c r="C18" s="31"/>
      <c r="D18" s="31">
        <f>Önkormányzat!D18+Könyvtár!D18+Humán!D18+'Közös Hivatal'!D18</f>
        <v>0</v>
      </c>
      <c r="E18" s="22"/>
    </row>
    <row r="19" spans="1:5" ht="19.5" customHeight="1">
      <c r="A19" s="6"/>
      <c r="B19" s="12" t="s">
        <v>4</v>
      </c>
      <c r="C19" s="31"/>
      <c r="D19" s="31">
        <v>0</v>
      </c>
      <c r="E19" s="22"/>
    </row>
    <row r="20" spans="1:5" ht="25.5" customHeight="1">
      <c r="A20" s="6"/>
      <c r="B20" s="12" t="s">
        <v>113</v>
      </c>
      <c r="C20" s="31"/>
      <c r="D20" s="31">
        <v>0</v>
      </c>
      <c r="E20" s="22"/>
    </row>
    <row r="21" spans="1:5" ht="19.5" customHeight="1">
      <c r="A21" s="6"/>
      <c r="B21" s="12" t="s">
        <v>68</v>
      </c>
      <c r="C21" s="31"/>
      <c r="D21" s="31">
        <f>'Közös Hivatal'!D20</f>
        <v>2190</v>
      </c>
      <c r="E21" s="22"/>
    </row>
    <row r="22" spans="1:5" ht="19.5" customHeight="1">
      <c r="A22" s="6"/>
      <c r="B22" s="12" t="s">
        <v>114</v>
      </c>
      <c r="C22" s="31"/>
      <c r="D22" s="31">
        <v>993</v>
      </c>
      <c r="E22" s="22"/>
    </row>
    <row r="23" spans="1:5" ht="19.5" customHeight="1">
      <c r="A23" s="6"/>
      <c r="B23" s="12" t="s">
        <v>45</v>
      </c>
      <c r="C23" s="31"/>
      <c r="D23" s="31">
        <f>Önkormányzat!D23+Könyvtár!D22+Humán!D22+'Közös Hivatal'!D22</f>
        <v>5713</v>
      </c>
      <c r="E23" s="22"/>
    </row>
    <row r="24" spans="1:5" ht="19.5" customHeight="1">
      <c r="A24" s="6"/>
      <c r="B24" s="12" t="s">
        <v>55</v>
      </c>
      <c r="C24" s="31"/>
      <c r="D24" s="31">
        <f>Önkormányzat!D24+Könyvtár!D25+Humán!D25+'Közös Hivatal'!D25</f>
        <v>0</v>
      </c>
      <c r="E24" s="22"/>
    </row>
    <row r="25" spans="1:5" ht="19.5" customHeight="1">
      <c r="A25" s="6"/>
      <c r="B25" s="12" t="s">
        <v>59</v>
      </c>
      <c r="C25" s="31"/>
      <c r="D25" s="31">
        <f>Önkormányzat!D25+Könyvtár!D26+Humán!D26+'Közös Hivatal'!D26</f>
        <v>0</v>
      </c>
      <c r="E25" s="22"/>
    </row>
    <row r="26" spans="1:5" ht="19.5" customHeight="1">
      <c r="A26" s="61"/>
      <c r="B26" s="45" t="s">
        <v>119</v>
      </c>
      <c r="C26" s="37"/>
      <c r="D26" s="37">
        <v>3290</v>
      </c>
      <c r="E26" s="25"/>
    </row>
    <row r="27" spans="1:5" ht="19.5" customHeight="1" thickBot="1">
      <c r="A27" s="44"/>
      <c r="B27" s="45" t="s">
        <v>46</v>
      </c>
      <c r="C27" s="37"/>
      <c r="D27" s="37">
        <v>2611</v>
      </c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219488</v>
      </c>
      <c r="E28" s="50"/>
    </row>
    <row r="29" spans="1:5" s="3" customFormat="1" ht="19.5" customHeight="1">
      <c r="A29" s="15" t="s">
        <v>5</v>
      </c>
      <c r="B29" s="7" t="s">
        <v>6</v>
      </c>
      <c r="C29" s="103"/>
      <c r="D29" s="104"/>
      <c r="E29" s="105"/>
    </row>
    <row r="30" spans="1:5" s="3" customFormat="1" ht="19.5" customHeight="1">
      <c r="A30" s="6"/>
      <c r="B30" s="13" t="s">
        <v>86</v>
      </c>
      <c r="C30" s="32"/>
      <c r="D30" s="33">
        <f>Önkormányzat!D30+Könyvtár!D29+Humán!D29+'Közös Hivatal'!D30</f>
        <v>45061</v>
      </c>
      <c r="E30" s="34"/>
    </row>
    <row r="31" spans="1:5" s="3" customFormat="1" ht="19.5" customHeight="1">
      <c r="A31" s="61"/>
      <c r="B31" s="97" t="s">
        <v>131</v>
      </c>
      <c r="C31" s="75"/>
      <c r="D31" s="76">
        <f>'Közös Hivatal'!D31</f>
        <v>654</v>
      </c>
      <c r="E31" s="99"/>
    </row>
    <row r="32" spans="1:5" s="3" customFormat="1" ht="19.5" customHeight="1">
      <c r="A32" s="61"/>
      <c r="B32" s="97" t="s">
        <v>132</v>
      </c>
      <c r="C32" s="75"/>
      <c r="D32" s="76">
        <f>'Közös Hivatal'!D32</f>
        <v>479</v>
      </c>
      <c r="E32" s="99"/>
    </row>
    <row r="33" spans="1:5" s="3" customFormat="1" ht="19.5" customHeight="1" thickBot="1">
      <c r="A33" s="83"/>
      <c r="B33" s="84" t="s">
        <v>96</v>
      </c>
      <c r="C33" s="75"/>
      <c r="D33" s="76">
        <f>'Közös Hivatal'!D33</f>
        <v>0</v>
      </c>
      <c r="E33" s="85"/>
    </row>
    <row r="34" spans="1:5" ht="19.5" customHeight="1" thickBot="1">
      <c r="A34" s="62"/>
      <c r="B34" s="60" t="s">
        <v>7</v>
      </c>
      <c r="C34" s="52"/>
      <c r="D34" s="49">
        <f>SUM(D30:D33)</f>
        <v>46194</v>
      </c>
      <c r="E34" s="53"/>
    </row>
    <row r="35" spans="1:5" ht="22.15" customHeight="1">
      <c r="A35" s="26" t="s">
        <v>50</v>
      </c>
      <c r="B35" s="27" t="s">
        <v>9</v>
      </c>
      <c r="C35" s="35"/>
      <c r="D35" s="51"/>
      <c r="E35" s="36"/>
    </row>
    <row r="36" spans="1:5" ht="22.15" customHeight="1">
      <c r="A36" s="6"/>
      <c r="B36" s="12" t="s">
        <v>10</v>
      </c>
      <c r="C36" s="30"/>
      <c r="D36" s="37">
        <v>25655</v>
      </c>
      <c r="E36" s="22"/>
    </row>
    <row r="37" spans="1:5" ht="22.15" customHeight="1">
      <c r="A37" s="6"/>
      <c r="B37" s="12" t="s">
        <v>82</v>
      </c>
      <c r="C37" s="30"/>
      <c r="D37" s="37">
        <f>Önkormányzat!D35+Könyvtár!D33+Humán!D33+'Közös Hivatal'!D37</f>
        <v>65</v>
      </c>
      <c r="E37" s="22"/>
    </row>
    <row r="38" spans="1:5" ht="22.15" customHeight="1">
      <c r="A38" s="6"/>
      <c r="B38" s="12" t="s">
        <v>12</v>
      </c>
      <c r="C38" s="30"/>
      <c r="D38" s="37">
        <f>Önkormányzat!D36+Könyvtár!D34+Humán!D34+'Közös Hivatal'!D38</f>
        <v>2625</v>
      </c>
      <c r="E38" s="22"/>
    </row>
    <row r="39" spans="1:5" ht="26.25" customHeight="1">
      <c r="A39" s="6"/>
      <c r="B39" s="12" t="s">
        <v>43</v>
      </c>
      <c r="C39" s="30"/>
      <c r="D39" s="37">
        <f>Önkormányzat!D37+Könyvtár!D35+Humán!D35+'Közös Hivatal'!D39</f>
        <v>1241</v>
      </c>
      <c r="E39" s="22"/>
    </row>
    <row r="40" spans="1:5" ht="22.15" customHeight="1">
      <c r="A40" s="6"/>
      <c r="B40" s="12" t="s">
        <v>13</v>
      </c>
      <c r="C40" s="30"/>
      <c r="D40" s="37">
        <f>Önkormányzat!D38+Könyvtár!D36+Humán!D36+'Közös Hivatal'!D40</f>
        <v>3400</v>
      </c>
      <c r="E40" s="22"/>
    </row>
    <row r="41" spans="1:5" ht="22.15" customHeight="1">
      <c r="A41" s="6"/>
      <c r="B41" s="12" t="s">
        <v>14</v>
      </c>
      <c r="C41" s="30"/>
      <c r="D41" s="37">
        <f>Önkormányzat!D39+Könyvtár!D37+Humán!D37+'Közös Hivatal'!D41</f>
        <v>5545</v>
      </c>
      <c r="E41" s="22"/>
    </row>
    <row r="42" spans="1:5" ht="22.15" customHeight="1">
      <c r="A42" s="6"/>
      <c r="B42" s="12" t="s">
        <v>15</v>
      </c>
      <c r="C42" s="30"/>
      <c r="D42" s="37">
        <f>Önkormányzat!D40+Könyvtár!D38+Humán!D38+'Közös Hivatal'!D42</f>
        <v>1045</v>
      </c>
      <c r="E42" s="22"/>
    </row>
    <row r="43" spans="1:5" ht="22.15" customHeight="1">
      <c r="A43" s="6"/>
      <c r="B43" s="12" t="s">
        <v>56</v>
      </c>
      <c r="C43" s="30"/>
      <c r="D43" s="37">
        <f>Önkormányzat!D41+Könyvtár!D39+Humán!D39+'Közös Hivatal'!D43</f>
        <v>5835</v>
      </c>
      <c r="E43" s="22"/>
    </row>
    <row r="44" spans="1:5" ht="22.15" customHeight="1">
      <c r="A44" s="6"/>
      <c r="B44" s="12" t="s">
        <v>94</v>
      </c>
      <c r="C44" s="30"/>
      <c r="D44" s="37">
        <v>1500</v>
      </c>
      <c r="E44" s="22"/>
    </row>
    <row r="45" spans="1:5" ht="22.15" customHeight="1">
      <c r="A45" s="6"/>
      <c r="B45" s="12" t="s">
        <v>57</v>
      </c>
      <c r="C45" s="30"/>
      <c r="D45" s="37">
        <v>6350</v>
      </c>
      <c r="E45" s="22"/>
    </row>
    <row r="46" spans="1:5" ht="22.15" customHeight="1">
      <c r="A46" s="6"/>
      <c r="B46" s="12" t="s">
        <v>16</v>
      </c>
      <c r="C46" s="30"/>
      <c r="D46" s="37">
        <v>2505</v>
      </c>
      <c r="E46" s="22"/>
    </row>
    <row r="47" spans="1:5" ht="22.15" customHeight="1">
      <c r="A47" s="6"/>
      <c r="B47" s="12" t="s">
        <v>58</v>
      </c>
      <c r="C47" s="30"/>
      <c r="D47" s="37">
        <v>246</v>
      </c>
      <c r="E47" s="22"/>
    </row>
    <row r="48" spans="1:5" ht="22.15" customHeight="1">
      <c r="A48" s="6"/>
      <c r="B48" s="12" t="s">
        <v>17</v>
      </c>
      <c r="C48" s="30"/>
      <c r="D48" s="37">
        <v>0</v>
      </c>
      <c r="E48" s="38"/>
    </row>
    <row r="49" spans="1:5" ht="22.15" customHeight="1">
      <c r="A49" s="6"/>
      <c r="B49" s="12" t="s">
        <v>18</v>
      </c>
      <c r="C49" s="30"/>
      <c r="D49" s="37">
        <f>Önkormányzat!D47+Könyvtár!D44+Humán!D44+'Közös Hivatal'!D48</f>
        <v>1410</v>
      </c>
      <c r="E49" s="22"/>
    </row>
    <row r="50" spans="1:5" ht="22.15" customHeight="1">
      <c r="A50" s="6"/>
      <c r="B50" s="12" t="s">
        <v>19</v>
      </c>
      <c r="C50" s="30"/>
      <c r="D50" s="37">
        <f>Önkormányzat!D48+Könyvtár!D45+Humán!D45+'Közös Hivatal'!D49</f>
        <v>5362</v>
      </c>
      <c r="E50" s="22"/>
    </row>
    <row r="51" spans="1:5" ht="22.15" customHeight="1">
      <c r="A51" s="6"/>
      <c r="B51" s="12" t="s">
        <v>20</v>
      </c>
      <c r="C51" s="30"/>
      <c r="D51" s="37">
        <v>2065</v>
      </c>
      <c r="E51" s="22"/>
    </row>
    <row r="52" spans="1:5" ht="22.15" customHeight="1">
      <c r="A52" s="6"/>
      <c r="B52" s="12" t="s">
        <v>21</v>
      </c>
      <c r="C52" s="30"/>
      <c r="D52" s="37">
        <f>Önkormányzat!D50+Könyvtár!D47+Humán!D47+'Közös Hivatal'!D51</f>
        <v>8010</v>
      </c>
      <c r="E52" s="22"/>
    </row>
    <row r="53" spans="1:5" ht="22.15" customHeight="1">
      <c r="A53" s="6"/>
      <c r="B53" s="12" t="s">
        <v>22</v>
      </c>
      <c r="C53" s="30"/>
      <c r="D53" s="37">
        <v>1015</v>
      </c>
      <c r="E53" s="22"/>
    </row>
    <row r="54" spans="1:5" ht="22.15" customHeight="1">
      <c r="A54" s="6"/>
      <c r="B54" s="12" t="s">
        <v>39</v>
      </c>
      <c r="C54" s="30"/>
      <c r="D54" s="37">
        <f>Önkormányzat!D52+Könyvtár!D49+Humán!D49+'Közös Hivatal'!D53</f>
        <v>4780</v>
      </c>
      <c r="E54" s="22"/>
    </row>
    <row r="55" spans="1:5" ht="22.15" customHeight="1">
      <c r="A55" s="6"/>
      <c r="B55" s="12" t="s">
        <v>23</v>
      </c>
      <c r="C55" s="30"/>
      <c r="D55" s="37">
        <f>Önkormányzat!D53+Könyvtár!D50+Humán!D50+'Közös Hivatal'!D54</f>
        <v>9720</v>
      </c>
      <c r="E55" s="22"/>
    </row>
    <row r="56" spans="1:5" ht="22.15" customHeight="1">
      <c r="A56" s="6"/>
      <c r="B56" s="12" t="s">
        <v>47</v>
      </c>
      <c r="C56" s="30"/>
      <c r="D56" s="37">
        <f>Önkormányzat!D54+Könyvtár!D51+Humán!D51+'Közös Hivatal'!D55</f>
        <v>5602</v>
      </c>
      <c r="E56" s="22"/>
    </row>
    <row r="57" spans="1:5" ht="22.15" customHeight="1">
      <c r="A57" s="6"/>
      <c r="B57" s="12" t="s">
        <v>95</v>
      </c>
      <c r="C57" s="30"/>
      <c r="D57" s="37">
        <v>1525</v>
      </c>
      <c r="E57" s="22"/>
    </row>
    <row r="58" spans="1:5" ht="22.15" customHeight="1">
      <c r="A58" s="6"/>
      <c r="B58" s="12" t="s">
        <v>42</v>
      </c>
      <c r="C58" s="30"/>
      <c r="D58" s="37">
        <v>23533</v>
      </c>
      <c r="E58" s="22"/>
    </row>
    <row r="59" spans="1:5" ht="22.15" customHeight="1">
      <c r="A59" s="6"/>
      <c r="B59" s="12" t="s">
        <v>93</v>
      </c>
      <c r="C59" s="30"/>
      <c r="D59" s="37">
        <v>6000</v>
      </c>
      <c r="E59" s="22"/>
    </row>
    <row r="60" spans="1:5" ht="22.15" customHeight="1">
      <c r="A60" s="6"/>
      <c r="B60" s="12" t="s">
        <v>24</v>
      </c>
      <c r="C60" s="30"/>
      <c r="D60" s="37">
        <f>2510-1250</f>
        <v>1260</v>
      </c>
      <c r="E60" s="22"/>
    </row>
    <row r="61" spans="1:5" ht="22.15" customHeight="1">
      <c r="A61" s="6"/>
      <c r="B61" s="12" t="s">
        <v>25</v>
      </c>
      <c r="C61" s="30"/>
      <c r="D61" s="37">
        <v>0</v>
      </c>
      <c r="E61" s="22"/>
    </row>
    <row r="62" spans="1:5" ht="22.15" customHeight="1">
      <c r="A62" s="6"/>
      <c r="B62" s="12" t="s">
        <v>102</v>
      </c>
      <c r="C62" s="30"/>
      <c r="D62" s="37">
        <f>Önkormányzat!D60+'Közös Hivatal'!D62</f>
        <v>8400</v>
      </c>
      <c r="E62" s="22"/>
    </row>
    <row r="63" spans="1:5" ht="22.15" customHeight="1">
      <c r="A63" s="6"/>
      <c r="B63" s="12" t="s">
        <v>26</v>
      </c>
      <c r="C63" s="30"/>
      <c r="D63" s="37">
        <f>Önkormányzat!D61+Könyvtár!D57+Humán!D57+'Közös Hivatal'!D59</f>
        <v>1768</v>
      </c>
      <c r="E63" s="22"/>
    </row>
    <row r="64" spans="1:5" ht="22.15" customHeight="1">
      <c r="A64" s="6"/>
      <c r="B64" s="12" t="s">
        <v>27</v>
      </c>
      <c r="C64" s="30"/>
      <c r="D64" s="37">
        <f>Önkormányzat!D63+Könyvtár!D60+Humán!D58+'Közös Hivatal'!D60</f>
        <v>2218</v>
      </c>
      <c r="E64" s="22"/>
    </row>
    <row r="65" spans="1:5" ht="22.15" customHeight="1">
      <c r="A65" s="6"/>
      <c r="B65" s="12" t="s">
        <v>54</v>
      </c>
      <c r="C65" s="30"/>
      <c r="D65" s="37">
        <f>Önkormányzat!D64+'Közös Hivatal'!D61</f>
        <v>524</v>
      </c>
      <c r="E65" s="22"/>
    </row>
    <row r="66" spans="1:5" ht="22.15" customHeight="1">
      <c r="A66" s="6"/>
      <c r="B66" s="12" t="s">
        <v>129</v>
      </c>
      <c r="C66" s="30"/>
      <c r="D66" s="37">
        <v>250</v>
      </c>
      <c r="E66" s="22"/>
    </row>
    <row r="67" spans="1:5" ht="22.15" customHeight="1">
      <c r="A67" s="6"/>
      <c r="B67" s="12" t="s">
        <v>98</v>
      </c>
      <c r="C67" s="30"/>
      <c r="D67" s="37">
        <v>100</v>
      </c>
      <c r="E67" s="38"/>
    </row>
    <row r="68" spans="1:5" ht="22.15" customHeight="1">
      <c r="A68" s="6"/>
      <c r="B68" s="12" t="s">
        <v>107</v>
      </c>
      <c r="C68" s="30"/>
      <c r="D68" s="37">
        <v>20</v>
      </c>
      <c r="E68" s="38"/>
    </row>
    <row r="69" spans="1:5" ht="22.15" customHeight="1">
      <c r="A69" s="6"/>
      <c r="B69" s="12" t="s">
        <v>101</v>
      </c>
      <c r="C69" s="30"/>
      <c r="D69" s="37">
        <v>110</v>
      </c>
      <c r="E69" s="22"/>
    </row>
    <row r="70" spans="1:5" ht="22.15" customHeight="1" thickBot="1">
      <c r="A70" s="28"/>
      <c r="B70" s="29" t="s">
        <v>28</v>
      </c>
      <c r="C70" s="39"/>
      <c r="D70" s="74">
        <f>SUM(D35:D69)</f>
        <v>139684</v>
      </c>
      <c r="E70" s="40"/>
    </row>
    <row r="71" spans="1:5" ht="30" customHeight="1">
      <c r="A71" s="9" t="s">
        <v>29</v>
      </c>
      <c r="B71" s="7" t="s">
        <v>30</v>
      </c>
      <c r="C71" s="41"/>
      <c r="D71" s="51"/>
      <c r="E71" s="22"/>
    </row>
    <row r="72" spans="1:5" ht="30" customHeight="1">
      <c r="A72" s="9"/>
      <c r="B72" s="101" t="s">
        <v>136</v>
      </c>
      <c r="C72" s="41"/>
      <c r="D72" s="51">
        <v>300</v>
      </c>
      <c r="E72" s="22"/>
    </row>
    <row r="73" spans="1:5" ht="21" customHeight="1">
      <c r="A73" s="8"/>
      <c r="B73" s="45" t="s">
        <v>84</v>
      </c>
      <c r="C73" s="42"/>
      <c r="D73" s="31">
        <v>21</v>
      </c>
      <c r="E73" s="22"/>
    </row>
    <row r="74" spans="1:5" ht="21" customHeight="1">
      <c r="A74" s="8"/>
      <c r="B74" s="45" t="s">
        <v>139</v>
      </c>
      <c r="C74" s="42"/>
      <c r="D74" s="77">
        <v>740</v>
      </c>
      <c r="E74" s="22"/>
    </row>
    <row r="75" spans="1:5" ht="21" customHeight="1">
      <c r="A75" s="8"/>
      <c r="B75" s="12" t="s">
        <v>44</v>
      </c>
      <c r="C75" s="42"/>
      <c r="D75" s="31">
        <v>2921</v>
      </c>
      <c r="E75" s="22"/>
    </row>
    <row r="76" spans="1:5" ht="21" customHeight="1">
      <c r="A76" s="8"/>
      <c r="B76" s="12" t="s">
        <v>121</v>
      </c>
      <c r="C76" s="42"/>
      <c r="D76" s="31"/>
      <c r="E76" s="22"/>
    </row>
    <row r="77" spans="1:5" ht="21" customHeight="1">
      <c r="A77" s="8"/>
      <c r="B77" s="12" t="s">
        <v>108</v>
      </c>
      <c r="C77" s="42"/>
      <c r="D77" s="31">
        <v>2000</v>
      </c>
      <c r="E77" s="22"/>
    </row>
    <row r="78" spans="1:5" ht="21" customHeight="1">
      <c r="A78" s="8"/>
      <c r="B78" s="12" t="s">
        <v>109</v>
      </c>
      <c r="C78" s="42"/>
      <c r="D78" s="31">
        <v>300</v>
      </c>
      <c r="E78" s="22"/>
    </row>
    <row r="79" spans="1:5" ht="21" customHeight="1">
      <c r="A79" s="8"/>
      <c r="B79" s="12" t="s">
        <v>110</v>
      </c>
      <c r="C79" s="42"/>
      <c r="D79" s="31">
        <v>1000</v>
      </c>
      <c r="E79" s="22"/>
    </row>
    <row r="80" spans="1:5" ht="21" customHeight="1">
      <c r="A80" s="8"/>
      <c r="B80" s="12" t="s">
        <v>111</v>
      </c>
      <c r="C80" s="42"/>
      <c r="D80" s="31">
        <v>600</v>
      </c>
      <c r="E80" s="22"/>
    </row>
    <row r="81" spans="1:5" ht="21" customHeight="1">
      <c r="A81" s="8"/>
      <c r="B81" s="12" t="s">
        <v>123</v>
      </c>
      <c r="C81" s="42"/>
      <c r="D81" s="31">
        <v>450</v>
      </c>
      <c r="E81" s="22"/>
    </row>
    <row r="82" spans="1:5" ht="21" customHeight="1">
      <c r="A82" s="8"/>
      <c r="B82" t="s">
        <v>122</v>
      </c>
      <c r="C82" s="42"/>
      <c r="D82" s="31">
        <v>3000</v>
      </c>
      <c r="E82" s="22"/>
    </row>
    <row r="83" spans="1:5" ht="21" customHeight="1">
      <c r="A83" s="8"/>
      <c r="B83" s="102" t="s">
        <v>142</v>
      </c>
      <c r="C83" s="42"/>
      <c r="D83" s="31">
        <v>30</v>
      </c>
      <c r="E83" s="22"/>
    </row>
    <row r="84" spans="1:5" ht="21" customHeight="1">
      <c r="A84" s="8"/>
      <c r="B84" s="12" t="s">
        <v>124</v>
      </c>
      <c r="C84" s="42"/>
      <c r="D84" s="31">
        <v>850</v>
      </c>
      <c r="E84" s="22"/>
    </row>
    <row r="85" spans="1:5" ht="21" customHeight="1">
      <c r="A85" s="54"/>
      <c r="B85" s="45" t="s">
        <v>140</v>
      </c>
      <c r="C85" s="55"/>
      <c r="D85" s="37">
        <v>4325</v>
      </c>
      <c r="E85" s="25"/>
    </row>
    <row r="86" spans="1:5" ht="21" customHeight="1">
      <c r="A86" s="54"/>
      <c r="B86" s="45" t="s">
        <v>141</v>
      </c>
      <c r="C86" s="55"/>
      <c r="D86" s="37">
        <v>6242</v>
      </c>
      <c r="E86" s="25"/>
    </row>
    <row r="87" spans="1:5" ht="21" customHeight="1" thickBot="1">
      <c r="A87" s="54"/>
      <c r="B87" s="45" t="s">
        <v>125</v>
      </c>
      <c r="C87" s="55"/>
      <c r="D87" s="37">
        <v>1000</v>
      </c>
      <c r="E87" s="25"/>
    </row>
    <row r="88" spans="1:5" ht="19.5" customHeight="1" thickBot="1">
      <c r="A88" s="56"/>
      <c r="B88" s="47" t="s">
        <v>28</v>
      </c>
      <c r="C88" s="57"/>
      <c r="D88" s="58">
        <f>SUM(D71:D87)</f>
        <v>23779</v>
      </c>
      <c r="E88" s="59"/>
    </row>
    <row r="89" spans="1:5" ht="21.95" customHeight="1">
      <c r="A89" s="79"/>
      <c r="B89" s="80"/>
      <c r="C89" s="81"/>
      <c r="D89" s="82"/>
      <c r="E89" s="82"/>
    </row>
    <row r="90" spans="1:5" ht="30" customHeight="1">
      <c r="A90" s="78" t="s">
        <v>52</v>
      </c>
      <c r="B90" s="27" t="s">
        <v>33</v>
      </c>
      <c r="C90" s="35"/>
      <c r="D90" s="51"/>
      <c r="E90" s="36"/>
    </row>
    <row r="91" spans="1:5" ht="28.5" customHeight="1">
      <c r="A91" s="8"/>
      <c r="B91" s="12" t="s">
        <v>104</v>
      </c>
      <c r="C91" s="31"/>
      <c r="D91" s="31">
        <v>8598</v>
      </c>
      <c r="E91" s="22"/>
    </row>
    <row r="92" spans="1:5" ht="28.5" customHeight="1">
      <c r="A92" s="8" t="s">
        <v>116</v>
      </c>
      <c r="B92" s="12" t="s">
        <v>103</v>
      </c>
      <c r="C92" s="31"/>
      <c r="D92" s="31">
        <v>400</v>
      </c>
      <c r="E92" s="22"/>
    </row>
    <row r="93" spans="1:5" ht="28.5" customHeight="1">
      <c r="A93" s="8" t="s">
        <v>116</v>
      </c>
      <c r="B93" s="93" t="s">
        <v>126</v>
      </c>
      <c r="C93" s="31"/>
      <c r="D93" s="31">
        <v>692</v>
      </c>
      <c r="E93" s="22"/>
    </row>
    <row r="94" spans="1:5" ht="28.5" customHeight="1">
      <c r="A94" s="8" t="s">
        <v>116</v>
      </c>
      <c r="B94" s="94" t="s">
        <v>127</v>
      </c>
      <c r="C94" s="31"/>
      <c r="D94" s="95">
        <v>600</v>
      </c>
      <c r="E94" s="22"/>
    </row>
    <row r="95" spans="1:5" ht="28.5" customHeight="1">
      <c r="A95" s="8"/>
      <c r="B95" s="94" t="s">
        <v>128</v>
      </c>
      <c r="C95" s="31"/>
      <c r="D95" s="96">
        <v>3980</v>
      </c>
      <c r="E95" s="22"/>
    </row>
    <row r="96" spans="1:5" ht="21.75" customHeight="1">
      <c r="A96" s="8"/>
      <c r="B96" s="100" t="s">
        <v>134</v>
      </c>
      <c r="C96" s="31"/>
      <c r="D96" s="31">
        <v>2000</v>
      </c>
      <c r="E96" s="22"/>
    </row>
    <row r="97" spans="1:5" ht="21.75" customHeight="1" thickBot="1">
      <c r="A97" s="54"/>
      <c r="B97" s="63" t="s">
        <v>135</v>
      </c>
      <c r="C97" s="37"/>
      <c r="D97" s="37">
        <v>3200</v>
      </c>
      <c r="E97" s="25"/>
    </row>
    <row r="98" spans="1:5" ht="21" customHeight="1" thickBot="1">
      <c r="A98" s="56"/>
      <c r="B98" s="47" t="s">
        <v>28</v>
      </c>
      <c r="C98" s="57"/>
      <c r="D98" s="58">
        <f>SUM(D91:D97)</f>
        <v>19470</v>
      </c>
      <c r="E98" s="59"/>
    </row>
    <row r="99" spans="1:5" ht="21.75" customHeight="1">
      <c r="A99" s="17" t="s">
        <v>35</v>
      </c>
      <c r="B99" s="10" t="s">
        <v>36</v>
      </c>
      <c r="C99" s="35"/>
      <c r="D99" s="51"/>
      <c r="E99" s="36"/>
    </row>
    <row r="100" spans="1:5" ht="27.75" customHeight="1" thickBot="1">
      <c r="A100" s="70"/>
      <c r="B100" s="63" t="s">
        <v>74</v>
      </c>
      <c r="C100" s="64"/>
      <c r="D100" s="37">
        <v>0</v>
      </c>
      <c r="E100" s="25"/>
    </row>
    <row r="101" spans="1:5" ht="21" customHeight="1" thickBot="1">
      <c r="A101" s="72"/>
      <c r="B101" s="73" t="s">
        <v>7</v>
      </c>
      <c r="C101" s="57"/>
      <c r="D101" s="58">
        <f>SUM(D100:D100)</f>
        <v>0</v>
      </c>
      <c r="E101" s="59"/>
    </row>
    <row r="102" spans="1:5" ht="30" customHeight="1">
      <c r="A102" s="15" t="s">
        <v>37</v>
      </c>
      <c r="B102" s="11" t="s">
        <v>31</v>
      </c>
      <c r="C102" s="41"/>
      <c r="D102" s="31"/>
      <c r="E102" s="22"/>
    </row>
    <row r="103" spans="1:5" ht="18.95" customHeight="1">
      <c r="A103" s="54"/>
      <c r="B103" s="45" t="s">
        <v>32</v>
      </c>
      <c r="C103" s="64"/>
      <c r="D103" s="37">
        <v>6242</v>
      </c>
      <c r="E103" s="25"/>
    </row>
    <row r="104" spans="1:5" ht="18.95" customHeight="1" thickBot="1">
      <c r="A104" s="86"/>
      <c r="B104" s="87"/>
      <c r="C104" s="23"/>
      <c r="D104" s="23"/>
      <c r="E104" s="23"/>
    </row>
    <row r="105" spans="1:5" ht="18.95" customHeight="1" thickTop="1" thickBot="1">
      <c r="A105" s="90" t="s">
        <v>88</v>
      </c>
      <c r="B105" s="91" t="s">
        <v>89</v>
      </c>
      <c r="C105" s="88"/>
      <c r="D105" s="92">
        <v>0</v>
      </c>
      <c r="E105" s="89"/>
    </row>
    <row r="106" spans="1:5" ht="18.95" customHeight="1" thickTop="1" thickBot="1">
      <c r="A106" s="86"/>
      <c r="B106" s="87"/>
      <c r="C106" s="23"/>
      <c r="D106" s="23"/>
      <c r="E106" s="23"/>
    </row>
    <row r="107" spans="1:5" ht="19.5" customHeight="1" thickBot="1">
      <c r="A107" s="18"/>
      <c r="B107" s="71" t="s">
        <v>48</v>
      </c>
      <c r="C107" s="58"/>
      <c r="D107" s="58">
        <f>SUM(D103:D103)</f>
        <v>6242</v>
      </c>
      <c r="E107" s="59"/>
    </row>
    <row r="108" spans="1:5" s="1" customFormat="1" ht="17.100000000000001" customHeight="1" thickBot="1">
      <c r="A108" s="65"/>
      <c r="B108" s="66"/>
      <c r="C108" s="67"/>
      <c r="D108" s="68"/>
      <c r="E108" s="69"/>
    </row>
    <row r="109" spans="1:5" ht="19.5" customHeight="1" thickBot="1">
      <c r="A109" s="18"/>
      <c r="B109" s="19" t="s">
        <v>49</v>
      </c>
      <c r="C109" s="43"/>
      <c r="D109" s="43">
        <f>D28+D34+D70+D88+D101+D107+D98+D105</f>
        <v>454857</v>
      </c>
      <c r="E109" s="20"/>
    </row>
    <row r="110" spans="1:5" ht="16.5" customHeight="1">
      <c r="A110" s="1"/>
      <c r="B110" s="2"/>
      <c r="C110" s="16"/>
    </row>
    <row r="111" spans="1:5" ht="21.75" customHeight="1">
      <c r="A111" s="1"/>
      <c r="B111" s="2"/>
    </row>
    <row r="112" spans="1:5" ht="33" customHeight="1">
      <c r="A112" s="1"/>
      <c r="B112" s="2"/>
    </row>
    <row r="113" spans="1:2" ht="18" customHeight="1">
      <c r="A113" s="1"/>
      <c r="B113" s="2"/>
    </row>
    <row r="114" spans="1:2" ht="18" customHeight="1">
      <c r="A114" s="1"/>
      <c r="B114" s="2"/>
    </row>
    <row r="115" spans="1:2" ht="18" customHeight="1">
      <c r="A115" s="1"/>
      <c r="B115" s="2"/>
    </row>
  </sheetData>
  <mergeCells count="8">
    <mergeCell ref="C29:E29"/>
    <mergeCell ref="A2:E2"/>
    <mergeCell ref="A3:E3"/>
    <mergeCell ref="A4:B5"/>
    <mergeCell ref="C4:E5"/>
    <mergeCell ref="A6:E6"/>
    <mergeCell ref="A7:B7"/>
    <mergeCell ref="C7:E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1/2015. (II. 27.) Ör. rendelethez. </oddHeader>
    <oddFooter>&amp;R&amp;P</oddFooter>
  </headerFooter>
  <rowBreaks count="1" manualBreakCount="1">
    <brk id="4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11"/>
  <sheetViews>
    <sheetView view="pageLayout" topLeftCell="A89" zoomScaleSheetLayoutView="100" workbookViewId="0">
      <selection activeCell="C4" sqref="C4:E5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6" t="s">
        <v>145</v>
      </c>
      <c r="B2" s="106"/>
      <c r="C2" s="106"/>
      <c r="D2" s="106"/>
      <c r="E2" s="106"/>
      <c r="F2" s="21"/>
    </row>
    <row r="3" spans="1:6" ht="15.75" customHeight="1" thickBot="1">
      <c r="A3" s="107" t="s">
        <v>38</v>
      </c>
      <c r="B3" s="107"/>
      <c r="C3" s="107"/>
      <c r="D3" s="107"/>
      <c r="E3" s="107"/>
    </row>
    <row r="4" spans="1:6" ht="16.899999999999999" customHeight="1">
      <c r="A4" s="108" t="s">
        <v>0</v>
      </c>
      <c r="B4" s="109"/>
      <c r="C4" s="112" t="s">
        <v>143</v>
      </c>
      <c r="D4" s="113"/>
      <c r="E4" s="114"/>
    </row>
    <row r="5" spans="1:6" ht="16.899999999999999" customHeight="1" thickBot="1">
      <c r="A5" s="110"/>
      <c r="B5" s="111"/>
      <c r="C5" s="115"/>
      <c r="D5" s="116"/>
      <c r="E5" s="117"/>
    </row>
    <row r="6" spans="1:6" ht="16.899999999999999" customHeight="1" thickBot="1">
      <c r="A6" s="118"/>
      <c r="B6" s="119"/>
      <c r="C6" s="119"/>
      <c r="D6" s="119"/>
      <c r="E6" s="120"/>
    </row>
    <row r="7" spans="1:6" ht="20.100000000000001" customHeight="1">
      <c r="A7" s="121" t="s">
        <v>1</v>
      </c>
      <c r="B7" s="122"/>
      <c r="C7" s="123"/>
      <c r="D7" s="124"/>
      <c r="E7" s="125"/>
    </row>
    <row r="8" spans="1:6" ht="19.5" customHeight="1">
      <c r="A8" s="6"/>
      <c r="B8" s="12" t="s">
        <v>2</v>
      </c>
      <c r="C8" s="31"/>
      <c r="D8" s="31"/>
      <c r="E8" s="22"/>
    </row>
    <row r="9" spans="1:6" ht="19.5" customHeight="1">
      <c r="A9" s="6"/>
      <c r="B9" s="12" t="s">
        <v>3</v>
      </c>
      <c r="C9" s="31"/>
      <c r="D9" s="31">
        <v>5840</v>
      </c>
      <c r="E9" s="22"/>
    </row>
    <row r="10" spans="1:6" ht="19.5" customHeight="1">
      <c r="A10" s="6"/>
      <c r="B10" s="12" t="s">
        <v>85</v>
      </c>
      <c r="C10" s="31"/>
      <c r="D10" s="31">
        <f>41000+100690</f>
        <v>141690</v>
      </c>
      <c r="E10" s="22"/>
    </row>
    <row r="11" spans="1:6" ht="19.5" customHeight="1">
      <c r="A11" s="6"/>
      <c r="B11" s="12" t="s">
        <v>41</v>
      </c>
      <c r="C11" s="31"/>
      <c r="D11" s="31"/>
      <c r="E11" s="22"/>
    </row>
    <row r="12" spans="1:6" ht="19.5" customHeight="1">
      <c r="A12" s="6"/>
      <c r="B12" s="12" t="s">
        <v>8</v>
      </c>
      <c r="C12" s="31"/>
      <c r="D12" s="31"/>
      <c r="E12" s="22"/>
    </row>
    <row r="13" spans="1:6" ht="25.5">
      <c r="A13" s="6"/>
      <c r="B13" s="12" t="s">
        <v>71</v>
      </c>
      <c r="C13" s="31"/>
      <c r="D13" s="31"/>
      <c r="E13" s="22"/>
    </row>
    <row r="14" spans="1:6" ht="19.5" customHeight="1">
      <c r="A14" s="6"/>
      <c r="B14" s="12" t="s">
        <v>34</v>
      </c>
      <c r="C14" s="31"/>
      <c r="D14" s="31"/>
      <c r="E14" s="22"/>
    </row>
    <row r="15" spans="1:6" ht="19.5" customHeight="1">
      <c r="A15" s="6"/>
      <c r="B15" s="12" t="s">
        <v>75</v>
      </c>
      <c r="C15" s="31"/>
      <c r="D15" s="31"/>
      <c r="E15" s="22"/>
    </row>
    <row r="16" spans="1:6" ht="19.5" customHeight="1">
      <c r="A16" s="6"/>
      <c r="B16" s="12" t="s">
        <v>76</v>
      </c>
      <c r="C16" s="31"/>
      <c r="D16" s="31"/>
      <c r="E16" s="22"/>
    </row>
    <row r="17" spans="1:5" ht="25.5">
      <c r="A17" s="6"/>
      <c r="B17" s="12" t="s">
        <v>63</v>
      </c>
      <c r="C17" s="31"/>
      <c r="D17" s="31"/>
      <c r="E17" s="22"/>
    </row>
    <row r="18" spans="1:5" ht="19.5" customHeight="1">
      <c r="A18" s="6"/>
      <c r="B18" s="12" t="s">
        <v>97</v>
      </c>
      <c r="C18" s="31"/>
      <c r="D18" s="31"/>
      <c r="E18" s="22"/>
    </row>
    <row r="19" spans="1:5" ht="19.5" customHeight="1">
      <c r="A19" s="6"/>
      <c r="B19" s="12" t="s">
        <v>4</v>
      </c>
      <c r="C19" s="31"/>
      <c r="D19" s="31"/>
      <c r="E19" s="22"/>
    </row>
    <row r="20" spans="1:5" ht="25.5" customHeight="1">
      <c r="A20" s="6"/>
      <c r="B20" s="12" t="s">
        <v>62</v>
      </c>
      <c r="C20" s="31"/>
      <c r="D20" s="31"/>
      <c r="E20" s="22"/>
    </row>
    <row r="21" spans="1:5" ht="19.5" customHeight="1">
      <c r="A21" s="6"/>
      <c r="B21" s="12" t="s">
        <v>68</v>
      </c>
      <c r="C21" s="31"/>
      <c r="D21" s="77"/>
      <c r="E21" s="22"/>
    </row>
    <row r="22" spans="1:5" ht="19.5" customHeight="1">
      <c r="A22" s="6"/>
      <c r="B22" s="12" t="s">
        <v>105</v>
      </c>
      <c r="C22" s="31"/>
      <c r="D22" s="31"/>
      <c r="E22" s="22"/>
    </row>
    <row r="23" spans="1:5" ht="19.5" customHeight="1">
      <c r="A23" s="6"/>
      <c r="B23" s="12" t="s">
        <v>45</v>
      </c>
      <c r="C23" s="31"/>
      <c r="D23" s="31">
        <v>2000</v>
      </c>
      <c r="E23" s="22"/>
    </row>
    <row r="24" spans="1:5" ht="19.5" customHeight="1">
      <c r="A24" s="6"/>
      <c r="B24" s="12" t="s">
        <v>117</v>
      </c>
      <c r="C24" s="31"/>
      <c r="D24" s="31"/>
      <c r="E24" s="22"/>
    </row>
    <row r="25" spans="1:5" ht="19.5" customHeight="1">
      <c r="A25" s="6"/>
      <c r="B25" s="12" t="s">
        <v>118</v>
      </c>
      <c r="C25" s="31"/>
      <c r="D25" s="31"/>
      <c r="E25" s="22"/>
    </row>
    <row r="26" spans="1:5" ht="19.5" customHeight="1">
      <c r="A26" s="61"/>
      <c r="B26" s="45" t="s">
        <v>119</v>
      </c>
      <c r="C26" s="37"/>
      <c r="D26" s="37">
        <v>3290</v>
      </c>
      <c r="E26" s="25"/>
    </row>
    <row r="27" spans="1:5" ht="19.5" customHeight="1" thickBot="1">
      <c r="A27" s="44"/>
      <c r="B27" s="45" t="s">
        <v>120</v>
      </c>
      <c r="C27" s="37"/>
      <c r="D27" s="37">
        <v>2611</v>
      </c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155431</v>
      </c>
      <c r="E28" s="50"/>
    </row>
    <row r="29" spans="1:5" s="3" customFormat="1" ht="19.5" customHeight="1">
      <c r="A29" s="15" t="s">
        <v>5</v>
      </c>
      <c r="B29" s="7" t="s">
        <v>6</v>
      </c>
      <c r="C29" s="103"/>
      <c r="D29" s="104"/>
      <c r="E29" s="105"/>
    </row>
    <row r="30" spans="1:5" s="3" customFormat="1" ht="19.5" customHeight="1">
      <c r="A30" s="6"/>
      <c r="B30" s="13" t="s">
        <v>86</v>
      </c>
      <c r="C30" s="32"/>
      <c r="D30" s="33">
        <f>9436+18863</f>
        <v>28299</v>
      </c>
      <c r="E30" s="34"/>
    </row>
    <row r="31" spans="1:5" s="3" customFormat="1" ht="19.5" customHeight="1" thickBot="1">
      <c r="A31" s="83"/>
      <c r="B31" s="84" t="s">
        <v>72</v>
      </c>
      <c r="C31" s="75"/>
      <c r="D31" s="76"/>
      <c r="E31" s="85"/>
    </row>
    <row r="32" spans="1:5" ht="19.5" customHeight="1" thickBot="1">
      <c r="A32" s="62"/>
      <c r="B32" s="60" t="s">
        <v>7</v>
      </c>
      <c r="C32" s="52"/>
      <c r="D32" s="49">
        <f>SUM(D30:D31)</f>
        <v>28299</v>
      </c>
      <c r="E32" s="53"/>
    </row>
    <row r="33" spans="1:5" ht="22.15" customHeight="1">
      <c r="A33" s="26" t="s">
        <v>50</v>
      </c>
      <c r="B33" s="27" t="s">
        <v>9</v>
      </c>
      <c r="C33" s="35"/>
      <c r="D33" s="51"/>
      <c r="E33" s="36"/>
    </row>
    <row r="34" spans="1:5" ht="22.15" customHeight="1">
      <c r="A34" s="6"/>
      <c r="B34" s="12" t="s">
        <v>10</v>
      </c>
      <c r="C34" s="30"/>
      <c r="D34" s="37">
        <f>23800+686+1169</f>
        <v>25655</v>
      </c>
      <c r="E34" s="22"/>
    </row>
    <row r="35" spans="1:5" ht="22.15" customHeight="1">
      <c r="A35" s="6"/>
      <c r="B35" s="12" t="s">
        <v>82</v>
      </c>
      <c r="C35" s="30"/>
      <c r="D35" s="37">
        <v>30</v>
      </c>
      <c r="E35" s="22"/>
    </row>
    <row r="36" spans="1:5" ht="22.15" customHeight="1">
      <c r="A36" s="6"/>
      <c r="B36" s="12" t="s">
        <v>12</v>
      </c>
      <c r="C36" s="30"/>
      <c r="D36" s="31">
        <v>900</v>
      </c>
      <c r="E36" s="22"/>
    </row>
    <row r="37" spans="1:5" ht="22.15" customHeight="1">
      <c r="A37" s="6"/>
      <c r="B37" s="12" t="s">
        <v>43</v>
      </c>
      <c r="C37" s="30"/>
      <c r="D37" s="31">
        <v>400</v>
      </c>
      <c r="E37" s="22"/>
    </row>
    <row r="38" spans="1:5" ht="22.15" customHeight="1">
      <c r="A38" s="6"/>
      <c r="B38" s="12" t="s">
        <v>13</v>
      </c>
      <c r="C38" s="30"/>
      <c r="D38" s="31">
        <v>2000</v>
      </c>
      <c r="E38" s="22"/>
    </row>
    <row r="39" spans="1:5" ht="22.15" customHeight="1">
      <c r="A39" s="6"/>
      <c r="B39" s="12" t="s">
        <v>14</v>
      </c>
      <c r="C39" s="30"/>
      <c r="D39" s="31">
        <v>3375</v>
      </c>
      <c r="E39" s="22"/>
    </row>
    <row r="40" spans="1:5" ht="22.15" customHeight="1">
      <c r="A40" s="6"/>
      <c r="B40" s="12" t="s">
        <v>15</v>
      </c>
      <c r="C40" s="30"/>
      <c r="D40" s="31">
        <v>90</v>
      </c>
      <c r="E40" s="22"/>
    </row>
    <row r="41" spans="1:5" ht="22.15" customHeight="1">
      <c r="A41" s="6"/>
      <c r="B41" s="12" t="s">
        <v>56</v>
      </c>
      <c r="C41" s="30"/>
      <c r="D41" s="31">
        <v>4625</v>
      </c>
      <c r="E41" s="22"/>
    </row>
    <row r="42" spans="1:5" ht="22.15" customHeight="1">
      <c r="A42" s="6"/>
      <c r="B42" s="12" t="s">
        <v>94</v>
      </c>
      <c r="C42" s="30"/>
      <c r="D42" s="31">
        <v>1500</v>
      </c>
      <c r="E42" s="22"/>
    </row>
    <row r="43" spans="1:5" ht="22.15" customHeight="1">
      <c r="A43" s="6"/>
      <c r="B43" s="12" t="s">
        <v>57</v>
      </c>
      <c r="C43" s="30"/>
      <c r="D43" s="31">
        <v>2650</v>
      </c>
      <c r="E43" s="22"/>
    </row>
    <row r="44" spans="1:5" ht="22.15" customHeight="1">
      <c r="A44" s="6"/>
      <c r="B44" s="12" t="s">
        <v>16</v>
      </c>
      <c r="C44" s="30"/>
      <c r="D44" s="31">
        <v>940</v>
      </c>
      <c r="E44" s="22"/>
    </row>
    <row r="45" spans="1:5" ht="22.15" customHeight="1">
      <c r="A45" s="6"/>
      <c r="B45" s="12" t="s">
        <v>58</v>
      </c>
      <c r="C45" s="30"/>
      <c r="D45" s="31">
        <v>70</v>
      </c>
      <c r="E45" s="22"/>
    </row>
    <row r="46" spans="1:5" ht="22.15" customHeight="1">
      <c r="A46" s="6"/>
      <c r="B46" s="12" t="s">
        <v>17</v>
      </c>
      <c r="C46" s="30"/>
      <c r="D46" s="31">
        <v>0</v>
      </c>
      <c r="E46" s="38"/>
    </row>
    <row r="47" spans="1:5" ht="22.15" customHeight="1">
      <c r="A47" s="6"/>
      <c r="B47" s="12" t="s">
        <v>18</v>
      </c>
      <c r="C47" s="30"/>
      <c r="D47" s="31">
        <v>1200</v>
      </c>
      <c r="E47" s="22"/>
    </row>
    <row r="48" spans="1:5" ht="22.15" customHeight="1">
      <c r="A48" s="6"/>
      <c r="B48" s="12" t="s">
        <v>19</v>
      </c>
      <c r="C48" s="30"/>
      <c r="D48" s="31">
        <v>3800</v>
      </c>
      <c r="E48" s="22"/>
    </row>
    <row r="49" spans="1:5" ht="22.15" customHeight="1">
      <c r="A49" s="6"/>
      <c r="B49" s="12" t="s">
        <v>20</v>
      </c>
      <c r="C49" s="30"/>
      <c r="D49" s="31">
        <v>1200</v>
      </c>
      <c r="E49" s="22"/>
    </row>
    <row r="50" spans="1:5" ht="22.15" customHeight="1">
      <c r="A50" s="6"/>
      <c r="B50" s="12" t="s">
        <v>21</v>
      </c>
      <c r="C50" s="30"/>
      <c r="D50" s="31">
        <v>7400</v>
      </c>
      <c r="E50" s="22"/>
    </row>
    <row r="51" spans="1:5" ht="22.15" customHeight="1">
      <c r="A51" s="6"/>
      <c r="B51" s="12" t="s">
        <v>22</v>
      </c>
      <c r="C51" s="30"/>
      <c r="D51" s="31">
        <v>495</v>
      </c>
      <c r="E51" s="22"/>
    </row>
    <row r="52" spans="1:5" ht="22.15" customHeight="1">
      <c r="A52" s="6"/>
      <c r="B52" s="12" t="s">
        <v>39</v>
      </c>
      <c r="C52" s="30"/>
      <c r="D52" s="31">
        <v>3000</v>
      </c>
      <c r="E52" s="22"/>
    </row>
    <row r="53" spans="1:5" ht="22.15" customHeight="1">
      <c r="A53" s="6"/>
      <c r="B53" s="12" t="s">
        <v>23</v>
      </c>
      <c r="C53" s="30"/>
      <c r="D53" s="31">
        <v>8050</v>
      </c>
      <c r="E53" s="22"/>
    </row>
    <row r="54" spans="1:5" ht="22.15" customHeight="1">
      <c r="A54" s="6"/>
      <c r="B54" s="12" t="s">
        <v>47</v>
      </c>
      <c r="C54" s="30"/>
      <c r="D54" s="31">
        <v>270</v>
      </c>
      <c r="E54" s="22"/>
    </row>
    <row r="55" spans="1:5" ht="22.15" customHeight="1">
      <c r="A55" s="6"/>
      <c r="B55" s="12" t="s">
        <v>42</v>
      </c>
      <c r="C55" s="30"/>
      <c r="D55" s="31">
        <f>23032+185+316</f>
        <v>23533</v>
      </c>
      <c r="E55" s="22"/>
    </row>
    <row r="56" spans="1:5" ht="22.15" customHeight="1">
      <c r="A56" s="6"/>
      <c r="B56" s="12" t="s">
        <v>101</v>
      </c>
      <c r="C56" s="30"/>
      <c r="D56" s="31">
        <v>110</v>
      </c>
      <c r="E56" s="22"/>
    </row>
    <row r="57" spans="1:5" ht="22.15" customHeight="1">
      <c r="A57" s="6"/>
      <c r="B57" s="12" t="s">
        <v>24</v>
      </c>
      <c r="C57" s="30"/>
      <c r="D57" s="31">
        <v>0</v>
      </c>
      <c r="E57" s="22"/>
    </row>
    <row r="58" spans="1:5" ht="22.15" customHeight="1">
      <c r="A58" s="6"/>
      <c r="B58" s="12" t="s">
        <v>25</v>
      </c>
      <c r="C58" s="30"/>
      <c r="D58" s="31">
        <v>600</v>
      </c>
      <c r="E58" s="22"/>
    </row>
    <row r="59" spans="1:5" ht="22.15" customHeight="1">
      <c r="A59" s="6"/>
      <c r="B59" s="12" t="s">
        <v>87</v>
      </c>
      <c r="C59" s="30"/>
      <c r="D59" s="31">
        <v>6000</v>
      </c>
      <c r="E59" s="22"/>
    </row>
    <row r="60" spans="1:5" ht="22.15" customHeight="1">
      <c r="A60" s="6"/>
      <c r="B60" s="12" t="s">
        <v>102</v>
      </c>
      <c r="C60" s="30"/>
      <c r="D60" s="31">
        <v>7600</v>
      </c>
      <c r="E60" s="22"/>
    </row>
    <row r="61" spans="1:5" ht="22.15" customHeight="1">
      <c r="A61" s="6"/>
      <c r="B61" s="12" t="s">
        <v>26</v>
      </c>
      <c r="C61" s="30"/>
      <c r="D61" s="31">
        <f>4638-4213</f>
        <v>425</v>
      </c>
      <c r="E61" s="22"/>
    </row>
    <row r="62" spans="1:5" ht="22.15" customHeight="1">
      <c r="A62" s="6"/>
      <c r="B62" s="12" t="s">
        <v>106</v>
      </c>
      <c r="C62" s="30"/>
      <c r="D62" s="31">
        <v>0</v>
      </c>
      <c r="E62" s="22"/>
    </row>
    <row r="63" spans="1:5" ht="22.15" customHeight="1">
      <c r="A63" s="6"/>
      <c r="B63" s="12" t="s">
        <v>27</v>
      </c>
      <c r="C63" s="30"/>
      <c r="D63" s="31">
        <v>1300</v>
      </c>
      <c r="E63" s="22"/>
    </row>
    <row r="64" spans="1:5" ht="22.15" customHeight="1">
      <c r="A64" s="6"/>
      <c r="B64" s="12" t="s">
        <v>54</v>
      </c>
      <c r="C64" s="30"/>
      <c r="D64" s="31">
        <v>324</v>
      </c>
      <c r="E64" s="22"/>
    </row>
    <row r="65" spans="1:5" ht="22.15" customHeight="1">
      <c r="A65" s="6"/>
      <c r="B65" s="12" t="s">
        <v>115</v>
      </c>
      <c r="C65" s="30"/>
      <c r="D65" s="31">
        <v>0</v>
      </c>
      <c r="E65" s="22"/>
    </row>
    <row r="66" spans="1:5" ht="22.15" customHeight="1">
      <c r="A66" s="6"/>
      <c r="B66" s="12" t="s">
        <v>64</v>
      </c>
      <c r="C66" s="30"/>
      <c r="D66" s="31">
        <v>0</v>
      </c>
      <c r="E66" s="22"/>
    </row>
    <row r="67" spans="1:5" ht="22.15" customHeight="1" thickBot="1">
      <c r="A67" s="28"/>
      <c r="B67" s="29" t="s">
        <v>28</v>
      </c>
      <c r="C67" s="39"/>
      <c r="D67" s="74">
        <f>SUM(D33:D66)</f>
        <v>107542</v>
      </c>
      <c r="E67" s="40"/>
    </row>
    <row r="68" spans="1:5" ht="30" customHeight="1">
      <c r="A68" s="9" t="s">
        <v>29</v>
      </c>
      <c r="B68" s="7" t="s">
        <v>30</v>
      </c>
      <c r="C68" s="41"/>
      <c r="D68" s="51"/>
      <c r="E68" s="22"/>
    </row>
    <row r="69" spans="1:5" ht="21" customHeight="1">
      <c r="A69" s="8"/>
      <c r="B69" s="12" t="s">
        <v>137</v>
      </c>
      <c r="C69" s="42"/>
      <c r="D69" s="31">
        <v>300</v>
      </c>
      <c r="E69" s="22"/>
    </row>
    <row r="70" spans="1:5" ht="21" customHeight="1">
      <c r="A70" s="8"/>
      <c r="B70" s="45" t="s">
        <v>139</v>
      </c>
      <c r="C70" s="42"/>
      <c r="D70" s="77">
        <f>600+140</f>
        <v>740</v>
      </c>
      <c r="E70" s="22"/>
    </row>
    <row r="71" spans="1:5" ht="21" customHeight="1">
      <c r="A71" s="8"/>
      <c r="B71" s="12" t="s">
        <v>44</v>
      </c>
      <c r="C71" s="42"/>
      <c r="D71" s="31">
        <f>548+2373</f>
        <v>2921</v>
      </c>
      <c r="E71" s="22"/>
    </row>
    <row r="72" spans="1:5" ht="21" customHeight="1">
      <c r="A72" s="8"/>
      <c r="B72" s="12" t="s">
        <v>121</v>
      </c>
      <c r="C72" s="42"/>
      <c r="D72" s="31"/>
      <c r="E72" s="22"/>
    </row>
    <row r="73" spans="1:5" ht="21" customHeight="1">
      <c r="A73" s="8"/>
      <c r="B73" s="12" t="s">
        <v>108</v>
      </c>
      <c r="C73" s="42"/>
      <c r="D73" s="31">
        <v>2000</v>
      </c>
      <c r="E73" s="22"/>
    </row>
    <row r="74" spans="1:5" ht="21" customHeight="1">
      <c r="A74" s="8"/>
      <c r="B74" s="12" t="s">
        <v>109</v>
      </c>
      <c r="C74" s="42"/>
      <c r="D74" s="31">
        <v>300</v>
      </c>
      <c r="E74" s="22"/>
    </row>
    <row r="75" spans="1:5" ht="21" customHeight="1">
      <c r="A75" s="8"/>
      <c r="B75" s="12" t="s">
        <v>110</v>
      </c>
      <c r="C75" s="42"/>
      <c r="D75" s="31">
        <v>1000</v>
      </c>
      <c r="E75" s="22"/>
    </row>
    <row r="76" spans="1:5" ht="21" customHeight="1">
      <c r="A76" s="8"/>
      <c r="B76" s="12" t="s">
        <v>111</v>
      </c>
      <c r="C76" s="42"/>
      <c r="D76" s="31">
        <v>600</v>
      </c>
      <c r="E76" s="22"/>
    </row>
    <row r="77" spans="1:5" ht="21" customHeight="1">
      <c r="A77" s="8"/>
      <c r="B77" s="12" t="s">
        <v>123</v>
      </c>
      <c r="C77" s="42"/>
      <c r="D77" s="31">
        <v>450</v>
      </c>
      <c r="E77" s="22"/>
    </row>
    <row r="78" spans="1:5" ht="21" customHeight="1">
      <c r="A78" s="8"/>
      <c r="B78" t="s">
        <v>122</v>
      </c>
      <c r="C78" s="42"/>
      <c r="D78" s="31">
        <v>3000</v>
      </c>
      <c r="E78" s="22"/>
    </row>
    <row r="79" spans="1:5" ht="21" customHeight="1">
      <c r="A79" s="8"/>
      <c r="B79" s="102" t="s">
        <v>142</v>
      </c>
      <c r="C79" s="42"/>
      <c r="D79" s="31">
        <v>30</v>
      </c>
      <c r="E79" s="22"/>
    </row>
    <row r="80" spans="1:5" ht="21" customHeight="1">
      <c r="A80" s="8"/>
      <c r="B80" s="12" t="s">
        <v>124</v>
      </c>
      <c r="C80" s="42"/>
      <c r="D80" s="31">
        <v>850</v>
      </c>
      <c r="E80" s="22"/>
    </row>
    <row r="81" spans="1:5" ht="21" customHeight="1">
      <c r="A81" s="54"/>
      <c r="B81" s="45" t="s">
        <v>140</v>
      </c>
      <c r="C81" s="55"/>
      <c r="D81" s="37">
        <v>4325</v>
      </c>
      <c r="E81" s="25"/>
    </row>
    <row r="82" spans="1:5" ht="21" customHeight="1">
      <c r="A82" s="54"/>
      <c r="B82" s="45" t="s">
        <v>141</v>
      </c>
      <c r="C82" s="55"/>
      <c r="D82" s="37">
        <v>6242</v>
      </c>
      <c r="E82" s="25"/>
    </row>
    <row r="83" spans="1:5" ht="21" customHeight="1" thickBot="1">
      <c r="A83" s="54"/>
      <c r="B83" s="45" t="s">
        <v>125</v>
      </c>
      <c r="C83" s="55"/>
      <c r="D83" s="37">
        <v>1000</v>
      </c>
      <c r="E83" s="25"/>
    </row>
    <row r="84" spans="1:5" ht="19.5" customHeight="1" thickBot="1">
      <c r="A84" s="56"/>
      <c r="B84" s="47" t="s">
        <v>28</v>
      </c>
      <c r="C84" s="57"/>
      <c r="D84" s="58">
        <f>SUM(D68:D83)</f>
        <v>23758</v>
      </c>
      <c r="E84" s="59"/>
    </row>
    <row r="85" spans="1:5" ht="21.95" customHeight="1">
      <c r="A85" s="79"/>
      <c r="B85" s="80"/>
      <c r="C85" s="81"/>
      <c r="D85" s="82"/>
      <c r="E85" s="82"/>
    </row>
    <row r="86" spans="1:5" ht="30" customHeight="1">
      <c r="A86" s="78" t="s">
        <v>52</v>
      </c>
      <c r="B86" s="27" t="s">
        <v>33</v>
      </c>
      <c r="C86" s="35"/>
      <c r="D86" s="51"/>
      <c r="E86" s="36"/>
    </row>
    <row r="87" spans="1:5" ht="28.5" customHeight="1">
      <c r="A87" s="8"/>
      <c r="B87" s="12" t="s">
        <v>104</v>
      </c>
      <c r="C87" s="31"/>
      <c r="D87" s="31">
        <v>8598</v>
      </c>
      <c r="E87" s="22"/>
    </row>
    <row r="88" spans="1:5" ht="28.5" customHeight="1">
      <c r="A88" s="8" t="s">
        <v>116</v>
      </c>
      <c r="B88" s="12" t="s">
        <v>103</v>
      </c>
      <c r="C88" s="31"/>
      <c r="D88" s="31">
        <v>400</v>
      </c>
      <c r="E88" s="22"/>
    </row>
    <row r="89" spans="1:5" ht="28.5" customHeight="1">
      <c r="A89" s="8" t="s">
        <v>116</v>
      </c>
      <c r="B89" s="93" t="s">
        <v>126</v>
      </c>
      <c r="C89" s="31"/>
      <c r="D89" s="31">
        <v>692</v>
      </c>
      <c r="E89" s="22"/>
    </row>
    <row r="90" spans="1:5" ht="28.5" customHeight="1">
      <c r="A90" s="8" t="s">
        <v>116</v>
      </c>
      <c r="B90" s="94" t="s">
        <v>127</v>
      </c>
      <c r="C90" s="31"/>
      <c r="D90" s="95">
        <v>600</v>
      </c>
      <c r="E90" s="22"/>
    </row>
    <row r="91" spans="1:5" ht="28.5" customHeight="1">
      <c r="A91" s="8"/>
      <c r="B91" s="94" t="s">
        <v>128</v>
      </c>
      <c r="C91" s="31"/>
      <c r="D91" s="96">
        <v>3980</v>
      </c>
      <c r="E91" s="22"/>
    </row>
    <row r="92" spans="1:5" ht="27" customHeight="1">
      <c r="A92" s="8"/>
      <c r="B92" s="100" t="s">
        <v>134</v>
      </c>
      <c r="C92" s="31"/>
      <c r="D92" s="31">
        <v>2000</v>
      </c>
      <c r="E92" s="22"/>
    </row>
    <row r="93" spans="1:5" ht="21.75" customHeight="1" thickBot="1">
      <c r="A93" s="54"/>
      <c r="B93" s="63" t="s">
        <v>135</v>
      </c>
      <c r="C93" s="37"/>
      <c r="D93" s="37">
        <v>3200</v>
      </c>
      <c r="E93" s="25"/>
    </row>
    <row r="94" spans="1:5" ht="21" customHeight="1" thickBot="1">
      <c r="A94" s="56"/>
      <c r="B94" s="47" t="s">
        <v>28</v>
      </c>
      <c r="C94" s="57"/>
      <c r="D94" s="58">
        <f>SUM(D87:D93)</f>
        <v>19470</v>
      </c>
      <c r="E94" s="59"/>
    </row>
    <row r="95" spans="1:5" ht="21.75" customHeight="1">
      <c r="A95" s="17" t="s">
        <v>35</v>
      </c>
      <c r="B95" s="10" t="s">
        <v>36</v>
      </c>
      <c r="C95" s="35"/>
      <c r="D95" s="51"/>
      <c r="E95" s="36"/>
    </row>
    <row r="96" spans="1:5" ht="27.75" customHeight="1" thickBot="1">
      <c r="A96" s="70"/>
      <c r="B96" s="63" t="s">
        <v>74</v>
      </c>
      <c r="C96" s="64"/>
      <c r="D96" s="37">
        <v>0</v>
      </c>
      <c r="E96" s="25"/>
    </row>
    <row r="97" spans="1:5" ht="21" customHeight="1" thickBot="1">
      <c r="A97" s="72"/>
      <c r="B97" s="73" t="s">
        <v>7</v>
      </c>
      <c r="C97" s="57"/>
      <c r="D97" s="58">
        <f>SUM(D96:D96)</f>
        <v>0</v>
      </c>
      <c r="E97" s="59"/>
    </row>
    <row r="98" spans="1:5" ht="30" customHeight="1">
      <c r="A98" s="15" t="s">
        <v>37</v>
      </c>
      <c r="B98" s="11" t="s">
        <v>31</v>
      </c>
      <c r="C98" s="41"/>
      <c r="D98" s="31"/>
      <c r="E98" s="22"/>
    </row>
    <row r="99" spans="1:5" ht="18.95" customHeight="1">
      <c r="A99" s="54"/>
      <c r="B99" s="45" t="s">
        <v>32</v>
      </c>
      <c r="C99" s="64"/>
      <c r="D99" s="37">
        <v>0</v>
      </c>
      <c r="E99" s="25"/>
    </row>
    <row r="100" spans="1:5" ht="18.95" customHeight="1" thickBot="1">
      <c r="A100" s="86"/>
      <c r="B100" s="87"/>
      <c r="C100" s="23"/>
      <c r="D100" s="23"/>
      <c r="E100" s="23"/>
    </row>
    <row r="101" spans="1:5" ht="18.95" customHeight="1" thickTop="1" thickBot="1">
      <c r="A101" s="90" t="s">
        <v>88</v>
      </c>
      <c r="B101" s="91" t="s">
        <v>89</v>
      </c>
      <c r="C101" s="88"/>
      <c r="D101" s="92">
        <v>114115</v>
      </c>
      <c r="E101" s="89"/>
    </row>
    <row r="102" spans="1:5" ht="18.95" customHeight="1" thickTop="1" thickBot="1">
      <c r="A102" s="86"/>
      <c r="B102" s="87"/>
      <c r="C102" s="23"/>
      <c r="D102" s="23"/>
      <c r="E102" s="23"/>
    </row>
    <row r="103" spans="1:5" ht="19.5" customHeight="1" thickBot="1">
      <c r="A103" s="18"/>
      <c r="B103" s="71" t="s">
        <v>48</v>
      </c>
      <c r="C103" s="58"/>
      <c r="D103" s="58">
        <v>0</v>
      </c>
      <c r="E103" s="59"/>
    </row>
    <row r="104" spans="1:5" s="1" customFormat="1" ht="17.100000000000001" customHeight="1" thickBot="1">
      <c r="A104" s="65"/>
      <c r="B104" s="66"/>
      <c r="C104" s="67"/>
      <c r="D104" s="68"/>
      <c r="E104" s="69"/>
    </row>
    <row r="105" spans="1:5" ht="19.5" customHeight="1" thickBot="1">
      <c r="A105" s="18"/>
      <c r="B105" s="19" t="s">
        <v>49</v>
      </c>
      <c r="C105" s="43"/>
      <c r="D105" s="43">
        <f>D28+D32+D67+D84+D97+D103+D94+D101+D99</f>
        <v>448615</v>
      </c>
      <c r="E105" s="20"/>
    </row>
    <row r="106" spans="1:5" ht="16.5" customHeight="1">
      <c r="A106" s="1"/>
      <c r="B106" s="2"/>
      <c r="C106" s="16"/>
    </row>
    <row r="107" spans="1:5" ht="21.75" customHeight="1">
      <c r="A107" s="1"/>
      <c r="B107" s="2"/>
    </row>
    <row r="108" spans="1:5" ht="33" customHeight="1">
      <c r="A108" s="1"/>
      <c r="B108" s="2"/>
    </row>
    <row r="109" spans="1:5" ht="18" customHeight="1">
      <c r="A109" s="1"/>
      <c r="B109" s="2"/>
    </row>
    <row r="110" spans="1:5" ht="18" customHeight="1">
      <c r="A110" s="1"/>
      <c r="B110" s="2"/>
    </row>
    <row r="111" spans="1:5" ht="18" customHeight="1">
      <c r="A111" s="1"/>
      <c r="B111" s="2"/>
    </row>
  </sheetData>
  <mergeCells count="8">
    <mergeCell ref="A2:E2"/>
    <mergeCell ref="A3:E3"/>
    <mergeCell ref="C4:E5"/>
    <mergeCell ref="C29:E29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1/2015. (II. 27.) Ör. rendelethez. </oddHeader>
    <oddFooter>&amp;R&amp;P</oddFooter>
  </headerFooter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92"/>
  <sheetViews>
    <sheetView view="pageLayout" topLeftCell="A2" zoomScaleSheetLayoutView="100" workbookViewId="0">
      <selection activeCell="E14" sqref="E14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6" t="s">
        <v>138</v>
      </c>
      <c r="B2" s="106"/>
      <c r="C2" s="106"/>
      <c r="D2" s="106"/>
      <c r="E2" s="106"/>
      <c r="F2" s="21"/>
    </row>
    <row r="3" spans="1:6" ht="15.75" customHeight="1" thickBot="1">
      <c r="A3" s="107" t="s">
        <v>38</v>
      </c>
      <c r="B3" s="107"/>
      <c r="C3" s="107"/>
      <c r="D3" s="107"/>
      <c r="E3" s="107"/>
    </row>
    <row r="4" spans="1:6" ht="16.899999999999999" customHeight="1">
      <c r="A4" s="108" t="s">
        <v>0</v>
      </c>
      <c r="B4" s="109"/>
      <c r="C4" s="112" t="s">
        <v>143</v>
      </c>
      <c r="D4" s="113"/>
      <c r="E4" s="114"/>
    </row>
    <row r="5" spans="1:6" ht="16.899999999999999" customHeight="1" thickBot="1">
      <c r="A5" s="110"/>
      <c r="B5" s="111"/>
      <c r="C5" s="115"/>
      <c r="D5" s="116"/>
      <c r="E5" s="117"/>
    </row>
    <row r="6" spans="1:6" ht="16.899999999999999" customHeight="1" thickBot="1">
      <c r="A6" s="118"/>
      <c r="B6" s="119"/>
      <c r="C6" s="119"/>
      <c r="D6" s="119"/>
      <c r="E6" s="120"/>
    </row>
    <row r="7" spans="1:6" ht="20.100000000000001" customHeight="1">
      <c r="A7" s="121" t="s">
        <v>1</v>
      </c>
      <c r="B7" s="122"/>
      <c r="C7" s="123"/>
      <c r="D7" s="124"/>
      <c r="E7" s="125"/>
    </row>
    <row r="8" spans="1:6" ht="19.5" customHeight="1">
      <c r="A8" s="6"/>
      <c r="B8" s="12" t="s">
        <v>2</v>
      </c>
      <c r="C8" s="31"/>
      <c r="D8" s="31">
        <v>0</v>
      </c>
      <c r="E8" s="22"/>
    </row>
    <row r="9" spans="1:6" ht="19.5" customHeight="1">
      <c r="A9" s="6"/>
      <c r="B9" s="12" t="s">
        <v>3</v>
      </c>
      <c r="C9" s="31"/>
      <c r="D9" s="31">
        <v>5642</v>
      </c>
      <c r="E9" s="22"/>
    </row>
    <row r="10" spans="1:6" ht="19.5" customHeight="1">
      <c r="A10" s="6"/>
      <c r="B10" s="12" t="s">
        <v>41</v>
      </c>
      <c r="C10" s="31"/>
      <c r="D10" s="31">
        <v>0</v>
      </c>
      <c r="E10" s="22"/>
    </row>
    <row r="11" spans="1:6" ht="19.5" customHeight="1">
      <c r="A11" s="6"/>
      <c r="B11" s="12" t="s">
        <v>8</v>
      </c>
      <c r="C11" s="31"/>
      <c r="D11" s="31">
        <v>0</v>
      </c>
      <c r="E11" s="22"/>
    </row>
    <row r="12" spans="1:6" ht="22.5" customHeight="1">
      <c r="A12" s="6"/>
      <c r="B12" s="12" t="s">
        <v>78</v>
      </c>
      <c r="C12" s="31"/>
      <c r="D12" s="31">
        <v>360</v>
      </c>
      <c r="E12" s="22"/>
    </row>
    <row r="13" spans="1:6" ht="19.5" customHeight="1">
      <c r="A13" s="6"/>
      <c r="B13" s="12" t="s">
        <v>34</v>
      </c>
      <c r="C13" s="31"/>
      <c r="D13" s="31">
        <v>0</v>
      </c>
      <c r="E13" s="22"/>
    </row>
    <row r="14" spans="1:6" ht="19.5" customHeight="1">
      <c r="A14" s="6"/>
      <c r="B14" s="12" t="s">
        <v>75</v>
      </c>
      <c r="C14" s="31"/>
      <c r="D14" s="31">
        <v>0</v>
      </c>
      <c r="E14" s="22"/>
    </row>
    <row r="15" spans="1:6" ht="19.5" customHeight="1">
      <c r="A15" s="6"/>
      <c r="B15" s="12" t="s">
        <v>76</v>
      </c>
      <c r="C15" s="31"/>
      <c r="D15" s="31">
        <v>0</v>
      </c>
      <c r="E15" s="22"/>
    </row>
    <row r="16" spans="1:6" ht="25.5">
      <c r="A16" s="6"/>
      <c r="B16" s="12" t="s">
        <v>63</v>
      </c>
      <c r="C16" s="31"/>
      <c r="D16" s="31">
        <v>0</v>
      </c>
      <c r="E16" s="22"/>
    </row>
    <row r="17" spans="1:5" ht="19.5" customHeight="1">
      <c r="A17" s="6"/>
      <c r="B17" s="12" t="s">
        <v>97</v>
      </c>
      <c r="C17" s="31"/>
      <c r="D17" s="31">
        <v>0</v>
      </c>
      <c r="E17" s="22"/>
    </row>
    <row r="18" spans="1:5" ht="19.5" customHeight="1">
      <c r="A18" s="6"/>
      <c r="B18" s="12" t="s">
        <v>4</v>
      </c>
      <c r="C18" s="31"/>
      <c r="D18" s="31">
        <v>0</v>
      </c>
      <c r="E18" s="22"/>
    </row>
    <row r="19" spans="1:5" ht="25.5" customHeight="1">
      <c r="A19" s="6"/>
      <c r="B19" s="12" t="s">
        <v>62</v>
      </c>
      <c r="C19" s="31"/>
      <c r="D19" s="31">
        <v>0</v>
      </c>
      <c r="E19" s="22"/>
    </row>
    <row r="20" spans="1:5" ht="19.5" customHeight="1">
      <c r="A20" s="6"/>
      <c r="B20" s="12" t="s">
        <v>68</v>
      </c>
      <c r="C20" s="31"/>
      <c r="D20" s="77">
        <v>0</v>
      </c>
      <c r="E20" s="22"/>
    </row>
    <row r="21" spans="1:5" ht="19.5" customHeight="1">
      <c r="A21" s="6"/>
      <c r="B21" s="12" t="s">
        <v>61</v>
      </c>
      <c r="C21" s="31"/>
      <c r="D21" s="31">
        <v>293</v>
      </c>
      <c r="E21" s="22"/>
    </row>
    <row r="22" spans="1:5" ht="19.5" customHeight="1">
      <c r="A22" s="6"/>
      <c r="B22" s="12" t="s">
        <v>45</v>
      </c>
      <c r="C22" s="31"/>
      <c r="D22" s="31">
        <v>100</v>
      </c>
      <c r="E22" s="22"/>
    </row>
    <row r="23" spans="1:5" ht="19.5" customHeight="1">
      <c r="A23" s="6"/>
      <c r="B23" s="12" t="s">
        <v>77</v>
      </c>
      <c r="C23" s="31"/>
      <c r="D23" s="31">
        <v>0</v>
      </c>
      <c r="E23" s="22"/>
    </row>
    <row r="24" spans="1:5" ht="19.5" customHeight="1">
      <c r="A24" s="6"/>
      <c r="B24" s="12" t="s">
        <v>55</v>
      </c>
      <c r="C24" s="31"/>
      <c r="D24" s="31">
        <v>0</v>
      </c>
      <c r="E24" s="22"/>
    </row>
    <row r="25" spans="1:5" ht="19.5" customHeight="1">
      <c r="A25" s="6"/>
      <c r="B25" s="12" t="s">
        <v>59</v>
      </c>
      <c r="C25" s="31"/>
      <c r="D25" s="31">
        <v>0</v>
      </c>
      <c r="E25" s="22"/>
    </row>
    <row r="26" spans="1:5" ht="19.5" customHeight="1" thickBot="1">
      <c r="A26" s="44"/>
      <c r="B26" s="45" t="s">
        <v>46</v>
      </c>
      <c r="C26" s="37"/>
      <c r="D26" s="37">
        <v>0</v>
      </c>
      <c r="E26" s="25"/>
    </row>
    <row r="27" spans="1:5" s="3" customFormat="1" ht="19.5" customHeight="1" thickBot="1">
      <c r="A27" s="46"/>
      <c r="B27" s="47" t="s">
        <v>7</v>
      </c>
      <c r="C27" s="48"/>
      <c r="D27" s="49">
        <f>SUM(D8:D26)</f>
        <v>6395</v>
      </c>
      <c r="E27" s="50"/>
    </row>
    <row r="28" spans="1:5" s="3" customFormat="1" ht="19.5" customHeight="1">
      <c r="A28" s="15" t="s">
        <v>5</v>
      </c>
      <c r="B28" s="7" t="s">
        <v>6</v>
      </c>
      <c r="C28" s="103"/>
      <c r="D28" s="104"/>
      <c r="E28" s="105"/>
    </row>
    <row r="29" spans="1:5" s="3" customFormat="1" ht="19.5" customHeight="1" thickBot="1">
      <c r="A29" s="6"/>
      <c r="B29" s="13" t="s">
        <v>79</v>
      </c>
      <c r="C29" s="32"/>
      <c r="D29" s="33">
        <v>1645</v>
      </c>
      <c r="E29" s="34"/>
    </row>
    <row r="30" spans="1:5" ht="19.5" customHeight="1" thickBot="1">
      <c r="A30" s="62"/>
      <c r="B30" s="60" t="s">
        <v>7</v>
      </c>
      <c r="C30" s="52"/>
      <c r="D30" s="49">
        <f>SUM(D29:D29)</f>
        <v>1645</v>
      </c>
      <c r="E30" s="53"/>
    </row>
    <row r="31" spans="1:5" ht="22.15" customHeight="1">
      <c r="A31" s="26" t="s">
        <v>50</v>
      </c>
      <c r="B31" s="27" t="s">
        <v>9</v>
      </c>
      <c r="C31" s="35"/>
      <c r="D31" s="51"/>
      <c r="E31" s="36"/>
    </row>
    <row r="32" spans="1:5" ht="22.15" customHeight="1">
      <c r="A32" s="6"/>
      <c r="B32" s="12" t="s">
        <v>10</v>
      </c>
      <c r="C32" s="30"/>
      <c r="D32" s="37">
        <v>0</v>
      </c>
      <c r="E32" s="22"/>
    </row>
    <row r="33" spans="1:5" ht="22.15" customHeight="1">
      <c r="A33" s="6"/>
      <c r="B33" s="12" t="s">
        <v>11</v>
      </c>
      <c r="C33" s="30"/>
      <c r="D33" s="37">
        <v>0</v>
      </c>
      <c r="E33" s="22"/>
    </row>
    <row r="34" spans="1:5" ht="22.15" customHeight="1">
      <c r="A34" s="6"/>
      <c r="B34" s="12" t="s">
        <v>12</v>
      </c>
      <c r="C34" s="30"/>
      <c r="D34" s="31">
        <v>135</v>
      </c>
      <c r="E34" s="22"/>
    </row>
    <row r="35" spans="1:5" ht="22.15" customHeight="1">
      <c r="A35" s="6"/>
      <c r="B35" s="12" t="s">
        <v>43</v>
      </c>
      <c r="C35" s="30"/>
      <c r="D35" s="31">
        <v>65</v>
      </c>
      <c r="E35" s="22"/>
    </row>
    <row r="36" spans="1:5" ht="22.15" customHeight="1">
      <c r="A36" s="6"/>
      <c r="B36" s="12" t="s">
        <v>13</v>
      </c>
      <c r="C36" s="30"/>
      <c r="D36" s="31">
        <v>200</v>
      </c>
      <c r="E36" s="22"/>
    </row>
    <row r="37" spans="1:5" ht="22.15" customHeight="1">
      <c r="A37" s="6"/>
      <c r="B37" s="12" t="s">
        <v>14</v>
      </c>
      <c r="C37" s="30"/>
      <c r="D37" s="31">
        <v>0</v>
      </c>
      <c r="E37" s="22"/>
    </row>
    <row r="38" spans="1:5" ht="22.15" customHeight="1">
      <c r="A38" s="6"/>
      <c r="B38" s="12" t="s">
        <v>15</v>
      </c>
      <c r="C38" s="30"/>
      <c r="D38" s="31">
        <v>0</v>
      </c>
      <c r="E38" s="22"/>
    </row>
    <row r="39" spans="1:5" ht="22.15" customHeight="1">
      <c r="A39" s="6"/>
      <c r="B39" s="12" t="s">
        <v>56</v>
      </c>
      <c r="C39" s="30"/>
      <c r="D39" s="31">
        <v>235</v>
      </c>
      <c r="E39" s="22"/>
    </row>
    <row r="40" spans="1:5" ht="22.15" customHeight="1">
      <c r="A40" s="6"/>
      <c r="B40" s="12" t="s">
        <v>57</v>
      </c>
      <c r="C40" s="30"/>
      <c r="D40" s="31">
        <v>300</v>
      </c>
      <c r="E40" s="22"/>
    </row>
    <row r="41" spans="1:5" ht="22.15" customHeight="1">
      <c r="A41" s="6"/>
      <c r="B41" s="12" t="s">
        <v>16</v>
      </c>
      <c r="C41" s="30"/>
      <c r="D41" s="31">
        <v>55</v>
      </c>
      <c r="E41" s="22"/>
    </row>
    <row r="42" spans="1:5" ht="22.15" customHeight="1">
      <c r="A42" s="6"/>
      <c r="B42" s="12" t="s">
        <v>58</v>
      </c>
      <c r="C42" s="30"/>
      <c r="D42" s="31">
        <v>40</v>
      </c>
      <c r="E42" s="22"/>
    </row>
    <row r="43" spans="1:5" ht="22.15" customHeight="1">
      <c r="A43" s="6"/>
      <c r="B43" s="12" t="s">
        <v>17</v>
      </c>
      <c r="C43" s="30"/>
      <c r="D43" s="31">
        <v>0</v>
      </c>
      <c r="E43" s="38"/>
    </row>
    <row r="44" spans="1:5" ht="22.15" customHeight="1">
      <c r="A44" s="6"/>
      <c r="B44" s="12" t="s">
        <v>18</v>
      </c>
      <c r="C44" s="30"/>
      <c r="D44" s="31">
        <v>0</v>
      </c>
      <c r="E44" s="22"/>
    </row>
    <row r="45" spans="1:5" ht="22.15" customHeight="1">
      <c r="A45" s="6"/>
      <c r="B45" s="12" t="s">
        <v>19</v>
      </c>
      <c r="C45" s="30"/>
      <c r="D45" s="31">
        <v>0</v>
      </c>
      <c r="E45" s="22"/>
    </row>
    <row r="46" spans="1:5" ht="22.15" customHeight="1">
      <c r="A46" s="6"/>
      <c r="B46" s="12" t="s">
        <v>20</v>
      </c>
      <c r="C46" s="30"/>
      <c r="D46" s="31">
        <v>80</v>
      </c>
      <c r="E46" s="22"/>
    </row>
    <row r="47" spans="1:5" ht="22.15" customHeight="1">
      <c r="A47" s="6"/>
      <c r="B47" s="12" t="s">
        <v>21</v>
      </c>
      <c r="C47" s="30"/>
      <c r="D47" s="31">
        <v>130</v>
      </c>
      <c r="E47" s="22"/>
    </row>
    <row r="48" spans="1:5" ht="22.15" customHeight="1">
      <c r="A48" s="6"/>
      <c r="B48" s="12" t="s">
        <v>22</v>
      </c>
      <c r="C48" s="30"/>
      <c r="D48" s="31">
        <v>100</v>
      </c>
      <c r="E48" s="22"/>
    </row>
    <row r="49" spans="1:5" ht="22.15" customHeight="1">
      <c r="A49" s="6"/>
      <c r="B49" s="12" t="s">
        <v>39</v>
      </c>
      <c r="C49" s="30"/>
      <c r="D49" s="31">
        <v>80</v>
      </c>
      <c r="E49" s="22"/>
    </row>
    <row r="50" spans="1:5" ht="22.15" customHeight="1">
      <c r="A50" s="6"/>
      <c r="B50" s="12" t="s">
        <v>23</v>
      </c>
      <c r="C50" s="30"/>
      <c r="D50" s="31">
        <v>300</v>
      </c>
      <c r="E50" s="22"/>
    </row>
    <row r="51" spans="1:5" ht="22.15" customHeight="1">
      <c r="A51" s="6"/>
      <c r="B51" s="12" t="s">
        <v>47</v>
      </c>
      <c r="C51" s="30"/>
      <c r="D51" s="31">
        <v>15</v>
      </c>
      <c r="E51" s="22"/>
    </row>
    <row r="52" spans="1:5" ht="22.15" customHeight="1">
      <c r="A52" s="6"/>
      <c r="B52" s="12" t="s">
        <v>80</v>
      </c>
      <c r="C52" s="30"/>
      <c r="D52" s="31">
        <v>0</v>
      </c>
      <c r="E52" s="22"/>
    </row>
    <row r="53" spans="1:5" ht="22.15" customHeight="1">
      <c r="A53" s="6"/>
      <c r="B53" s="12" t="s">
        <v>42</v>
      </c>
      <c r="C53" s="30"/>
      <c r="D53" s="31">
        <v>0</v>
      </c>
      <c r="E53" s="22"/>
    </row>
    <row r="54" spans="1:5" ht="22.15" customHeight="1">
      <c r="A54" s="6"/>
      <c r="B54" s="12" t="s">
        <v>24</v>
      </c>
      <c r="C54" s="30"/>
      <c r="D54" s="31">
        <v>60</v>
      </c>
      <c r="E54" s="22"/>
    </row>
    <row r="55" spans="1:5" ht="22.15" customHeight="1">
      <c r="A55" s="6"/>
      <c r="B55" s="12" t="s">
        <v>25</v>
      </c>
      <c r="C55" s="30"/>
      <c r="D55" s="31">
        <v>200</v>
      </c>
      <c r="E55" s="22"/>
    </row>
    <row r="56" spans="1:5" ht="22.15" customHeight="1">
      <c r="A56" s="6"/>
      <c r="B56" s="12" t="s">
        <v>51</v>
      </c>
      <c r="C56" s="30"/>
      <c r="D56" s="31">
        <v>20</v>
      </c>
      <c r="E56" s="22"/>
    </row>
    <row r="57" spans="1:5" ht="22.15" customHeight="1">
      <c r="A57" s="6"/>
      <c r="B57" s="12" t="s">
        <v>26</v>
      </c>
      <c r="C57" s="30"/>
      <c r="D57" s="31">
        <v>430</v>
      </c>
      <c r="E57" s="22"/>
    </row>
    <row r="58" spans="1:5" ht="22.15" customHeight="1">
      <c r="A58" s="6"/>
      <c r="B58" s="12" t="s">
        <v>129</v>
      </c>
      <c r="C58" s="30"/>
      <c r="D58" s="31">
        <v>250</v>
      </c>
      <c r="E58" s="22"/>
    </row>
    <row r="59" spans="1:5" ht="22.15" customHeight="1">
      <c r="A59" s="6"/>
      <c r="B59" s="12"/>
      <c r="C59" s="30"/>
      <c r="D59" s="31"/>
      <c r="E59" s="22"/>
    </row>
    <row r="60" spans="1:5" ht="22.15" customHeight="1">
      <c r="A60" s="6"/>
      <c r="B60" s="12" t="s">
        <v>27</v>
      </c>
      <c r="C60" s="30"/>
      <c r="D60" s="31">
        <v>30</v>
      </c>
      <c r="E60" s="22"/>
    </row>
    <row r="61" spans="1:5" ht="22.15" customHeight="1">
      <c r="A61" s="6"/>
      <c r="B61" s="12" t="s">
        <v>54</v>
      </c>
      <c r="C61" s="30"/>
      <c r="D61" s="31">
        <v>0</v>
      </c>
      <c r="E61" s="22"/>
    </row>
    <row r="62" spans="1:5" ht="22.15" customHeight="1">
      <c r="A62" s="6"/>
      <c r="B62" s="12" t="s">
        <v>60</v>
      </c>
      <c r="C62" s="30"/>
      <c r="D62" s="31">
        <v>0</v>
      </c>
      <c r="E62" s="22"/>
    </row>
    <row r="63" spans="1:5" ht="22.15" customHeight="1">
      <c r="A63" s="6"/>
      <c r="B63" s="12" t="s">
        <v>64</v>
      </c>
      <c r="C63" s="30"/>
      <c r="D63" s="31">
        <v>0</v>
      </c>
      <c r="E63" s="22"/>
    </row>
    <row r="64" spans="1:5" ht="22.15" customHeight="1" thickBot="1">
      <c r="A64" s="28"/>
      <c r="B64" s="29" t="s">
        <v>28</v>
      </c>
      <c r="C64" s="39"/>
      <c r="D64" s="74">
        <f>SUM(D31:D63)</f>
        <v>2725</v>
      </c>
      <c r="E64" s="40"/>
    </row>
    <row r="65" spans="1:5" ht="30" customHeight="1">
      <c r="A65" s="9" t="s">
        <v>29</v>
      </c>
      <c r="B65" s="7" t="s">
        <v>30</v>
      </c>
      <c r="C65" s="41"/>
      <c r="D65" s="51"/>
      <c r="E65" s="22"/>
    </row>
    <row r="66" spans="1:5" ht="21" customHeight="1">
      <c r="A66" s="8"/>
      <c r="B66" s="12" t="s">
        <v>69</v>
      </c>
      <c r="C66" s="42"/>
      <c r="D66" s="31">
        <v>0</v>
      </c>
      <c r="E66" s="22"/>
    </row>
    <row r="67" spans="1:5" ht="21" customHeight="1">
      <c r="A67" s="8"/>
      <c r="B67" s="12" t="s">
        <v>53</v>
      </c>
      <c r="C67" s="42"/>
      <c r="D67" s="31">
        <v>0</v>
      </c>
      <c r="E67" s="22"/>
    </row>
    <row r="68" spans="1:5" ht="21" customHeight="1">
      <c r="A68" s="8"/>
      <c r="B68" s="45" t="s">
        <v>66</v>
      </c>
      <c r="C68" s="42"/>
      <c r="D68" s="77">
        <v>0</v>
      </c>
      <c r="E68" s="22"/>
    </row>
    <row r="69" spans="1:5" ht="21" customHeight="1">
      <c r="A69" s="8"/>
      <c r="B69" s="12" t="s">
        <v>44</v>
      </c>
      <c r="C69" s="42"/>
      <c r="D69" s="31">
        <v>0</v>
      </c>
      <c r="E69" s="22"/>
    </row>
    <row r="70" spans="1:5" ht="21" customHeight="1">
      <c r="A70" s="8"/>
      <c r="B70" s="12" t="s">
        <v>40</v>
      </c>
      <c r="C70" s="42"/>
      <c r="D70" s="31">
        <v>0</v>
      </c>
      <c r="E70" s="22"/>
    </row>
    <row r="71" spans="1:5" ht="21" customHeight="1" thickBot="1">
      <c r="A71" s="54"/>
      <c r="B71" s="45" t="s">
        <v>67</v>
      </c>
      <c r="C71" s="55"/>
      <c r="D71" s="37">
        <v>0</v>
      </c>
      <c r="E71" s="25"/>
    </row>
    <row r="72" spans="1:5" ht="19.5" customHeight="1" thickBot="1">
      <c r="A72" s="56"/>
      <c r="B72" s="47" t="s">
        <v>28</v>
      </c>
      <c r="C72" s="57"/>
      <c r="D72" s="58">
        <f>SUM(D65:D71)</f>
        <v>0</v>
      </c>
      <c r="E72" s="59"/>
    </row>
    <row r="73" spans="1:5" ht="21.95" customHeight="1">
      <c r="A73" s="79"/>
      <c r="B73" s="80"/>
      <c r="C73" s="81"/>
      <c r="D73" s="82"/>
      <c r="E73" s="82"/>
    </row>
    <row r="74" spans="1:5" ht="30" customHeight="1">
      <c r="A74" s="78" t="s">
        <v>52</v>
      </c>
      <c r="B74" s="27" t="s">
        <v>33</v>
      </c>
      <c r="C74" s="35"/>
      <c r="D74" s="51"/>
      <c r="E74" s="36"/>
    </row>
    <row r="75" spans="1:5" ht="28.5" customHeight="1">
      <c r="A75" s="8"/>
      <c r="B75" s="12" t="s">
        <v>65</v>
      </c>
      <c r="C75" s="31"/>
      <c r="D75" s="31">
        <v>0</v>
      </c>
      <c r="E75" s="22"/>
    </row>
    <row r="76" spans="1:5" ht="21.75" customHeight="1">
      <c r="A76" s="8"/>
      <c r="B76" s="14" t="s">
        <v>70</v>
      </c>
      <c r="C76" s="31"/>
      <c r="D76" s="31">
        <v>0</v>
      </c>
      <c r="E76" s="22"/>
    </row>
    <row r="77" spans="1:5" ht="21.75" customHeight="1" thickBot="1">
      <c r="A77" s="54"/>
      <c r="B77" s="63" t="s">
        <v>73</v>
      </c>
      <c r="C77" s="37"/>
      <c r="D77" s="37">
        <v>0</v>
      </c>
      <c r="E77" s="25"/>
    </row>
    <row r="78" spans="1:5" ht="21" customHeight="1" thickBot="1">
      <c r="A78" s="56"/>
      <c r="B78" s="47" t="s">
        <v>28</v>
      </c>
      <c r="C78" s="57"/>
      <c r="D78" s="58">
        <f>SUM(D75:D77)</f>
        <v>0</v>
      </c>
      <c r="E78" s="59"/>
    </row>
    <row r="79" spans="1:5" ht="21.75" customHeight="1">
      <c r="A79" s="17" t="s">
        <v>35</v>
      </c>
      <c r="B79" s="10" t="s">
        <v>36</v>
      </c>
      <c r="C79" s="35"/>
      <c r="D79" s="51"/>
      <c r="E79" s="36"/>
    </row>
    <row r="80" spans="1:5" ht="27.75" customHeight="1" thickBot="1">
      <c r="A80" s="70"/>
      <c r="B80" s="63" t="s">
        <v>74</v>
      </c>
      <c r="C80" s="64"/>
      <c r="D80" s="37">
        <v>0</v>
      </c>
      <c r="E80" s="25"/>
    </row>
    <row r="81" spans="1:5" ht="21" customHeight="1" thickBot="1">
      <c r="A81" s="72"/>
      <c r="B81" s="73" t="s">
        <v>7</v>
      </c>
      <c r="C81" s="57"/>
      <c r="D81" s="58">
        <f>SUM(D80:D80)</f>
        <v>0</v>
      </c>
      <c r="E81" s="59"/>
    </row>
    <row r="82" spans="1:5" ht="30" customHeight="1">
      <c r="A82" s="15" t="s">
        <v>37</v>
      </c>
      <c r="B82" s="11" t="s">
        <v>31</v>
      </c>
      <c r="C82" s="41"/>
      <c r="D82" s="31"/>
      <c r="E82" s="22"/>
    </row>
    <row r="83" spans="1:5" ht="18.95" customHeight="1" thickBot="1">
      <c r="A83" s="54"/>
      <c r="B83" s="45" t="s">
        <v>32</v>
      </c>
      <c r="C83" s="64"/>
      <c r="D83" s="37"/>
      <c r="E83" s="25"/>
    </row>
    <row r="84" spans="1:5" ht="19.5" customHeight="1" thickBot="1">
      <c r="A84" s="18"/>
      <c r="B84" s="71" t="s">
        <v>48</v>
      </c>
      <c r="C84" s="58"/>
      <c r="D84" s="58">
        <f>SUM(D83:D83)</f>
        <v>0</v>
      </c>
      <c r="E84" s="59"/>
    </row>
    <row r="85" spans="1:5" s="1" customFormat="1" ht="17.100000000000001" customHeight="1" thickBot="1">
      <c r="A85" s="65"/>
      <c r="B85" s="66"/>
      <c r="C85" s="67"/>
      <c r="D85" s="68"/>
      <c r="E85" s="69"/>
    </row>
    <row r="86" spans="1:5" ht="19.5" customHeight="1" thickBot="1">
      <c r="A86" s="18"/>
      <c r="B86" s="19" t="s">
        <v>49</v>
      </c>
      <c r="C86" s="43"/>
      <c r="D86" s="43">
        <f>D27+D30+D64+D72+D81+D84+D78</f>
        <v>10765</v>
      </c>
      <c r="E86" s="20"/>
    </row>
    <row r="87" spans="1:5" ht="16.5" customHeight="1">
      <c r="A87" s="1"/>
      <c r="B87" s="2"/>
      <c r="C87" s="16"/>
    </row>
    <row r="88" spans="1:5" ht="21.75" customHeight="1">
      <c r="A88" s="1"/>
      <c r="B88" s="2"/>
    </row>
    <row r="89" spans="1:5" ht="33" customHeight="1">
      <c r="A89" s="1"/>
      <c r="B89" s="2"/>
    </row>
    <row r="90" spans="1:5" ht="18" customHeight="1">
      <c r="A90" s="1"/>
      <c r="B90" s="2"/>
    </row>
    <row r="91" spans="1:5" ht="18" customHeight="1">
      <c r="A91" s="1"/>
      <c r="B91" s="2"/>
    </row>
    <row r="92" spans="1:5" ht="18" customHeight="1">
      <c r="A92" s="1"/>
      <c r="B92" s="2"/>
    </row>
  </sheetData>
  <mergeCells count="8">
    <mergeCell ref="A2:E2"/>
    <mergeCell ref="A3:E3"/>
    <mergeCell ref="C4:E5"/>
    <mergeCell ref="C28:E28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1/2015. (II. 27.) Ör. rendelethez. </oddHeader>
    <oddFooter>&amp;R&amp;P</oddFooter>
  </headerFooter>
  <rowBreaks count="1" manualBreakCount="1">
    <brk id="3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90"/>
  <sheetViews>
    <sheetView view="pageLayout" topLeftCell="A74" zoomScaleSheetLayoutView="100" workbookViewId="0">
      <selection activeCell="C4" sqref="C4:E5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6" t="s">
        <v>146</v>
      </c>
      <c r="B2" s="106"/>
      <c r="C2" s="106"/>
      <c r="D2" s="106"/>
      <c r="E2" s="106"/>
      <c r="F2" s="21"/>
    </row>
    <row r="3" spans="1:6" ht="15.75" customHeight="1" thickBot="1">
      <c r="A3" s="107" t="s">
        <v>38</v>
      </c>
      <c r="B3" s="107"/>
      <c r="C3" s="107"/>
      <c r="D3" s="107"/>
      <c r="E3" s="107"/>
    </row>
    <row r="4" spans="1:6" ht="16.899999999999999" customHeight="1">
      <c r="A4" s="108" t="s">
        <v>0</v>
      </c>
      <c r="B4" s="109"/>
      <c r="C4" s="112" t="s">
        <v>143</v>
      </c>
      <c r="D4" s="113"/>
      <c r="E4" s="114"/>
    </row>
    <row r="5" spans="1:6" ht="16.899999999999999" customHeight="1" thickBot="1">
      <c r="A5" s="110"/>
      <c r="B5" s="111"/>
      <c r="C5" s="115"/>
      <c r="D5" s="116"/>
      <c r="E5" s="117"/>
    </row>
    <row r="6" spans="1:6" ht="16.899999999999999" customHeight="1" thickBot="1">
      <c r="A6" s="118"/>
      <c r="B6" s="119"/>
      <c r="C6" s="119"/>
      <c r="D6" s="119"/>
      <c r="E6" s="120"/>
    </row>
    <row r="7" spans="1:6" ht="20.100000000000001" customHeight="1">
      <c r="A7" s="121" t="s">
        <v>1</v>
      </c>
      <c r="B7" s="122"/>
      <c r="C7" s="123"/>
      <c r="D7" s="124"/>
      <c r="E7" s="125"/>
    </row>
    <row r="8" spans="1:6" ht="19.5" customHeight="1">
      <c r="A8" s="6"/>
      <c r="B8" s="12" t="s">
        <v>2</v>
      </c>
      <c r="C8" s="31"/>
      <c r="D8" s="31">
        <v>0</v>
      </c>
      <c r="E8" s="22"/>
    </row>
    <row r="9" spans="1:6" ht="19.5" customHeight="1">
      <c r="A9" s="6"/>
      <c r="B9" s="12" t="s">
        <v>3</v>
      </c>
      <c r="C9" s="31"/>
      <c r="D9" s="31">
        <v>13476</v>
      </c>
      <c r="E9" s="22"/>
    </row>
    <row r="10" spans="1:6" ht="19.5" customHeight="1">
      <c r="A10" s="6"/>
      <c r="B10" s="12" t="s">
        <v>41</v>
      </c>
      <c r="C10" s="31"/>
      <c r="D10" s="31">
        <v>0</v>
      </c>
      <c r="E10" s="22"/>
    </row>
    <row r="11" spans="1:6" ht="19.5" customHeight="1">
      <c r="A11" s="6"/>
      <c r="B11" s="12" t="s">
        <v>81</v>
      </c>
      <c r="C11" s="31"/>
      <c r="D11" s="31">
        <v>1337</v>
      </c>
      <c r="E11" s="22"/>
    </row>
    <row r="12" spans="1:6" ht="25.5">
      <c r="A12" s="6"/>
      <c r="B12" s="12" t="s">
        <v>71</v>
      </c>
      <c r="C12" s="31"/>
      <c r="D12" s="31">
        <v>0</v>
      </c>
      <c r="E12" s="22"/>
    </row>
    <row r="13" spans="1:6" ht="19.5" customHeight="1">
      <c r="A13" s="6"/>
      <c r="B13" s="12" t="s">
        <v>34</v>
      </c>
      <c r="C13" s="31"/>
      <c r="D13" s="31">
        <v>0</v>
      </c>
      <c r="E13" s="22"/>
    </row>
    <row r="14" spans="1:6" ht="19.5" customHeight="1">
      <c r="A14" s="6"/>
      <c r="B14" s="12" t="s">
        <v>75</v>
      </c>
      <c r="C14" s="31"/>
      <c r="D14" s="31">
        <v>0</v>
      </c>
      <c r="E14" s="22"/>
    </row>
    <row r="15" spans="1:6" ht="19.5" customHeight="1">
      <c r="A15" s="6"/>
      <c r="B15" s="12" t="s">
        <v>76</v>
      </c>
      <c r="C15" s="31"/>
      <c r="D15" s="31">
        <v>0</v>
      </c>
      <c r="E15" s="22"/>
    </row>
    <row r="16" spans="1:6" ht="25.5">
      <c r="A16" s="6"/>
      <c r="B16" s="12" t="s">
        <v>63</v>
      </c>
      <c r="C16" s="31"/>
      <c r="D16" s="31">
        <v>0</v>
      </c>
      <c r="E16" s="22"/>
    </row>
    <row r="17" spans="1:5" ht="19.5" customHeight="1">
      <c r="A17" s="6"/>
      <c r="B17" s="12" t="s">
        <v>97</v>
      </c>
      <c r="C17" s="31"/>
      <c r="D17" s="31">
        <v>0</v>
      </c>
      <c r="E17" s="22"/>
    </row>
    <row r="18" spans="1:5" ht="19.5" customHeight="1">
      <c r="A18" s="6"/>
      <c r="B18" s="12" t="s">
        <v>4</v>
      </c>
      <c r="C18" s="31"/>
      <c r="D18" s="31">
        <v>0</v>
      </c>
      <c r="E18" s="22"/>
    </row>
    <row r="19" spans="1:5" ht="25.5" customHeight="1">
      <c r="A19" s="6"/>
      <c r="B19" s="12" t="s">
        <v>62</v>
      </c>
      <c r="C19" s="31"/>
      <c r="D19" s="31">
        <v>0</v>
      </c>
      <c r="E19" s="22"/>
    </row>
    <row r="20" spans="1:5" ht="19.5" customHeight="1">
      <c r="A20" s="6"/>
      <c r="B20" s="12" t="s">
        <v>68</v>
      </c>
      <c r="C20" s="31"/>
      <c r="D20" s="77">
        <v>0</v>
      </c>
      <c r="E20" s="22"/>
    </row>
    <row r="21" spans="1:5" ht="19.5" customHeight="1">
      <c r="A21" s="6"/>
      <c r="B21" s="12" t="s">
        <v>61</v>
      </c>
      <c r="C21" s="31"/>
      <c r="D21" s="31">
        <v>0</v>
      </c>
      <c r="E21" s="22"/>
    </row>
    <row r="22" spans="1:5" ht="19.5" customHeight="1">
      <c r="A22" s="6"/>
      <c r="B22" s="12" t="s">
        <v>45</v>
      </c>
      <c r="C22" s="31"/>
      <c r="D22" s="31">
        <v>805</v>
      </c>
      <c r="E22" s="22"/>
    </row>
    <row r="23" spans="1:5" ht="19.5" customHeight="1">
      <c r="A23" s="6"/>
      <c r="B23" s="12" t="s">
        <v>77</v>
      </c>
      <c r="C23" s="31"/>
      <c r="D23" s="31">
        <v>0</v>
      </c>
      <c r="E23" s="22"/>
    </row>
    <row r="24" spans="1:5" ht="19.5" customHeight="1">
      <c r="A24" s="6"/>
      <c r="B24" s="12" t="s">
        <v>55</v>
      </c>
      <c r="C24" s="31"/>
      <c r="D24" s="31">
        <v>0</v>
      </c>
      <c r="E24" s="22"/>
    </row>
    <row r="25" spans="1:5" ht="19.5" customHeight="1">
      <c r="A25" s="6"/>
      <c r="B25" s="12" t="s">
        <v>59</v>
      </c>
      <c r="C25" s="31"/>
      <c r="D25" s="31">
        <v>0</v>
      </c>
      <c r="E25" s="22"/>
    </row>
    <row r="26" spans="1:5" ht="19.5" customHeight="1" thickBot="1">
      <c r="A26" s="44"/>
      <c r="B26" s="45" t="s">
        <v>46</v>
      </c>
      <c r="C26" s="37"/>
      <c r="D26" s="37">
        <v>0</v>
      </c>
      <c r="E26" s="25"/>
    </row>
    <row r="27" spans="1:5" s="3" customFormat="1" ht="19.5" customHeight="1" thickBot="1">
      <c r="A27" s="46"/>
      <c r="B27" s="47" t="s">
        <v>7</v>
      </c>
      <c r="C27" s="48"/>
      <c r="D27" s="49">
        <f>SUM(D8:D26)</f>
        <v>15618</v>
      </c>
      <c r="E27" s="50"/>
    </row>
    <row r="28" spans="1:5" s="3" customFormat="1" ht="19.5" customHeight="1">
      <c r="A28" s="15" t="s">
        <v>5</v>
      </c>
      <c r="B28" s="7" t="s">
        <v>6</v>
      </c>
      <c r="C28" s="103"/>
      <c r="D28" s="104"/>
      <c r="E28" s="105"/>
    </row>
    <row r="29" spans="1:5" s="3" customFormat="1" ht="19.5" customHeight="1" thickBot="1">
      <c r="A29" s="6"/>
      <c r="B29" s="13" t="s">
        <v>79</v>
      </c>
      <c r="C29" s="32"/>
      <c r="D29" s="33">
        <v>4196</v>
      </c>
      <c r="E29" s="34"/>
    </row>
    <row r="30" spans="1:5" ht="19.5" customHeight="1" thickBot="1">
      <c r="A30" s="62"/>
      <c r="B30" s="60" t="s">
        <v>7</v>
      </c>
      <c r="C30" s="52"/>
      <c r="D30" s="49">
        <f>SUM(D29:D29)</f>
        <v>4196</v>
      </c>
      <c r="E30" s="53"/>
    </row>
    <row r="31" spans="1:5" ht="22.15" customHeight="1">
      <c r="A31" s="26" t="s">
        <v>50</v>
      </c>
      <c r="B31" s="27" t="s">
        <v>9</v>
      </c>
      <c r="C31" s="35"/>
      <c r="D31" s="51"/>
      <c r="E31" s="36"/>
    </row>
    <row r="32" spans="1:5" ht="22.15" customHeight="1">
      <c r="A32" s="6"/>
      <c r="B32" s="12" t="s">
        <v>10</v>
      </c>
      <c r="C32" s="30"/>
      <c r="D32" s="37">
        <v>0</v>
      </c>
      <c r="E32" s="22"/>
    </row>
    <row r="33" spans="1:5" ht="22.15" customHeight="1">
      <c r="A33" s="6"/>
      <c r="B33" s="12" t="s">
        <v>82</v>
      </c>
      <c r="C33" s="30"/>
      <c r="D33" s="37">
        <v>10</v>
      </c>
      <c r="E33" s="22"/>
    </row>
    <row r="34" spans="1:5" ht="22.15" customHeight="1">
      <c r="A34" s="6"/>
      <c r="B34" s="12" t="s">
        <v>12</v>
      </c>
      <c r="C34" s="30"/>
      <c r="D34" s="31">
        <v>190</v>
      </c>
      <c r="E34" s="22"/>
    </row>
    <row r="35" spans="1:5" ht="22.15" customHeight="1">
      <c r="A35" s="6"/>
      <c r="B35" s="12" t="s">
        <v>43</v>
      </c>
      <c r="C35" s="30"/>
      <c r="D35" s="31">
        <v>0</v>
      </c>
      <c r="E35" s="22"/>
    </row>
    <row r="36" spans="1:5" ht="22.15" customHeight="1">
      <c r="A36" s="6"/>
      <c r="B36" s="12" t="s">
        <v>13</v>
      </c>
      <c r="C36" s="30"/>
      <c r="D36" s="31">
        <v>400</v>
      </c>
      <c r="E36" s="22"/>
    </row>
    <row r="37" spans="1:5" ht="22.15" customHeight="1">
      <c r="A37" s="6"/>
      <c r="B37" s="12" t="s">
        <v>14</v>
      </c>
      <c r="C37" s="30"/>
      <c r="D37" s="31">
        <v>2050</v>
      </c>
      <c r="E37" s="22"/>
    </row>
    <row r="38" spans="1:5" ht="22.15" customHeight="1">
      <c r="A38" s="6"/>
      <c r="B38" s="12" t="s">
        <v>15</v>
      </c>
      <c r="C38" s="30"/>
      <c r="D38" s="31">
        <v>155</v>
      </c>
      <c r="E38" s="22"/>
    </row>
    <row r="39" spans="1:5" ht="22.15" customHeight="1">
      <c r="A39" s="6"/>
      <c r="B39" s="12" t="s">
        <v>56</v>
      </c>
      <c r="C39" s="30"/>
      <c r="D39" s="31">
        <v>275</v>
      </c>
      <c r="E39" s="22"/>
    </row>
    <row r="40" spans="1:5" ht="22.15" customHeight="1">
      <c r="A40" s="6"/>
      <c r="B40" s="12" t="s">
        <v>57</v>
      </c>
      <c r="C40" s="30"/>
      <c r="D40" s="31">
        <v>1215</v>
      </c>
      <c r="E40" s="22"/>
    </row>
    <row r="41" spans="1:5" ht="22.15" customHeight="1">
      <c r="A41" s="6"/>
      <c r="B41" s="12" t="s">
        <v>16</v>
      </c>
      <c r="C41" s="30"/>
      <c r="D41" s="31">
        <v>510</v>
      </c>
      <c r="E41" s="22"/>
    </row>
    <row r="42" spans="1:5" ht="22.15" customHeight="1">
      <c r="A42" s="6"/>
      <c r="B42" s="12" t="s">
        <v>58</v>
      </c>
      <c r="C42" s="30"/>
      <c r="D42" s="31">
        <v>36</v>
      </c>
      <c r="E42" s="22"/>
    </row>
    <row r="43" spans="1:5" ht="22.15" customHeight="1">
      <c r="A43" s="6"/>
      <c r="B43" s="12" t="s">
        <v>17</v>
      </c>
      <c r="C43" s="30"/>
      <c r="D43" s="31">
        <v>0</v>
      </c>
      <c r="E43" s="38"/>
    </row>
    <row r="44" spans="1:5" ht="22.15" customHeight="1">
      <c r="A44" s="6"/>
      <c r="B44" s="12" t="s">
        <v>18</v>
      </c>
      <c r="C44" s="30"/>
      <c r="D44" s="31">
        <v>10</v>
      </c>
      <c r="E44" s="22"/>
    </row>
    <row r="45" spans="1:5" ht="22.15" customHeight="1">
      <c r="A45" s="6"/>
      <c r="B45" s="12" t="s">
        <v>19</v>
      </c>
      <c r="C45" s="30"/>
      <c r="D45" s="31">
        <v>0</v>
      </c>
      <c r="E45" s="22"/>
    </row>
    <row r="46" spans="1:5" ht="22.15" customHeight="1">
      <c r="A46" s="6"/>
      <c r="B46" s="12" t="s">
        <v>20</v>
      </c>
      <c r="C46" s="30"/>
      <c r="D46" s="31">
        <v>285</v>
      </c>
      <c r="E46" s="22"/>
    </row>
    <row r="47" spans="1:5" ht="22.15" customHeight="1">
      <c r="A47" s="6"/>
      <c r="B47" s="12" t="s">
        <v>21</v>
      </c>
      <c r="C47" s="30"/>
      <c r="D47" s="31">
        <v>160</v>
      </c>
      <c r="E47" s="22"/>
    </row>
    <row r="48" spans="1:5" ht="22.15" customHeight="1">
      <c r="A48" s="6"/>
      <c r="B48" s="12" t="s">
        <v>22</v>
      </c>
      <c r="C48" s="30"/>
      <c r="D48" s="31">
        <v>170</v>
      </c>
      <c r="E48" s="22"/>
    </row>
    <row r="49" spans="1:5" ht="22.15" customHeight="1">
      <c r="A49" s="6"/>
      <c r="B49" s="12" t="s">
        <v>39</v>
      </c>
      <c r="C49" s="30"/>
      <c r="D49" s="31">
        <v>700</v>
      </c>
      <c r="E49" s="22"/>
    </row>
    <row r="50" spans="1:5" ht="22.15" customHeight="1">
      <c r="A50" s="6"/>
      <c r="B50" s="12" t="s">
        <v>23</v>
      </c>
      <c r="C50" s="30"/>
      <c r="D50" s="31">
        <v>270</v>
      </c>
      <c r="E50" s="22"/>
    </row>
    <row r="51" spans="1:5" ht="22.15" customHeight="1">
      <c r="A51" s="6"/>
      <c r="B51" s="12" t="s">
        <v>47</v>
      </c>
      <c r="C51" s="30"/>
      <c r="D51" s="31">
        <v>5017</v>
      </c>
      <c r="E51" s="22"/>
    </row>
    <row r="52" spans="1:5" ht="22.15" customHeight="1">
      <c r="A52" s="6"/>
      <c r="B52" s="12" t="s">
        <v>83</v>
      </c>
      <c r="C52" s="30"/>
      <c r="D52" s="31">
        <v>0</v>
      </c>
      <c r="E52" s="22"/>
    </row>
    <row r="53" spans="1:5" ht="22.15" customHeight="1">
      <c r="A53" s="6"/>
      <c r="B53" s="12" t="s">
        <v>42</v>
      </c>
      <c r="C53" s="30"/>
      <c r="D53" s="31">
        <v>0</v>
      </c>
      <c r="E53" s="22"/>
    </row>
    <row r="54" spans="1:5" ht="22.15" customHeight="1">
      <c r="A54" s="6"/>
      <c r="B54" s="12" t="s">
        <v>24</v>
      </c>
      <c r="C54" s="30"/>
      <c r="D54" s="31">
        <v>0</v>
      </c>
      <c r="E54" s="22"/>
    </row>
    <row r="55" spans="1:5" ht="22.15" customHeight="1">
      <c r="A55" s="6"/>
      <c r="B55" s="12" t="s">
        <v>25</v>
      </c>
      <c r="C55" s="30"/>
      <c r="D55" s="31">
        <v>0</v>
      </c>
      <c r="E55" s="22"/>
    </row>
    <row r="56" spans="1:5" ht="22.15" customHeight="1">
      <c r="A56" s="6"/>
      <c r="B56" s="12" t="s">
        <v>90</v>
      </c>
      <c r="C56" s="30"/>
      <c r="D56" s="31">
        <v>0</v>
      </c>
      <c r="E56" s="22"/>
    </row>
    <row r="57" spans="1:5" ht="22.15" customHeight="1">
      <c r="A57" s="6"/>
      <c r="B57" s="12" t="s">
        <v>26</v>
      </c>
      <c r="C57" s="30"/>
      <c r="D57" s="31">
        <v>0</v>
      </c>
      <c r="E57" s="22"/>
    </row>
    <row r="58" spans="1:5" ht="22.15" customHeight="1">
      <c r="A58" s="6"/>
      <c r="B58" s="12" t="s">
        <v>100</v>
      </c>
      <c r="C58" s="30"/>
      <c r="D58" s="31">
        <v>488</v>
      </c>
      <c r="E58" s="22"/>
    </row>
    <row r="59" spans="1:5" ht="22.15" customHeight="1">
      <c r="A59" s="6"/>
      <c r="B59" s="12" t="s">
        <v>54</v>
      </c>
      <c r="C59" s="30"/>
      <c r="D59" s="31">
        <v>0</v>
      </c>
      <c r="E59" s="22"/>
    </row>
    <row r="60" spans="1:5" ht="22.15" customHeight="1">
      <c r="A60" s="6"/>
      <c r="B60" s="12" t="s">
        <v>60</v>
      </c>
      <c r="C60" s="30"/>
      <c r="D60" s="31">
        <v>0</v>
      </c>
      <c r="E60" s="22"/>
    </row>
    <row r="61" spans="1:5" ht="22.15" customHeight="1">
      <c r="A61" s="6"/>
      <c r="B61" s="12" t="s">
        <v>64</v>
      </c>
      <c r="C61" s="30"/>
      <c r="D61" s="31">
        <v>0</v>
      </c>
      <c r="E61" s="22"/>
    </row>
    <row r="62" spans="1:5" ht="22.15" customHeight="1" thickBot="1">
      <c r="A62" s="28"/>
      <c r="B62" s="29" t="s">
        <v>28</v>
      </c>
      <c r="C62" s="39"/>
      <c r="D62" s="74">
        <f>SUM(D31:D61)</f>
        <v>11941</v>
      </c>
      <c r="E62" s="40"/>
    </row>
    <row r="63" spans="1:5" ht="30" customHeight="1">
      <c r="A63" s="9" t="s">
        <v>29</v>
      </c>
      <c r="B63" s="7" t="s">
        <v>30</v>
      </c>
      <c r="C63" s="41"/>
      <c r="D63" s="51"/>
      <c r="E63" s="22"/>
    </row>
    <row r="64" spans="1:5" ht="21" customHeight="1">
      <c r="A64" s="8"/>
      <c r="B64" s="12" t="s">
        <v>69</v>
      </c>
      <c r="C64" s="42"/>
      <c r="D64" s="31">
        <v>0</v>
      </c>
      <c r="E64" s="22"/>
    </row>
    <row r="65" spans="1:5" ht="21" customHeight="1">
      <c r="A65" s="8"/>
      <c r="B65" s="45" t="s">
        <v>84</v>
      </c>
      <c r="C65" s="42"/>
      <c r="D65" s="31">
        <v>21</v>
      </c>
      <c r="E65" s="22"/>
    </row>
    <row r="66" spans="1:5" ht="21" customHeight="1">
      <c r="A66" s="8"/>
      <c r="B66" s="45" t="s">
        <v>66</v>
      </c>
      <c r="C66" s="42"/>
      <c r="D66" s="77">
        <v>0</v>
      </c>
      <c r="E66" s="22"/>
    </row>
    <row r="67" spans="1:5" ht="21" customHeight="1">
      <c r="A67" s="8"/>
      <c r="B67" s="12" t="s">
        <v>44</v>
      </c>
      <c r="C67" s="42"/>
      <c r="D67" s="31">
        <v>0</v>
      </c>
      <c r="E67" s="22"/>
    </row>
    <row r="68" spans="1:5" ht="21" customHeight="1">
      <c r="A68" s="8"/>
      <c r="B68" s="12" t="s">
        <v>40</v>
      </c>
      <c r="C68" s="42"/>
      <c r="D68" s="31">
        <v>0</v>
      </c>
      <c r="E68" s="22"/>
    </row>
    <row r="69" spans="1:5" ht="21" customHeight="1" thickBot="1">
      <c r="A69" s="54"/>
      <c r="B69" s="45" t="s">
        <v>67</v>
      </c>
      <c r="C69" s="55"/>
      <c r="D69" s="37">
        <v>0</v>
      </c>
      <c r="E69" s="25"/>
    </row>
    <row r="70" spans="1:5" ht="19.5" customHeight="1" thickBot="1">
      <c r="A70" s="56"/>
      <c r="B70" s="47" t="s">
        <v>28</v>
      </c>
      <c r="C70" s="57"/>
      <c r="D70" s="58">
        <f>SUM(D63:D69)</f>
        <v>21</v>
      </c>
      <c r="E70" s="59"/>
    </row>
    <row r="71" spans="1:5" ht="21.95" customHeight="1">
      <c r="A71" s="79"/>
      <c r="B71" s="80"/>
      <c r="C71" s="81"/>
      <c r="D71" s="82"/>
      <c r="E71" s="82"/>
    </row>
    <row r="72" spans="1:5" ht="30" customHeight="1">
      <c r="A72" s="78" t="s">
        <v>52</v>
      </c>
      <c r="B72" s="27" t="s">
        <v>33</v>
      </c>
      <c r="C72" s="35"/>
      <c r="D72" s="51"/>
      <c r="E72" s="36"/>
    </row>
    <row r="73" spans="1:5" ht="28.5" customHeight="1">
      <c r="A73" s="8"/>
      <c r="B73" s="12" t="s">
        <v>65</v>
      </c>
      <c r="C73" s="31"/>
      <c r="D73" s="31">
        <v>0</v>
      </c>
      <c r="E73" s="22"/>
    </row>
    <row r="74" spans="1:5" ht="21.75" customHeight="1">
      <c r="A74" s="8"/>
      <c r="B74" s="14" t="s">
        <v>70</v>
      </c>
      <c r="C74" s="31"/>
      <c r="D74" s="31">
        <v>0</v>
      </c>
      <c r="E74" s="22"/>
    </row>
    <row r="75" spans="1:5" ht="21.75" customHeight="1" thickBot="1">
      <c r="A75" s="54"/>
      <c r="B75" s="63" t="s">
        <v>73</v>
      </c>
      <c r="C75" s="37"/>
      <c r="D75" s="37">
        <v>0</v>
      </c>
      <c r="E75" s="25"/>
    </row>
    <row r="76" spans="1:5" ht="21" customHeight="1" thickBot="1">
      <c r="A76" s="56"/>
      <c r="B76" s="47" t="s">
        <v>28</v>
      </c>
      <c r="C76" s="57"/>
      <c r="D76" s="58">
        <f>SUM(D73:D75)</f>
        <v>0</v>
      </c>
      <c r="E76" s="59"/>
    </row>
    <row r="77" spans="1:5" ht="21.75" customHeight="1">
      <c r="A77" s="17" t="s">
        <v>35</v>
      </c>
      <c r="B77" s="10" t="s">
        <v>36</v>
      </c>
      <c r="C77" s="35"/>
      <c r="D77" s="51"/>
      <c r="E77" s="36"/>
    </row>
    <row r="78" spans="1:5" ht="27.75" customHeight="1" thickBot="1">
      <c r="A78" s="70"/>
      <c r="B78" s="63" t="s">
        <v>74</v>
      </c>
      <c r="C78" s="64"/>
      <c r="D78" s="37"/>
      <c r="E78" s="25"/>
    </row>
    <row r="79" spans="1:5" ht="21" customHeight="1" thickBot="1">
      <c r="A79" s="72"/>
      <c r="B79" s="73" t="s">
        <v>7</v>
      </c>
      <c r="C79" s="57"/>
      <c r="D79" s="58">
        <f>SUM(D78:D78)</f>
        <v>0</v>
      </c>
      <c r="E79" s="59"/>
    </row>
    <row r="80" spans="1:5" ht="30" customHeight="1">
      <c r="A80" s="15" t="s">
        <v>37</v>
      </c>
      <c r="B80" s="11" t="s">
        <v>31</v>
      </c>
      <c r="C80" s="41"/>
      <c r="D80" s="31"/>
      <c r="E80" s="22"/>
    </row>
    <row r="81" spans="1:5" ht="18.95" customHeight="1" thickBot="1">
      <c r="A81" s="54"/>
      <c r="B81" s="45" t="s">
        <v>32</v>
      </c>
      <c r="C81" s="64"/>
      <c r="D81" s="37">
        <v>0</v>
      </c>
      <c r="E81" s="25"/>
    </row>
    <row r="82" spans="1:5" ht="19.5" customHeight="1" thickBot="1">
      <c r="A82" s="18"/>
      <c r="B82" s="71" t="s">
        <v>48</v>
      </c>
      <c r="C82" s="58"/>
      <c r="D82" s="58">
        <f>SUM(D81:D81)</f>
        <v>0</v>
      </c>
      <c r="E82" s="59"/>
    </row>
    <row r="83" spans="1:5" s="1" customFormat="1" ht="17.100000000000001" customHeight="1" thickBot="1">
      <c r="A83" s="65"/>
      <c r="B83" s="66"/>
      <c r="C83" s="67"/>
      <c r="D83" s="68"/>
      <c r="E83" s="69"/>
    </row>
    <row r="84" spans="1:5" ht="19.5" customHeight="1" thickBot="1">
      <c r="A84" s="18"/>
      <c r="B84" s="19" t="s">
        <v>49</v>
      </c>
      <c r="C84" s="43"/>
      <c r="D84" s="43">
        <f>D27+D30+D62+D70+D79+D82+D76</f>
        <v>31776</v>
      </c>
      <c r="E84" s="20"/>
    </row>
    <row r="85" spans="1:5" ht="16.5" customHeight="1">
      <c r="A85" s="1"/>
      <c r="B85" s="2"/>
      <c r="C85" s="16"/>
    </row>
    <row r="86" spans="1:5" ht="21.75" customHeight="1">
      <c r="A86" s="1"/>
      <c r="B86" s="2"/>
    </row>
    <row r="87" spans="1:5" ht="33" customHeight="1">
      <c r="A87" s="1"/>
      <c r="B87" s="2"/>
    </row>
    <row r="88" spans="1:5" ht="18" customHeight="1">
      <c r="A88" s="1"/>
      <c r="B88" s="2"/>
    </row>
    <row r="89" spans="1:5" ht="18" customHeight="1">
      <c r="A89" s="1"/>
      <c r="B89" s="2"/>
    </row>
    <row r="90" spans="1:5" ht="18" customHeight="1">
      <c r="A90" s="1"/>
      <c r="B90" s="2"/>
    </row>
  </sheetData>
  <mergeCells count="8">
    <mergeCell ref="A2:E2"/>
    <mergeCell ref="A3:E3"/>
    <mergeCell ref="C4:E5"/>
    <mergeCell ref="C28:E28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1/2015. (II. 27.) Ör. rendelethez. </oddHeader>
    <oddFooter>&amp;R&amp;P</oddFooter>
  </headerFooter>
  <rowBreaks count="1" manualBreakCount="1">
    <brk id="3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91"/>
  <sheetViews>
    <sheetView tabSelected="1" view="pageLayout" topLeftCell="A74" zoomScaleSheetLayoutView="100" workbookViewId="0">
      <selection activeCell="D88" sqref="D88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6" t="s">
        <v>147</v>
      </c>
      <c r="B2" s="106"/>
      <c r="C2" s="106"/>
      <c r="D2" s="106"/>
      <c r="E2" s="106"/>
      <c r="F2" s="21"/>
    </row>
    <row r="3" spans="1:6" ht="15.75" customHeight="1" thickBot="1">
      <c r="A3" s="107" t="s">
        <v>38</v>
      </c>
      <c r="B3" s="107"/>
      <c r="C3" s="107"/>
      <c r="D3" s="107"/>
      <c r="E3" s="107"/>
    </row>
    <row r="4" spans="1:6" ht="16.899999999999999" customHeight="1">
      <c r="A4" s="108" t="s">
        <v>0</v>
      </c>
      <c r="B4" s="109"/>
      <c r="C4" s="112" t="s">
        <v>143</v>
      </c>
      <c r="D4" s="113"/>
      <c r="E4" s="114"/>
    </row>
    <row r="5" spans="1:6" ht="16.899999999999999" customHeight="1" thickBot="1">
      <c r="A5" s="110"/>
      <c r="B5" s="111"/>
      <c r="C5" s="115"/>
      <c r="D5" s="116"/>
      <c r="E5" s="117"/>
    </row>
    <row r="6" spans="1:6" ht="16.899999999999999" customHeight="1" thickBot="1">
      <c r="A6" s="118"/>
      <c r="B6" s="119"/>
      <c r="C6" s="119"/>
      <c r="D6" s="119"/>
      <c r="E6" s="120"/>
    </row>
    <row r="7" spans="1:6" ht="20.100000000000001" customHeight="1">
      <c r="A7" s="121" t="s">
        <v>1</v>
      </c>
      <c r="B7" s="122"/>
      <c r="C7" s="123"/>
      <c r="D7" s="124"/>
      <c r="E7" s="125"/>
    </row>
    <row r="8" spans="1:6" ht="19.5" customHeight="1">
      <c r="A8" s="6"/>
      <c r="B8" s="12" t="s">
        <v>2</v>
      </c>
      <c r="C8" s="31"/>
      <c r="D8" s="31">
        <v>34496</v>
      </c>
      <c r="E8" s="22"/>
    </row>
    <row r="9" spans="1:6" ht="19.5" customHeight="1">
      <c r="A9" s="6"/>
      <c r="B9" s="12" t="s">
        <v>3</v>
      </c>
      <c r="C9" s="31"/>
      <c r="D9" s="31"/>
      <c r="E9" s="22"/>
    </row>
    <row r="10" spans="1:6" ht="19.5" customHeight="1">
      <c r="A10" s="6"/>
      <c r="B10" s="12" t="s">
        <v>41</v>
      </c>
      <c r="C10" s="31"/>
      <c r="D10" s="31"/>
      <c r="E10" s="22"/>
    </row>
    <row r="11" spans="1:6" ht="19.5" customHeight="1">
      <c r="A11" s="6"/>
      <c r="B11" s="12" t="s">
        <v>8</v>
      </c>
      <c r="C11" s="31"/>
      <c r="D11" s="31">
        <v>1640</v>
      </c>
      <c r="E11" s="22"/>
    </row>
    <row r="12" spans="1:6" ht="25.5">
      <c r="A12" s="6"/>
      <c r="B12" s="12" t="s">
        <v>71</v>
      </c>
      <c r="C12" s="31"/>
      <c r="D12" s="31"/>
      <c r="E12" s="22"/>
    </row>
    <row r="13" spans="1:6" ht="19.5" customHeight="1">
      <c r="A13" s="6"/>
      <c r="B13" s="12" t="s">
        <v>34</v>
      </c>
      <c r="C13" s="31"/>
      <c r="D13" s="31"/>
      <c r="E13" s="22"/>
    </row>
    <row r="14" spans="1:6" ht="19.5" customHeight="1">
      <c r="A14" s="6"/>
      <c r="B14" s="12" t="s">
        <v>75</v>
      </c>
      <c r="C14" s="31"/>
      <c r="D14" s="31"/>
      <c r="E14" s="22"/>
    </row>
    <row r="15" spans="1:6" ht="19.5" customHeight="1">
      <c r="A15" s="6"/>
      <c r="B15" s="12" t="s">
        <v>76</v>
      </c>
      <c r="C15" s="31"/>
      <c r="D15" s="31"/>
      <c r="E15" s="22"/>
    </row>
    <row r="16" spans="1:6" ht="25.5">
      <c r="A16" s="6"/>
      <c r="B16" s="12" t="s">
        <v>63</v>
      </c>
      <c r="C16" s="31"/>
      <c r="D16" s="31"/>
      <c r="E16" s="22"/>
    </row>
    <row r="17" spans="1:5" ht="19.5" customHeight="1">
      <c r="A17" s="6"/>
      <c r="B17" s="12" t="s">
        <v>97</v>
      </c>
      <c r="C17" s="31"/>
      <c r="D17" s="31"/>
      <c r="E17" s="22"/>
    </row>
    <row r="18" spans="1:5" ht="19.5" customHeight="1">
      <c r="A18" s="6"/>
      <c r="B18" s="12" t="s">
        <v>4</v>
      </c>
      <c r="C18" s="31"/>
      <c r="D18" s="31"/>
      <c r="E18" s="22"/>
    </row>
    <row r="19" spans="1:5" ht="25.5" customHeight="1">
      <c r="A19" s="6"/>
      <c r="B19" s="12" t="s">
        <v>130</v>
      </c>
      <c r="C19" s="31"/>
      <c r="D19" s="31">
        <v>210</v>
      </c>
      <c r="E19" s="22"/>
    </row>
    <row r="20" spans="1:5" ht="19.5" customHeight="1">
      <c r="A20" s="6"/>
      <c r="B20" s="12" t="s">
        <v>68</v>
      </c>
      <c r="C20" s="31"/>
      <c r="D20" s="77">
        <v>2190</v>
      </c>
      <c r="E20" s="22"/>
    </row>
    <row r="21" spans="1:5" ht="19.5" customHeight="1">
      <c r="A21" s="6"/>
      <c r="B21" s="12" t="s">
        <v>61</v>
      </c>
      <c r="C21" s="31"/>
      <c r="D21" s="31">
        <v>700</v>
      </c>
      <c r="E21" s="22"/>
    </row>
    <row r="22" spans="1:5" ht="19.5" customHeight="1">
      <c r="A22" s="6"/>
      <c r="B22" s="12" t="s">
        <v>45</v>
      </c>
      <c r="C22" s="31"/>
      <c r="D22" s="31">
        <v>2808</v>
      </c>
      <c r="E22" s="22"/>
    </row>
    <row r="23" spans="1:5" ht="19.5" customHeight="1">
      <c r="A23" s="6"/>
      <c r="B23" s="12" t="s">
        <v>77</v>
      </c>
      <c r="C23" s="31"/>
      <c r="D23" s="31"/>
      <c r="E23" s="22"/>
    </row>
    <row r="24" spans="1:5" ht="19.5" customHeight="1">
      <c r="A24" s="6"/>
      <c r="B24" s="12" t="s">
        <v>55</v>
      </c>
      <c r="C24" s="31"/>
      <c r="D24" s="31"/>
      <c r="E24" s="22"/>
    </row>
    <row r="25" spans="1:5" ht="19.5" customHeight="1">
      <c r="A25" s="6"/>
      <c r="B25" s="12" t="s">
        <v>59</v>
      </c>
      <c r="C25" s="31"/>
      <c r="D25" s="31"/>
      <c r="E25" s="22"/>
    </row>
    <row r="26" spans="1:5" ht="19.5" customHeight="1">
      <c r="A26" s="61"/>
      <c r="E26" s="25"/>
    </row>
    <row r="27" spans="1:5" ht="19.5" customHeight="1" thickBot="1">
      <c r="A27" s="44"/>
      <c r="B27" s="45" t="s">
        <v>46</v>
      </c>
      <c r="C27" s="37"/>
      <c r="D27" s="37"/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42044</v>
      </c>
      <c r="E28" s="50"/>
    </row>
    <row r="29" spans="1:5" s="3" customFormat="1" ht="19.5" customHeight="1">
      <c r="A29" s="15" t="s">
        <v>5</v>
      </c>
      <c r="B29" s="7" t="s">
        <v>6</v>
      </c>
      <c r="C29" s="103"/>
      <c r="D29" s="104"/>
      <c r="E29" s="105"/>
    </row>
    <row r="30" spans="1:5" s="3" customFormat="1" ht="19.5" customHeight="1">
      <c r="A30" s="6"/>
      <c r="B30" s="13" t="s">
        <v>92</v>
      </c>
      <c r="C30" s="32"/>
      <c r="D30" s="33">
        <v>10921</v>
      </c>
      <c r="E30" s="34"/>
    </row>
    <row r="31" spans="1:5" s="3" customFormat="1" ht="19.5" customHeight="1">
      <c r="A31" s="61"/>
      <c r="B31" s="97" t="s">
        <v>131</v>
      </c>
      <c r="C31" s="98"/>
      <c r="D31" s="98">
        <v>654</v>
      </c>
      <c r="E31" s="99"/>
    </row>
    <row r="32" spans="1:5" s="3" customFormat="1" ht="19.5" customHeight="1">
      <c r="A32" s="61"/>
      <c r="B32" s="97" t="s">
        <v>132</v>
      </c>
      <c r="C32" s="98"/>
      <c r="D32" s="98">
        <v>479</v>
      </c>
      <c r="E32" s="99"/>
    </row>
    <row r="33" spans="1:5" s="3" customFormat="1" ht="19.5" customHeight="1" thickBot="1">
      <c r="A33" s="83"/>
      <c r="B33" s="45" t="s">
        <v>91</v>
      </c>
      <c r="C33" s="37"/>
      <c r="D33" s="37">
        <v>0</v>
      </c>
      <c r="E33" s="85"/>
    </row>
    <row r="34" spans="1:5" ht="19.5" customHeight="1" thickBot="1">
      <c r="A34" s="62"/>
      <c r="B34" s="60" t="s">
        <v>7</v>
      </c>
      <c r="C34" s="52"/>
      <c r="D34" s="49">
        <f>SUM(D30:D33)</f>
        <v>12054</v>
      </c>
      <c r="E34" s="53"/>
    </row>
    <row r="35" spans="1:5" ht="22.15" customHeight="1">
      <c r="A35" s="26" t="s">
        <v>50</v>
      </c>
      <c r="B35" s="27" t="s">
        <v>9</v>
      </c>
      <c r="C35" s="35"/>
      <c r="D35" s="51"/>
      <c r="E35" s="36"/>
    </row>
    <row r="36" spans="1:5" ht="22.15" customHeight="1">
      <c r="A36" s="6"/>
      <c r="B36" s="12" t="s">
        <v>10</v>
      </c>
      <c r="C36" s="30"/>
      <c r="D36" s="37">
        <v>0</v>
      </c>
      <c r="E36" s="22"/>
    </row>
    <row r="37" spans="1:5" ht="22.15" customHeight="1">
      <c r="A37" s="6"/>
      <c r="B37" s="12" t="s">
        <v>11</v>
      </c>
      <c r="C37" s="30"/>
      <c r="D37" s="37">
        <v>25</v>
      </c>
      <c r="E37" s="22"/>
    </row>
    <row r="38" spans="1:5" ht="22.15" customHeight="1">
      <c r="A38" s="6"/>
      <c r="B38" s="12" t="s">
        <v>12</v>
      </c>
      <c r="C38" s="30"/>
      <c r="D38" s="31">
        <v>1400</v>
      </c>
      <c r="E38" s="22"/>
    </row>
    <row r="39" spans="1:5" ht="22.15" customHeight="1">
      <c r="A39" s="6"/>
      <c r="B39" s="12" t="s">
        <v>43</v>
      </c>
      <c r="C39" s="30"/>
      <c r="D39" s="31">
        <v>776</v>
      </c>
      <c r="E39" s="22"/>
    </row>
    <row r="40" spans="1:5" ht="22.15" customHeight="1">
      <c r="A40" s="6"/>
      <c r="B40" s="12" t="s">
        <v>13</v>
      </c>
      <c r="C40" s="30"/>
      <c r="D40" s="31">
        <v>800</v>
      </c>
      <c r="E40" s="22"/>
    </row>
    <row r="41" spans="1:5" ht="22.15" customHeight="1">
      <c r="A41" s="6"/>
      <c r="B41" s="12" t="s">
        <v>14</v>
      </c>
      <c r="C41" s="30"/>
      <c r="D41" s="31">
        <v>120</v>
      </c>
      <c r="E41" s="22"/>
    </row>
    <row r="42" spans="1:5" ht="22.15" customHeight="1">
      <c r="A42" s="6"/>
      <c r="B42" s="12" t="s">
        <v>15</v>
      </c>
      <c r="C42" s="30"/>
      <c r="D42" s="31">
        <v>800</v>
      </c>
      <c r="E42" s="22"/>
    </row>
    <row r="43" spans="1:5" ht="22.15" customHeight="1">
      <c r="A43" s="6"/>
      <c r="B43" s="12" t="s">
        <v>56</v>
      </c>
      <c r="C43" s="30"/>
      <c r="D43" s="31">
        <v>700</v>
      </c>
      <c r="E43" s="22"/>
    </row>
    <row r="44" spans="1:5" ht="22.15" customHeight="1">
      <c r="A44" s="6"/>
      <c r="B44" s="12" t="s">
        <v>57</v>
      </c>
      <c r="C44" s="30"/>
      <c r="D44" s="31">
        <v>2185</v>
      </c>
      <c r="E44" s="22"/>
    </row>
    <row r="45" spans="1:5" ht="22.15" customHeight="1">
      <c r="A45" s="6"/>
      <c r="B45" s="12" t="s">
        <v>16</v>
      </c>
      <c r="C45" s="30"/>
      <c r="D45" s="31">
        <v>1000</v>
      </c>
      <c r="E45" s="22"/>
    </row>
    <row r="46" spans="1:5" ht="22.15" customHeight="1">
      <c r="A46" s="6"/>
      <c r="B46" s="12" t="s">
        <v>58</v>
      </c>
      <c r="C46" s="30"/>
      <c r="D46" s="31">
        <v>100</v>
      </c>
      <c r="E46" s="22"/>
    </row>
    <row r="47" spans="1:5" ht="22.15" customHeight="1">
      <c r="A47" s="6"/>
      <c r="B47" s="12" t="s">
        <v>98</v>
      </c>
      <c r="C47" s="30"/>
      <c r="D47" s="31">
        <v>100</v>
      </c>
      <c r="E47" s="38"/>
    </row>
    <row r="48" spans="1:5" ht="22.15" customHeight="1">
      <c r="A48" s="6"/>
      <c r="B48" s="12" t="s">
        <v>18</v>
      </c>
      <c r="C48" s="30"/>
      <c r="D48" s="31">
        <v>200</v>
      </c>
      <c r="E48" s="22"/>
    </row>
    <row r="49" spans="1:5" ht="22.15" customHeight="1">
      <c r="A49" s="6"/>
      <c r="B49" s="12" t="s">
        <v>19</v>
      </c>
      <c r="C49" s="30"/>
      <c r="D49" s="31">
        <v>1562</v>
      </c>
      <c r="E49" s="22"/>
    </row>
    <row r="50" spans="1:5" ht="22.15" customHeight="1">
      <c r="A50" s="6"/>
      <c r="B50" s="12" t="s">
        <v>20</v>
      </c>
      <c r="C50" s="30"/>
      <c r="D50" s="31">
        <v>500</v>
      </c>
      <c r="E50" s="22"/>
    </row>
    <row r="51" spans="1:5" ht="22.15" customHeight="1">
      <c r="A51" s="6"/>
      <c r="B51" s="12" t="s">
        <v>21</v>
      </c>
      <c r="C51" s="30"/>
      <c r="D51" s="31">
        <v>320</v>
      </c>
      <c r="E51" s="22"/>
    </row>
    <row r="52" spans="1:5" ht="22.15" customHeight="1">
      <c r="A52" s="6"/>
      <c r="B52" s="12" t="s">
        <v>22</v>
      </c>
      <c r="C52" s="30"/>
      <c r="D52" s="31">
        <v>250</v>
      </c>
      <c r="E52" s="22"/>
    </row>
    <row r="53" spans="1:5" ht="22.15" customHeight="1">
      <c r="A53" s="6"/>
      <c r="B53" s="12" t="s">
        <v>39</v>
      </c>
      <c r="C53" s="30"/>
      <c r="D53" s="31">
        <v>1000</v>
      </c>
      <c r="E53" s="22"/>
    </row>
    <row r="54" spans="1:5" ht="22.15" customHeight="1">
      <c r="A54" s="6"/>
      <c r="B54" s="12" t="s">
        <v>23</v>
      </c>
      <c r="C54" s="30"/>
      <c r="D54" s="31">
        <v>1100</v>
      </c>
      <c r="E54" s="22"/>
    </row>
    <row r="55" spans="1:5" ht="22.15" customHeight="1">
      <c r="A55" s="6"/>
      <c r="B55" s="12" t="s">
        <v>47</v>
      </c>
      <c r="C55" s="30"/>
      <c r="D55" s="31">
        <v>300</v>
      </c>
      <c r="E55" s="22"/>
    </row>
    <row r="56" spans="1:5" ht="22.15" customHeight="1">
      <c r="A56" s="6"/>
      <c r="B56" s="12" t="s">
        <v>24</v>
      </c>
      <c r="C56" s="30"/>
      <c r="D56" s="31">
        <v>1200</v>
      </c>
      <c r="E56" s="22"/>
    </row>
    <row r="57" spans="1:5" ht="22.15" customHeight="1">
      <c r="A57" s="6"/>
      <c r="B57" s="12" t="s">
        <v>25</v>
      </c>
      <c r="C57" s="30"/>
      <c r="D57" s="31">
        <v>400</v>
      </c>
      <c r="E57" s="22"/>
    </row>
    <row r="58" spans="1:5" ht="22.15" customHeight="1">
      <c r="A58" s="6"/>
      <c r="B58" s="12" t="s">
        <v>99</v>
      </c>
      <c r="C58" s="30"/>
      <c r="D58" s="31">
        <v>325</v>
      </c>
      <c r="E58" s="22"/>
    </row>
    <row r="59" spans="1:5" ht="22.15" customHeight="1">
      <c r="A59" s="6"/>
      <c r="B59" s="12" t="s">
        <v>26</v>
      </c>
      <c r="C59" s="30"/>
      <c r="D59" s="31">
        <v>913</v>
      </c>
      <c r="E59" s="22"/>
    </row>
    <row r="60" spans="1:5" ht="22.15" customHeight="1">
      <c r="A60" s="6"/>
      <c r="B60" s="12" t="s">
        <v>27</v>
      </c>
      <c r="C60" s="30"/>
      <c r="D60" s="31">
        <v>400</v>
      </c>
      <c r="E60" s="22"/>
    </row>
    <row r="61" spans="1:5" ht="22.15" customHeight="1">
      <c r="A61" s="6"/>
      <c r="B61" s="12" t="s">
        <v>54</v>
      </c>
      <c r="C61" s="30"/>
      <c r="D61" s="31">
        <v>200</v>
      </c>
      <c r="E61" s="22"/>
    </row>
    <row r="62" spans="1:5" ht="22.15" customHeight="1">
      <c r="A62" s="6"/>
      <c r="B62" s="12" t="s">
        <v>102</v>
      </c>
      <c r="C62" s="30"/>
      <c r="D62" s="31">
        <v>800</v>
      </c>
      <c r="E62" s="22"/>
    </row>
    <row r="63" spans="1:5" ht="22.15" customHeight="1" thickBot="1">
      <c r="A63" s="28"/>
      <c r="B63" s="29" t="s">
        <v>28</v>
      </c>
      <c r="C63" s="39"/>
      <c r="D63" s="74">
        <f>SUM(D35:D62)</f>
        <v>17476</v>
      </c>
      <c r="E63" s="40"/>
    </row>
    <row r="64" spans="1:5" ht="30" customHeight="1">
      <c r="A64" s="9" t="s">
        <v>29</v>
      </c>
      <c r="B64" s="7" t="s">
        <v>30</v>
      </c>
      <c r="C64" s="41"/>
      <c r="D64" s="51"/>
      <c r="E64" s="22"/>
    </row>
    <row r="65" spans="1:5" ht="21" customHeight="1">
      <c r="A65" s="8"/>
      <c r="B65" s="12" t="s">
        <v>69</v>
      </c>
      <c r="C65" s="42"/>
      <c r="D65" s="31"/>
      <c r="E65" s="22"/>
    </row>
    <row r="66" spans="1:5" ht="21" customHeight="1">
      <c r="A66" s="8"/>
      <c r="B66" s="12" t="s">
        <v>53</v>
      </c>
      <c r="C66" s="42"/>
      <c r="D66" s="31"/>
      <c r="E66" s="22"/>
    </row>
    <row r="67" spans="1:5" ht="21" customHeight="1">
      <c r="A67" s="8"/>
      <c r="B67" s="45" t="s">
        <v>66</v>
      </c>
      <c r="C67" s="42"/>
      <c r="D67" s="77"/>
      <c r="E67" s="22"/>
    </row>
    <row r="68" spans="1:5" ht="21" customHeight="1">
      <c r="A68" s="8"/>
      <c r="B68" s="12" t="s">
        <v>44</v>
      </c>
      <c r="C68" s="42"/>
      <c r="D68" s="31"/>
      <c r="E68" s="22"/>
    </row>
    <row r="69" spans="1:5" ht="21" customHeight="1">
      <c r="A69" s="8"/>
      <c r="B69" s="12" t="s">
        <v>40</v>
      </c>
      <c r="C69" s="42"/>
      <c r="D69" s="31"/>
      <c r="E69" s="22"/>
    </row>
    <row r="70" spans="1:5" ht="21" customHeight="1" thickBot="1">
      <c r="A70" s="54"/>
      <c r="B70" s="45" t="s">
        <v>67</v>
      </c>
      <c r="C70" s="55"/>
      <c r="D70" s="37"/>
      <c r="E70" s="25"/>
    </row>
    <row r="71" spans="1:5" ht="19.5" customHeight="1" thickBot="1">
      <c r="A71" s="56"/>
      <c r="B71" s="47" t="s">
        <v>28</v>
      </c>
      <c r="C71" s="57"/>
      <c r="D71" s="58">
        <f>SUM(D64:D70)</f>
        <v>0</v>
      </c>
      <c r="E71" s="59"/>
    </row>
    <row r="72" spans="1:5" ht="21.95" customHeight="1">
      <c r="A72" s="79"/>
      <c r="B72" s="80"/>
      <c r="C72" s="81"/>
      <c r="D72" s="82"/>
      <c r="E72" s="82"/>
    </row>
    <row r="73" spans="1:5" ht="30" customHeight="1">
      <c r="A73" s="78" t="s">
        <v>52</v>
      </c>
      <c r="B73" s="27" t="s">
        <v>33</v>
      </c>
      <c r="C73" s="35"/>
      <c r="D73" s="51"/>
      <c r="E73" s="36"/>
    </row>
    <row r="74" spans="1:5" ht="28.5" customHeight="1">
      <c r="A74" s="8"/>
      <c r="B74" s="12" t="s">
        <v>65</v>
      </c>
      <c r="C74" s="31"/>
      <c r="D74" s="31">
        <v>0</v>
      </c>
      <c r="E74" s="22"/>
    </row>
    <row r="75" spans="1:5" ht="21.75" customHeight="1">
      <c r="A75" s="8"/>
      <c r="B75" s="14" t="s">
        <v>70</v>
      </c>
      <c r="C75" s="31"/>
      <c r="D75" s="31"/>
      <c r="E75" s="22"/>
    </row>
    <row r="76" spans="1:5" ht="21.75" customHeight="1" thickBot="1">
      <c r="A76" s="54"/>
      <c r="B76" s="63" t="s">
        <v>73</v>
      </c>
      <c r="C76" s="37"/>
      <c r="D76" s="37"/>
      <c r="E76" s="25"/>
    </row>
    <row r="77" spans="1:5" ht="21" customHeight="1" thickBot="1">
      <c r="A77" s="56"/>
      <c r="B77" s="47" t="s">
        <v>28</v>
      </c>
      <c r="C77" s="57"/>
      <c r="D77" s="58">
        <f>SUM(D74:D76)</f>
        <v>0</v>
      </c>
      <c r="E77" s="59"/>
    </row>
    <row r="78" spans="1:5" ht="21.75" customHeight="1">
      <c r="A78" s="17" t="s">
        <v>35</v>
      </c>
      <c r="B78" s="10" t="s">
        <v>36</v>
      </c>
      <c r="C78" s="35"/>
      <c r="D78" s="51"/>
      <c r="E78" s="36"/>
    </row>
    <row r="79" spans="1:5" ht="27.75" customHeight="1" thickBot="1">
      <c r="A79" s="70"/>
      <c r="B79" s="63" t="s">
        <v>74</v>
      </c>
      <c r="C79" s="64"/>
      <c r="D79" s="37"/>
      <c r="E79" s="25"/>
    </row>
    <row r="80" spans="1:5" ht="21" customHeight="1" thickBot="1">
      <c r="A80" s="72"/>
      <c r="B80" s="73" t="s">
        <v>7</v>
      </c>
      <c r="C80" s="57"/>
      <c r="D80" s="58">
        <f>SUM(D79:D79)</f>
        <v>0</v>
      </c>
      <c r="E80" s="59"/>
    </row>
    <row r="81" spans="1:5" ht="30" customHeight="1">
      <c r="A81" s="15" t="s">
        <v>37</v>
      </c>
      <c r="B81" s="11" t="s">
        <v>31</v>
      </c>
      <c r="C81" s="41"/>
      <c r="D81" s="31"/>
      <c r="E81" s="22"/>
    </row>
    <row r="82" spans="1:5" ht="18.95" customHeight="1" thickBot="1">
      <c r="A82" s="54"/>
      <c r="B82" s="45" t="s">
        <v>32</v>
      </c>
      <c r="C82" s="64"/>
      <c r="D82" s="37">
        <v>6242</v>
      </c>
      <c r="E82" s="25"/>
    </row>
    <row r="83" spans="1:5" ht="19.5" customHeight="1" thickBot="1">
      <c r="A83" s="18"/>
      <c r="B83" s="71" t="s">
        <v>48</v>
      </c>
      <c r="C83" s="58"/>
      <c r="D83" s="58">
        <f>SUM(D82:D82)</f>
        <v>6242</v>
      </c>
      <c r="E83" s="59"/>
    </row>
    <row r="84" spans="1:5" s="1" customFormat="1" ht="17.100000000000001" customHeight="1" thickBot="1">
      <c r="A84" s="65"/>
      <c r="B84" s="66"/>
      <c r="C84" s="67"/>
      <c r="D84" s="68"/>
      <c r="E84" s="69"/>
    </row>
    <row r="85" spans="1:5" ht="19.5" customHeight="1" thickBot="1">
      <c r="A85" s="18"/>
      <c r="B85" s="19" t="s">
        <v>49</v>
      </c>
      <c r="C85" s="43"/>
      <c r="D85" s="43">
        <f>D28+D34+D63+D71+D80+D83+D77</f>
        <v>77816</v>
      </c>
      <c r="E85" s="20"/>
    </row>
    <row r="86" spans="1:5" ht="16.5" customHeight="1">
      <c r="A86" s="1"/>
      <c r="B86" s="2"/>
      <c r="C86" s="16"/>
    </row>
    <row r="87" spans="1:5" ht="21.75" customHeight="1">
      <c r="A87" s="1"/>
      <c r="B87" s="2"/>
    </row>
    <row r="88" spans="1:5" ht="33" customHeight="1">
      <c r="A88" s="1"/>
      <c r="B88" s="2"/>
    </row>
    <row r="89" spans="1:5" ht="18" customHeight="1">
      <c r="A89" s="1"/>
      <c r="B89" s="2"/>
    </row>
    <row r="90" spans="1:5" ht="18" customHeight="1">
      <c r="A90" s="1"/>
      <c r="B90" s="2"/>
    </row>
    <row r="91" spans="1:5" ht="18" customHeight="1">
      <c r="A91" s="1"/>
      <c r="B91" s="2"/>
    </row>
  </sheetData>
  <mergeCells count="8">
    <mergeCell ref="A2:E2"/>
    <mergeCell ref="A3:E3"/>
    <mergeCell ref="C4:E5"/>
    <mergeCell ref="C29:E29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1/2015. (II. 15.) Ör. rendelethez. </oddHeader>
    <oddFooter>&amp;R&amp;P</oddFooter>
  </headerFooter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8</vt:i4>
      </vt:variant>
    </vt:vector>
  </HeadingPairs>
  <TitlesOfParts>
    <vt:vector size="13" baseType="lpstr">
      <vt:lpstr>Önkormányzat Mindösszesen</vt:lpstr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'Önkormányzat Mindösszesen'!Nyomtatási_cím</vt:lpstr>
      <vt:lpstr>Humán!Nyomtatási_terület</vt:lpstr>
      <vt:lpstr>'Közös Hivatal'!Nyomtatási_terület</vt:lpstr>
      <vt:lpstr>'Önkormányzat Mindösszesen'!Nyomtatási_terület</vt:lpstr>
    </vt:vector>
  </TitlesOfParts>
  <Company>Kaszaper 5948 Szent Gellértű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kaszaper-1</cp:lastModifiedBy>
  <cp:lastPrinted>2015-09-22T12:41:26Z</cp:lastPrinted>
  <dcterms:created xsi:type="dcterms:W3CDTF">2002-12-03T08:25:26Z</dcterms:created>
  <dcterms:modified xsi:type="dcterms:W3CDTF">2015-09-22T12:45:58Z</dcterms:modified>
</cp:coreProperties>
</file>