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0800" activeTab="1"/>
  </bookViews>
  <sheets>
    <sheet name="bevételek műk.könyvtár" sheetId="1" r:id="rId1"/>
    <sheet name="kiadások működés Könyvtár" sheetId="2" r:id="rId2"/>
  </sheets>
  <externalReferences>
    <externalReference r:id="rId5"/>
  </externalReferences>
  <definedNames>
    <definedName name="_xlnm.Print_Area" localSheetId="0">'bevételek műk.könyvtár'!$A$1:$F$92</definedName>
    <definedName name="_xlnm.Print_Area" localSheetId="1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<sst xmlns="http://schemas.openxmlformats.org/spreadsheetml/2006/main" count="417" uniqueCount="405">
  <si>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2016.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</si>
  <si>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</si>
  <si>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</si>
  <si>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</si>
  <si>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</si>
  <si>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</si>
  <si>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</si>
  <si>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</si>
  <si>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</si>
  <si>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</si>
  <si>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</si>
  <si>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</si>
  <si>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</si>
  <si>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</si>
  <si>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</si>
  <si>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</si>
  <si>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</si>
  <si>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</si>
  <si>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</si>
  <si>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</si>
  <si>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</si>
  <si>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</si>
  <si>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</si>
  <si>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</si>
  <si>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</si>
  <si>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</si>
  <si>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</si>
  <si>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</si>
  <si>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</si>
  <si>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</si>
  <si>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</si>
  <si>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</si>
  <si>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</si>
  <si>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</si>
  <si>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</si>
  <si>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</si>
  <si>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</si>
  <si>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</si>
  <si>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</si>
  <si>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</si>
  <si>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</si>
  <si>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</si>
  <si>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</si>
  <si>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</si>
  <si>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</si>
  <si>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</si>
  <si>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</si>
  <si>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</si>
  <si>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</si>
  <si>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</si>
  <si>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</si>
  <si>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</si>
  <si>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</si>
  <si>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</si>
  <si>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</si>
  <si>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</si>
  <si>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</si>
  <si>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</si>
  <si>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</si>
  <si>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</si>
  <si>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</si>
  <si>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</si>
  <si>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</si>
  <si>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</si>
  <si>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</si>
  <si>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</si>
  <si>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</si>
  <si>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</si>
  <si>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</si>
  <si>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</si>
  <si>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</si>
  <si>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</si>
  <si>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</si>
  <si>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</si>
  <si>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</si>
  <si>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</si>
  <si>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</si>
  <si>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</si>
  <si>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</si>
  <si>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</si>
  <si>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</si>
  <si>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</si>
  <si>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</si>
  <si>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</si>
  <si>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</si>
  <si>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</si>
  <si>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</si>
  <si>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</si>
  <si>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</si>
  <si>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</si>
  <si>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</si>
  <si>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</si>
  <si>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</si>
  <si>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</si>
  <si>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</si>
  <si>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</si>
  <si>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</si>
  <si>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</si>
  <si>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</si>
  <si>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</si>
  <si>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</si>
  <si>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</si>
  <si>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</si>
  <si>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</si>
  <si>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</si>
  <si>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</si>
  <si>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</si>
  <si>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</si>
  <si>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</si>
  <si>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</si>
  <si>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</si>
  <si>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</si>
  <si>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</si>
  <si>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</si>
  <si>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</si>
  <si>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</si>
  <si>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</si>
  <si>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</si>
  <si>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</si>
  <si>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</si>
  <si>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</si>
  <si>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</si>
  <si>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</si>
  <si>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</si>
  <si>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</si>
  <si>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</si>
  <si>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</si>
  <si>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</si>
  <si>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</si>
  <si>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</si>
  <si>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</si>
  <si>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</si>
  <si>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</si>
  <si>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</si>
  <si>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</si>
  <si>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</si>
  <si>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</si>
  <si>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</si>
  <si>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</si>
  <si>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</si>
  <si>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</si>
  <si>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</si>
  <si>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</si>
  <si>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</si>
  <si>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</si>
  <si>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</si>
  <si>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</si>
  <si>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</si>
  <si>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</si>
  <si>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</si>
  <si>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</si>
  <si>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</si>
  <si>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</si>
  <si>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</si>
  <si>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</si>
  <si>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</si>
  <si>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</si>
  <si>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</si>
  <si>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</si>
  <si>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</si>
  <si>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</si>
  <si>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</si>
  <si>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</si>
  <si>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</si>
  <si>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</si>
  <si>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</si>
  <si>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</si>
  <si>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</si>
  <si>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</si>
  <si>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</si>
  <si>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</si>
  <si>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</si>
  <si>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</si>
  <si>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</si>
  <si>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</si>
  <si>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</si>
  <si>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</si>
  <si>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</si>
  <si>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</si>
  <si>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</si>
  <si>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</si>
  <si>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</si>
  <si>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</si>
  <si>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</si>
  <si>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</si>
  <si>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</si>
  <si>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</si>
  <si>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</si>
  <si>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</si>
  <si>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</si>
  <si>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</si>
  <si>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</si>
  <si>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</si>
  <si>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</si>
  <si>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</si>
  <si>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</si>
  <si>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</si>
  <si>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</si>
  <si>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</si>
  <si>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</si>
  <si>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</si>
  <si>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</si>
  <si>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</si>
  <si>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</si>
  <si>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</si>
  <si>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</si>
  <si>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</si>
  <si>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</si>
  <si>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</si>
  <si>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</si>
  <si>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</si>
  <si>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</si>
  <si>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</si>
  <si>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</si>
  <si>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</si>
  <si>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</si>
  <si>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</si>
  <si>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</si>
  <si>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</si>
  <si>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</si>
  <si>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</si>
  <si>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</si>
  <si>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</si>
  <si>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</si>
  <si>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</si>
  <si>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</si>
  <si>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</si>
  <si>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</si>
  <si>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</si>
  <si>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</si>
  <si>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</si>
  <si>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</si>
  <si>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</si>
  <si>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</si>
  <si>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</si>
  <si>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</si>
  <si>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</si>
  <si>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</si>
  <si>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</si>
  <si>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</si>
  <si>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</si>
  <si>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</si>
  <si>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</si>
  <si>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</si>
  <si>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ú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</si>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</sst>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t&#225;bl&#225;k_15.rendh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vett"/>
      <sheetName val="szociális kiadások"/>
      <sheetName val="finanszírozás"/>
      <sheetName val="beruházások felújítások"/>
      <sheetName val="létszám"/>
      <sheetName val="átadott"/>
      <sheetName val="helyi adók (2)"/>
    </sheetNames>
    <sheetDataSet>
      <sheetData sheetId="3">
        <row r="97">
          <cell r="C97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F92" sqref="A1:F9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3"/>
      <c r="C1" s="63"/>
      <c r="D1" s="63"/>
      <c r="E1" s="63"/>
      <c r="F1" s="64"/>
    </row>
    <row r="2" spans="1:6" ht="23.25" customHeight="1">
      <c r="A2" s="65" t="s">
        <v>1</v>
      </c>
      <c r="B2" s="66"/>
      <c r="C2" s="66"/>
      <c r="D2" s="66"/>
      <c r="E2" s="66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2561000</v>
      </c>
      <c r="D43" s="12"/>
      <c r="E43" s="12"/>
      <c r="F43" s="12">
        <f>SUM(C43:E43)</f>
        <v>2561000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2561000</v>
      </c>
      <c r="D48" s="12"/>
      <c r="E48" s="12"/>
      <c r="F48" s="12">
        <f>SUM(C48:E48)</f>
        <v>2561000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2561000</v>
      </c>
      <c r="D61" s="12"/>
      <c r="E61" s="12"/>
      <c r="F61" s="12">
        <f>SUM(C61:E61)</f>
        <v>2561000</v>
      </c>
    </row>
    <row r="62" spans="1:6" ht="15.75">
      <c r="A62" s="22" t="s">
        <v>119</v>
      </c>
      <c r="B62" s="23"/>
      <c r="C62" s="13">
        <v>-30307000</v>
      </c>
      <c r="D62" s="13"/>
      <c r="E62" s="13"/>
      <c r="F62" s="13">
        <f>SUM(C62:E62)</f>
        <v>-30307000</v>
      </c>
    </row>
    <row r="63" spans="1:6" ht="15.75">
      <c r="A63" s="22" t="s">
        <v>120</v>
      </c>
      <c r="B63" s="24"/>
      <c r="C63" s="13">
        <f>C60-'[1]kiadások működés Könyvtár'!C97</f>
        <v>-40000</v>
      </c>
      <c r="D63" s="13"/>
      <c r="E63" s="13"/>
      <c r="F63" s="13">
        <f>SUM(C63:E63)</f>
        <v>-40000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847337</v>
      </c>
      <c r="D77" s="13"/>
      <c r="E77" s="13"/>
      <c r="F77" s="13">
        <f>SUM(C77:E77)</f>
        <v>847337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30387000</v>
      </c>
      <c r="D80" s="13"/>
      <c r="E80" s="13"/>
      <c r="F80" s="13">
        <f>SUM(C80:E80)</f>
        <v>30387000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SUM(C67:C82)</f>
        <v>31234337</v>
      </c>
      <c r="D83" s="12"/>
      <c r="E83" s="12"/>
      <c r="F83" s="12">
        <f>SUM(F72:F82)</f>
        <v>31234337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31234337</v>
      </c>
      <c r="D90" s="12"/>
      <c r="E90" s="12"/>
      <c r="F90" s="12">
        <f>SUM(F83:F89)</f>
        <v>31234337</v>
      </c>
    </row>
    <row r="91" spans="1:6" ht="15.75">
      <c r="A91" s="30" t="s">
        <v>173</v>
      </c>
      <c r="B91" s="31"/>
      <c r="C91" s="12">
        <f>C61+C90</f>
        <v>33795337</v>
      </c>
      <c r="D91" s="12"/>
      <c r="E91" s="12"/>
      <c r="F91" s="12">
        <f>F90+F61</f>
        <v>33795337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15/2016.(VI. 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A40" sqref="A4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6"/>
      <c r="C1" s="66"/>
      <c r="D1" s="66"/>
      <c r="E1" s="66"/>
      <c r="F1" s="64"/>
    </row>
    <row r="2" spans="1:6" ht="19.5" customHeight="1">
      <c r="A2" s="65" t="s">
        <v>174</v>
      </c>
      <c r="B2" s="66"/>
      <c r="C2" s="66"/>
      <c r="D2" s="66"/>
      <c r="E2" s="66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14103000</v>
      </c>
      <c r="D19" s="39"/>
      <c r="E19" s="39"/>
      <c r="F19" s="13">
        <f>SUM(C19:E19)</f>
        <v>14103000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14103000</v>
      </c>
      <c r="D24" s="12"/>
      <c r="E24" s="12"/>
      <c r="F24" s="12">
        <f>SUM(F19:F23)</f>
        <v>14103000</v>
      </c>
    </row>
    <row r="25" spans="1:6" ht="15">
      <c r="A25" s="14" t="s">
        <v>214</v>
      </c>
      <c r="B25" s="41" t="s">
        <v>215</v>
      </c>
      <c r="C25" s="12">
        <v>3832000</v>
      </c>
      <c r="D25" s="12"/>
      <c r="E25" s="12"/>
      <c r="F25" s="12">
        <f>SUM(C25:E25)</f>
        <v>3832000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6928000</v>
      </c>
      <c r="D29" s="39"/>
      <c r="E29" s="39"/>
      <c r="F29" s="13">
        <f aca="true" t="shared" si="0" ref="F29:F49">SUM(C29:E29)</f>
        <v>6928000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1730000</v>
      </c>
      <c r="D32" s="39"/>
      <c r="E32" s="39"/>
      <c r="F32" s="13">
        <f t="shared" si="0"/>
        <v>1730000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4275000</v>
      </c>
      <c r="D40" s="39"/>
      <c r="E40" s="39"/>
      <c r="F40" s="13">
        <f t="shared" si="0"/>
        <v>4275000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60000</v>
      </c>
      <c r="D43" s="39"/>
      <c r="E43" s="39"/>
      <c r="F43" s="13">
        <f t="shared" si="0"/>
        <v>60000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2827337</v>
      </c>
      <c r="D49" s="39"/>
      <c r="E49" s="39"/>
      <c r="F49" s="13">
        <f t="shared" si="0"/>
        <v>2827337</v>
      </c>
    </row>
    <row r="50" spans="1:6" ht="15">
      <c r="A50" s="14" t="s">
        <v>264</v>
      </c>
      <c r="B50" s="41" t="s">
        <v>265</v>
      </c>
      <c r="C50" s="12">
        <f>SUM(C29:C49)</f>
        <v>15820337</v>
      </c>
      <c r="D50" s="12"/>
      <c r="E50" s="12"/>
      <c r="F50" s="12">
        <f>SUM(F29:F49)</f>
        <v>15820337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33755337</v>
      </c>
      <c r="D74" s="39"/>
      <c r="E74" s="39"/>
      <c r="F74" s="12">
        <f>SUM(C74:E74)</f>
        <v>33755337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>
        <v>32000</v>
      </c>
      <c r="D77" s="39"/>
      <c r="E77" s="39"/>
      <c r="F77" s="13">
        <f>SUM(C77:E77)</f>
        <v>32000</v>
      </c>
    </row>
    <row r="78" spans="1:6" ht="15">
      <c r="A78" s="46" t="s">
        <v>318</v>
      </c>
      <c r="B78" s="36" t="s">
        <v>319</v>
      </c>
      <c r="C78" s="39"/>
      <c r="D78" s="39"/>
      <c r="E78" s="39"/>
      <c r="F78" s="13">
        <f>SUM(C78:E78)</f>
        <v>0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>
        <v>8000</v>
      </c>
      <c r="D81" s="39"/>
      <c r="E81" s="39"/>
      <c r="F81" s="13">
        <f>SUM(C81:E81)</f>
        <v>8000</v>
      </c>
    </row>
    <row r="82" spans="1:6" ht="15">
      <c r="A82" s="15" t="s">
        <v>326</v>
      </c>
      <c r="B82" s="41" t="s">
        <v>327</v>
      </c>
      <c r="C82" s="12">
        <f>SUM(C75:C81)</f>
        <v>40000</v>
      </c>
      <c r="D82" s="12"/>
      <c r="E82" s="12"/>
      <c r="F82" s="12">
        <f>SUM(F75:F81)</f>
        <v>40000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40000</v>
      </c>
      <c r="D97" s="39"/>
      <c r="E97" s="39"/>
      <c r="F97" s="12">
        <f>SUM(C97:E97)</f>
        <v>40000</v>
      </c>
    </row>
    <row r="98" spans="1:6" ht="15.75">
      <c r="A98" s="21" t="s">
        <v>356</v>
      </c>
      <c r="B98" s="47" t="s">
        <v>357</v>
      </c>
      <c r="C98" s="12">
        <f>C96+C87+C82+C73+C59+C50+C25+C24</f>
        <v>33795337</v>
      </c>
      <c r="D98" s="12"/>
      <c r="E98" s="12"/>
      <c r="F98" s="12">
        <f>F96+F87+F82+F73+F59+F50+F25+F24</f>
        <v>33795337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33795337</v>
      </c>
      <c r="D122" s="12"/>
      <c r="E122" s="12"/>
      <c r="F122" s="12">
        <f>F121+F98</f>
        <v>33795337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3/2016(II. 24.) önkormányzati rendelethe*z</oddHeader>
    <oddFooter>&amp;LMódosította: 15/2016. (VI. 23.)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2016-06-28T06:07:11Z</dcterms:created>
  <dcterms:modified xsi:type="dcterms:W3CDTF">2016-06-28T12:05:03Z</dcterms:modified>
  <cp:category/>
  <cp:version/>
  <cp:contentType/>
  <cp:contentStatus/>
</cp:coreProperties>
</file>