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8D20BA45-65D5-4CE3-98C9-5AF9727D20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. melléklet" sheetId="1" r:id="rId1"/>
  </sheets>
  <definedNames>
    <definedName name="_xlnm.Print_Titles" localSheetId="0">'1. 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1" l="1"/>
  <c r="F16" i="1"/>
  <c r="G16" i="1"/>
  <c r="F20" i="1"/>
  <c r="G20" i="1"/>
  <c r="F26" i="1"/>
  <c r="G26" i="1"/>
  <c r="F29" i="1"/>
  <c r="G29" i="1"/>
  <c r="F37" i="1"/>
  <c r="G37" i="1"/>
  <c r="F40" i="1"/>
  <c r="G40" i="1"/>
  <c r="F46" i="1"/>
  <c r="G46" i="1"/>
  <c r="F56" i="1"/>
  <c r="G56" i="1"/>
  <c r="F61" i="1"/>
  <c r="F73" i="1" s="1"/>
  <c r="G61" i="1"/>
  <c r="G73" i="1" s="1"/>
  <c r="F81" i="1"/>
  <c r="G81" i="1"/>
  <c r="F86" i="1"/>
  <c r="G86" i="1"/>
  <c r="F96" i="1"/>
  <c r="G96" i="1"/>
  <c r="G47" i="1" l="1"/>
  <c r="G21" i="1"/>
  <c r="G97" i="1" s="1"/>
  <c r="F47" i="1"/>
  <c r="F21" i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F97" i="1" l="1"/>
  <c r="E47" i="1"/>
  <c r="E21" i="1"/>
  <c r="E97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<sst xmlns="http://schemas.openxmlformats.org/spreadsheetml/2006/main" count="252" uniqueCount="252">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</sst>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4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7"/>
  <sheetViews>
    <sheetView tabSelected="1" zoomScaleNormal="100" zoomScaleSheetLayoutView="100" workbookViewId="0">
      <selection activeCell="C2" sqref="C2"/>
    </sheetView>
  </sheetViews>
  <sheetFormatPr defaultRowHeight="15.6" x14ac:dyDescent="0.3"/>
  <cols>
    <col min="1" max="1" width="2.109375" style="10" customWidth="1"/>
    <col min="2" max="2" width="5.5546875" style="1" customWidth="1"/>
    <col min="3" max="3" width="53" style="12" customWidth="1"/>
    <col min="4" max="4" width="9.109375" style="10" customWidth="1"/>
    <col min="5" max="5" width="13" style="10" customWidth="1"/>
    <col min="6" max="6" width="14" style="10" customWidth="1"/>
    <col min="7" max="7" width="12.6640625" style="10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2" t="s">
        <v>0</v>
      </c>
      <c r="C1" s="32"/>
      <c r="D1" s="32"/>
      <c r="E1" s="32"/>
      <c r="F1" s="32"/>
      <c r="G1" s="32"/>
    </row>
    <row r="2" spans="2:7" ht="45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v>94888356</v>
      </c>
      <c r="F3" s="17">
        <v>106893929</v>
      </c>
      <c r="G3" s="17">
        <v>103624652</v>
      </c>
    </row>
    <row r="4" spans="2:7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3372216</v>
      </c>
      <c r="G5" s="17">
        <v>3368126</v>
      </c>
    </row>
    <row r="6" spans="2:7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</row>
    <row r="7" spans="2:7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</row>
    <row r="8" spans="2:7" x14ac:dyDescent="0.3">
      <c r="B8" s="3" t="s">
        <v>19</v>
      </c>
      <c r="C8" s="4" t="s">
        <v>20</v>
      </c>
      <c r="D8" s="18" t="s">
        <v>21</v>
      </c>
      <c r="E8" s="17">
        <v>441000</v>
      </c>
      <c r="F8" s="17">
        <v>1071000</v>
      </c>
      <c r="G8" s="17">
        <v>1067100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v>3508351</v>
      </c>
      <c r="F9" s="17">
        <v>3677540</v>
      </c>
      <c r="G9" s="17">
        <v>3676576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1714960</v>
      </c>
      <c r="F11" s="17">
        <v>1370334</v>
      </c>
      <c r="G11" s="17">
        <v>1265058</v>
      </c>
    </row>
    <row r="12" spans="2:7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500000</v>
      </c>
      <c r="G12" s="17">
        <v>499040</v>
      </c>
    </row>
    <row r="13" spans="2:7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</row>
    <row r="14" spans="2:7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736047</v>
      </c>
      <c r="F15" s="17">
        <v>4385332</v>
      </c>
      <c r="G15" s="17">
        <v>4383729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22">
        <f>SUM(E3:E15)</f>
        <v>101288714</v>
      </c>
      <c r="F16" s="22">
        <f t="shared" ref="F16:G16" si="0">SUM(F3:F15)</f>
        <v>121270351</v>
      </c>
      <c r="G16" s="22">
        <f t="shared" si="0"/>
        <v>117884281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6808416</v>
      </c>
      <c r="F17" s="17">
        <v>6808416</v>
      </c>
      <c r="G17" s="17">
        <v>6788745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0</v>
      </c>
      <c r="F18" s="17">
        <v>2810000</v>
      </c>
      <c r="G18" s="17">
        <v>2807540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4170659</v>
      </c>
      <c r="G19" s="17">
        <v>4160823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22">
        <f>SUM(E17:E19)</f>
        <v>6808416</v>
      </c>
      <c r="F20" s="22">
        <f t="shared" ref="F20:G20" si="1">SUM(F17:F19)</f>
        <v>13789075</v>
      </c>
      <c r="G20" s="22">
        <f t="shared" si="1"/>
        <v>13757108</v>
      </c>
    </row>
    <row r="21" spans="2:7" x14ac:dyDescent="0.3">
      <c r="B21" s="23" t="s">
        <v>58</v>
      </c>
      <c r="C21" s="24" t="s">
        <v>59</v>
      </c>
      <c r="D21" s="25" t="s">
        <v>60</v>
      </c>
      <c r="E21" s="26">
        <f>E16+E20</f>
        <v>108097130</v>
      </c>
      <c r="F21" s="26">
        <f t="shared" ref="F21:G21" si="2">F16+F20</f>
        <v>135059426</v>
      </c>
      <c r="G21" s="26">
        <f t="shared" si="2"/>
        <v>131641389</v>
      </c>
    </row>
    <row r="22" spans="2:7" s="11" customFormat="1" ht="22.5" customHeight="1" x14ac:dyDescent="0.3">
      <c r="B22" s="23" t="s">
        <v>61</v>
      </c>
      <c r="C22" s="31" t="s">
        <v>62</v>
      </c>
      <c r="D22" s="25" t="s">
        <v>63</v>
      </c>
      <c r="E22" s="27">
        <v>20657505</v>
      </c>
      <c r="F22" s="27">
        <v>24183994</v>
      </c>
      <c r="G22" s="27">
        <v>22676864</v>
      </c>
    </row>
    <row r="23" spans="2:7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v>11920000</v>
      </c>
      <c r="F24" s="17">
        <v>18349129</v>
      </c>
      <c r="G24" s="17">
        <v>18319263</v>
      </c>
    </row>
    <row r="25" spans="2:7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11920000</v>
      </c>
      <c r="F26" s="22">
        <f t="shared" ref="F26:G26" si="3">SUM(F23:F25)</f>
        <v>18349129</v>
      </c>
      <c r="G26" s="22">
        <f t="shared" si="3"/>
        <v>18319263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v>175000</v>
      </c>
      <c r="F27" s="17">
        <v>250153</v>
      </c>
      <c r="G27" s="17">
        <v>245811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v>1545000</v>
      </c>
      <c r="F28" s="17">
        <v>1706324</v>
      </c>
      <c r="G28" s="17">
        <v>1704237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1720000</v>
      </c>
      <c r="F29" s="22">
        <f t="shared" ref="F29:G29" si="4">SUM(F27:F28)</f>
        <v>1956477</v>
      </c>
      <c r="G29" s="22">
        <f t="shared" si="4"/>
        <v>1950048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v>5455100</v>
      </c>
      <c r="F30" s="17">
        <v>5487717</v>
      </c>
      <c r="G30" s="17">
        <v>3632739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v>3230000</v>
      </c>
      <c r="F31" s="17">
        <v>7231831</v>
      </c>
      <c r="G31" s="17">
        <v>7167910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1498000</v>
      </c>
      <c r="F32" s="17">
        <v>3615051</v>
      </c>
      <c r="G32" s="17">
        <v>1364321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v>4477000</v>
      </c>
      <c r="F33" s="17">
        <v>4462700</v>
      </c>
      <c r="G33" s="17">
        <v>2724286</v>
      </c>
    </row>
    <row r="34" spans="2:7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3680000</v>
      </c>
      <c r="F35" s="17">
        <v>7370331</v>
      </c>
      <c r="G35" s="17">
        <v>7370331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v>16670000</v>
      </c>
      <c r="F36" s="17">
        <v>25058988</v>
      </c>
      <c r="G36" s="17">
        <v>24780447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35010100</v>
      </c>
      <c r="F37" s="22">
        <f t="shared" ref="F37:G37" si="5">SUM(F30:F36)</f>
        <v>53226618</v>
      </c>
      <c r="G37" s="22">
        <f t="shared" si="5"/>
        <v>47040034</v>
      </c>
    </row>
    <row r="38" spans="2:7" x14ac:dyDescent="0.3">
      <c r="B38" s="3" t="s">
        <v>109</v>
      </c>
      <c r="C38" s="4" t="s">
        <v>110</v>
      </c>
      <c r="D38" s="18" t="s">
        <v>111</v>
      </c>
      <c r="E38" s="17">
        <v>600000</v>
      </c>
      <c r="F38" s="17">
        <v>596470</v>
      </c>
      <c r="G38" s="17">
        <v>583620</v>
      </c>
    </row>
    <row r="39" spans="2:7" x14ac:dyDescent="0.3">
      <c r="B39" s="3" t="s">
        <v>112</v>
      </c>
      <c r="C39" s="4" t="s">
        <v>113</v>
      </c>
      <c r="D39" s="18" t="s">
        <v>114</v>
      </c>
      <c r="E39" s="17">
        <v>20000</v>
      </c>
      <c r="F39" s="17">
        <v>35000</v>
      </c>
      <c r="G39" s="17">
        <v>35000</v>
      </c>
    </row>
    <row r="40" spans="2:7" ht="32.4" x14ac:dyDescent="0.3">
      <c r="B40" s="19" t="s">
        <v>115</v>
      </c>
      <c r="C40" s="20" t="s">
        <v>116</v>
      </c>
      <c r="D40" s="21" t="s">
        <v>117</v>
      </c>
      <c r="E40" s="22">
        <f>E38+E39</f>
        <v>620000</v>
      </c>
      <c r="F40" s="22">
        <f t="shared" ref="F40:G40" si="6">F38+F39</f>
        <v>631470</v>
      </c>
      <c r="G40" s="22">
        <f t="shared" si="6"/>
        <v>618620</v>
      </c>
    </row>
    <row r="41" spans="2:7" ht="31.2" x14ac:dyDescent="0.3">
      <c r="B41" s="3" t="s">
        <v>118</v>
      </c>
      <c r="C41" s="4" t="s">
        <v>119</v>
      </c>
      <c r="D41" s="18" t="s">
        <v>120</v>
      </c>
      <c r="E41" s="17">
        <v>10372050</v>
      </c>
      <c r="F41" s="17">
        <v>10940673</v>
      </c>
      <c r="G41" s="17">
        <v>9675526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165000</v>
      </c>
      <c r="G42" s="17">
        <v>163428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v>0</v>
      </c>
      <c r="F43" s="17">
        <v>7000</v>
      </c>
      <c r="G43" s="17">
        <v>6036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v>706000</v>
      </c>
      <c r="F45" s="17">
        <v>3101159</v>
      </c>
      <c r="G45" s="17">
        <v>400669</v>
      </c>
    </row>
    <row r="46" spans="2:7" ht="32.4" x14ac:dyDescent="0.3">
      <c r="B46" s="19" t="s">
        <v>133</v>
      </c>
      <c r="C46" s="20" t="s">
        <v>134</v>
      </c>
      <c r="D46" s="21" t="s">
        <v>135</v>
      </c>
      <c r="E46" s="22">
        <f>SUM(E41:E45)</f>
        <v>11078050</v>
      </c>
      <c r="F46" s="22">
        <f t="shared" ref="F46:G46" si="7">SUM(F41:F45)</f>
        <v>14213832</v>
      </c>
      <c r="G46" s="22">
        <f t="shared" si="7"/>
        <v>10245659</v>
      </c>
    </row>
    <row r="47" spans="2:7" x14ac:dyDescent="0.3">
      <c r="B47" s="23" t="s">
        <v>136</v>
      </c>
      <c r="C47" s="24" t="s">
        <v>137</v>
      </c>
      <c r="D47" s="25" t="s">
        <v>138</v>
      </c>
      <c r="E47" s="26">
        <f>E26+E29+E37+E40+E46</f>
        <v>60348150</v>
      </c>
      <c r="F47" s="26">
        <f t="shared" ref="F47:G47" si="8">F26+F29+F37+F40+F46</f>
        <v>88377526</v>
      </c>
      <c r="G47" s="26">
        <f t="shared" si="8"/>
        <v>78173624</v>
      </c>
    </row>
    <row r="48" spans="2:7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</row>
    <row r="49" spans="2:7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</row>
    <row r="50" spans="2:7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</row>
    <row r="51" spans="2:7" ht="31.2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</row>
    <row r="52" spans="2:7" ht="31.2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</row>
    <row r="53" spans="2:7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</row>
    <row r="54" spans="2:7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</row>
    <row r="55" spans="2:7" x14ac:dyDescent="0.3">
      <c r="B55" s="3" t="s">
        <v>160</v>
      </c>
      <c r="C55" s="7" t="s">
        <v>161</v>
      </c>
      <c r="D55" s="18" t="s">
        <v>162</v>
      </c>
      <c r="E55" s="17">
        <v>9781000</v>
      </c>
      <c r="F55" s="17">
        <v>9781000</v>
      </c>
      <c r="G55" s="17">
        <v>7738800</v>
      </c>
    </row>
    <row r="56" spans="2:7" x14ac:dyDescent="0.3">
      <c r="B56" s="23" t="s">
        <v>163</v>
      </c>
      <c r="C56" s="28" t="s">
        <v>164</v>
      </c>
      <c r="D56" s="25" t="s">
        <v>165</v>
      </c>
      <c r="E56" s="26">
        <f>SUM(E48:E55)</f>
        <v>9781000</v>
      </c>
      <c r="F56" s="26">
        <f t="shared" ref="F56:G56" si="9">SUM(F48:F55)</f>
        <v>9781000</v>
      </c>
      <c r="G56" s="26">
        <f t="shared" si="9"/>
        <v>7738800</v>
      </c>
    </row>
    <row r="57" spans="2:7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</row>
    <row r="58" spans="2:7" ht="31.2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1850176</v>
      </c>
      <c r="G58" s="17">
        <v>1850176</v>
      </c>
    </row>
    <row r="59" spans="2:7" ht="31.2" x14ac:dyDescent="0.3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</row>
    <row r="60" spans="2:7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3163659</v>
      </c>
      <c r="G60" s="17">
        <v>0</v>
      </c>
    </row>
    <row r="61" spans="2:7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:G61" si="10">SUM(F58:F60)</f>
        <v>5013835</v>
      </c>
      <c r="G61" s="22">
        <f t="shared" si="10"/>
        <v>1850176</v>
      </c>
    </row>
    <row r="62" spans="2:7" ht="31.2" hidden="1" x14ac:dyDescent="0.3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</row>
    <row r="63" spans="2:7" ht="31.2" hidden="1" x14ac:dyDescent="0.3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</row>
    <row r="64" spans="2:7" ht="31.2" hidden="1" x14ac:dyDescent="0.3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</row>
    <row r="65" spans="2:7" ht="21.75" customHeight="1" x14ac:dyDescent="0.3">
      <c r="B65" s="3">
        <v>63</v>
      </c>
      <c r="C65" s="7" t="s">
        <v>183</v>
      </c>
      <c r="D65" s="18" t="s">
        <v>184</v>
      </c>
      <c r="E65" s="17">
        <v>88184269</v>
      </c>
      <c r="F65" s="17">
        <v>88184269</v>
      </c>
      <c r="G65" s="17">
        <v>55587000</v>
      </c>
    </row>
    <row r="66" spans="2:7" ht="31.2" hidden="1" x14ac:dyDescent="0.3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</row>
    <row r="67" spans="2:7" ht="31.2" hidden="1" x14ac:dyDescent="0.3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</row>
    <row r="68" spans="2:7" hidden="1" x14ac:dyDescent="0.3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</row>
    <row r="69" spans="2:7" hidden="1" x14ac:dyDescent="0.3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v>0</v>
      </c>
    </row>
    <row r="70" spans="2:7" hidden="1" x14ac:dyDescent="0.3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v>0</v>
      </c>
    </row>
    <row r="71" spans="2:7" ht="21" customHeight="1" x14ac:dyDescent="0.3">
      <c r="B71" s="3">
        <v>69</v>
      </c>
      <c r="C71" s="7" t="s">
        <v>195</v>
      </c>
      <c r="D71" s="18" t="s">
        <v>196</v>
      </c>
      <c r="E71" s="17">
        <v>3200000</v>
      </c>
      <c r="F71" s="17">
        <v>3400000</v>
      </c>
      <c r="G71" s="17">
        <v>728420</v>
      </c>
    </row>
    <row r="72" spans="2:7" x14ac:dyDescent="0.3">
      <c r="B72" s="3">
        <v>70</v>
      </c>
      <c r="C72" s="30" t="s">
        <v>197</v>
      </c>
      <c r="D72" s="18" t="s">
        <v>198</v>
      </c>
      <c r="E72" s="17">
        <f>200000+2851683</f>
        <v>3051683</v>
      </c>
      <c r="F72" s="17">
        <v>15348817</v>
      </c>
      <c r="G72" s="17">
        <v>0</v>
      </c>
    </row>
    <row r="73" spans="2:7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94435952</v>
      </c>
      <c r="F73" s="26">
        <f t="shared" ref="F73:G73" si="11">F57+F61+F62+F63+F64+F65+F66+F67+F68+F69+F70+F71+F72</f>
        <v>111946921</v>
      </c>
      <c r="G73" s="26">
        <f t="shared" si="11"/>
        <v>58165596</v>
      </c>
    </row>
    <row r="74" spans="2:7" x14ac:dyDescent="0.3">
      <c r="B74" s="3">
        <v>72</v>
      </c>
      <c r="C74" s="9" t="s">
        <v>201</v>
      </c>
      <c r="D74" s="18" t="s">
        <v>202</v>
      </c>
      <c r="E74" s="17">
        <v>2000000</v>
      </c>
      <c r="F74" s="17">
        <v>4000000</v>
      </c>
      <c r="G74" s="17">
        <v>4000000</v>
      </c>
    </row>
    <row r="75" spans="2:7" x14ac:dyDescent="0.3">
      <c r="B75" s="3">
        <v>73</v>
      </c>
      <c r="C75" s="9" t="s">
        <v>203</v>
      </c>
      <c r="D75" s="18" t="s">
        <v>204</v>
      </c>
      <c r="E75" s="17">
        <v>18525841</v>
      </c>
      <c r="F75" s="17">
        <v>20610931</v>
      </c>
      <c r="G75" s="17">
        <v>20610931</v>
      </c>
    </row>
    <row r="76" spans="2:7" x14ac:dyDescent="0.3">
      <c r="B76" s="3">
        <v>74</v>
      </c>
      <c r="C76" s="9" t="s">
        <v>205</v>
      </c>
      <c r="D76" s="18" t="s">
        <v>206</v>
      </c>
      <c r="E76" s="17">
        <v>0</v>
      </c>
      <c r="F76" s="17">
        <v>130000</v>
      </c>
      <c r="G76" s="17">
        <v>124016</v>
      </c>
    </row>
    <row r="77" spans="2:7" x14ac:dyDescent="0.3">
      <c r="B77" s="3">
        <v>75</v>
      </c>
      <c r="C77" s="9" t="s">
        <v>207</v>
      </c>
      <c r="D77" s="18" t="s">
        <v>208</v>
      </c>
      <c r="E77" s="17">
        <v>15937480</v>
      </c>
      <c r="F77" s="17">
        <v>29385289</v>
      </c>
      <c r="G77" s="17">
        <v>20265645</v>
      </c>
    </row>
    <row r="78" spans="2:7" hidden="1" x14ac:dyDescent="0.3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</row>
    <row r="79" spans="2:7" hidden="1" x14ac:dyDescent="0.3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</row>
    <row r="80" spans="2:7" x14ac:dyDescent="0.3">
      <c r="B80" s="3">
        <v>78</v>
      </c>
      <c r="C80" s="5" t="s">
        <v>213</v>
      </c>
      <c r="D80" s="18" t="s">
        <v>214</v>
      </c>
      <c r="E80" s="17">
        <v>9305097</v>
      </c>
      <c r="F80" s="17">
        <v>13488315</v>
      </c>
      <c r="G80" s="17">
        <v>10882356</v>
      </c>
    </row>
    <row r="81" spans="2:7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45768418</v>
      </c>
      <c r="F81" s="26">
        <f t="shared" ref="F81:G81" si="12">SUM(F74:F80)</f>
        <v>67614535</v>
      </c>
      <c r="G81" s="26">
        <f t="shared" si="12"/>
        <v>55882948</v>
      </c>
    </row>
    <row r="82" spans="2:7" x14ac:dyDescent="0.3">
      <c r="B82" s="3">
        <v>80</v>
      </c>
      <c r="C82" s="7" t="s">
        <v>217</v>
      </c>
      <c r="D82" s="18" t="s">
        <v>218</v>
      </c>
      <c r="E82" s="17">
        <v>13578425</v>
      </c>
      <c r="F82" s="17">
        <v>37392483</v>
      </c>
      <c r="G82" s="17">
        <v>35337718</v>
      </c>
    </row>
    <row r="83" spans="2:7" x14ac:dyDescent="0.3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</row>
    <row r="84" spans="2:7" x14ac:dyDescent="0.3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v>0</v>
      </c>
    </row>
    <row r="85" spans="2:7" ht="31.2" x14ac:dyDescent="0.3">
      <c r="B85" s="3">
        <v>83</v>
      </c>
      <c r="C85" s="7" t="s">
        <v>223</v>
      </c>
      <c r="D85" s="18" t="s">
        <v>224</v>
      </c>
      <c r="E85" s="17">
        <v>3666175</v>
      </c>
      <c r="F85" s="17">
        <v>9566175</v>
      </c>
      <c r="G85" s="17">
        <v>9541182</v>
      </c>
    </row>
    <row r="86" spans="2:7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17244600</v>
      </c>
      <c r="F86" s="26">
        <f t="shared" ref="F86:G86" si="13">SUM(F82:F85)</f>
        <v>46958658</v>
      </c>
      <c r="G86" s="26">
        <f t="shared" si="13"/>
        <v>44878900</v>
      </c>
    </row>
    <row r="87" spans="2:7" ht="31.2" hidden="1" x14ac:dyDescent="0.3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</row>
    <row r="88" spans="2:7" ht="31.2" hidden="1" x14ac:dyDescent="0.3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</row>
    <row r="89" spans="2:7" ht="31.2" hidden="1" x14ac:dyDescent="0.3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</row>
    <row r="90" spans="2:7" ht="31.2" hidden="1" x14ac:dyDescent="0.3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</row>
    <row r="91" spans="2:7" ht="31.2" hidden="1" x14ac:dyDescent="0.3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</row>
    <row r="92" spans="2:7" ht="31.2" hidden="1" x14ac:dyDescent="0.3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</row>
    <row r="93" spans="2:7" hidden="1" x14ac:dyDescent="0.3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</row>
    <row r="94" spans="2:7" x14ac:dyDescent="0.3">
      <c r="B94" s="3">
        <v>92</v>
      </c>
      <c r="C94" s="7" t="s">
        <v>241</v>
      </c>
      <c r="D94" s="18" t="s">
        <v>242</v>
      </c>
      <c r="E94" s="17">
        <v>0</v>
      </c>
      <c r="F94" s="17">
        <v>213488742</v>
      </c>
      <c r="G94" s="17">
        <v>213488742</v>
      </c>
    </row>
    <row r="95" spans="2:7" ht="31.2" x14ac:dyDescent="0.3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v>0</v>
      </c>
    </row>
    <row r="96" spans="2:7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 t="shared" ref="F96:G96" si="14">SUM(F87:F95)</f>
        <v>213488742</v>
      </c>
      <c r="G96" s="26">
        <f t="shared" si="14"/>
        <v>213488742</v>
      </c>
    </row>
    <row r="97" spans="2:7" s="11" customFormat="1" ht="31.2" x14ac:dyDescent="0.3">
      <c r="B97" s="23">
        <v>95</v>
      </c>
      <c r="C97" s="24" t="s">
        <v>247</v>
      </c>
      <c r="D97" s="25" t="s">
        <v>248</v>
      </c>
      <c r="E97" s="26">
        <f>E21+E22+E47+E56+E73+E81+E86+E96</f>
        <v>356332755</v>
      </c>
      <c r="F97" s="26">
        <f t="shared" ref="F97:G97" si="15">F21+F22+F47+F56+F73+F81+F86+F96</f>
        <v>697410802</v>
      </c>
      <c r="G97" s="26">
        <f t="shared" si="15"/>
        <v>612646863</v>
      </c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91" fitToHeight="0" orientation="portrait" r:id="rId1"/>
  <headerFooter alignWithMargins="0">
    <oddHeader>&amp;C&amp;"Times New Roman,Normál"&amp;13 1. melléklet
a 4/2020. (VII.14.) önkormányzati rendelethez
Az önkormányzat és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melléklet</vt:lpstr>
      <vt:lpstr>'1. 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2020-07-10T20:33:03Z</cp:lastPrinted>
  <dcterms:created xsi:type="dcterms:W3CDTF">2019-02-06T16:32:14Z</dcterms:created>
  <dcterms:modified xsi:type="dcterms:W3CDTF">2020-07-10T20:33:05Z</dcterms:modified>
</cp:coreProperties>
</file>