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20" windowWidth="21075" windowHeight="10035"/>
  </bookViews>
  <sheets>
    <sheet name="Munka1" sheetId="1" r:id="rId1"/>
    <sheet name="Munka2" sheetId="2" r:id="rId2"/>
    <sheet name="Munka3" sheetId="3" r:id="rId3"/>
  </sheets>
  <calcPr calcId="145621"/>
</workbook>
</file>

<file path=xl/calcChain.xml><?xml version="1.0" encoding="utf-8"?>
<calcChain xmlns="http://schemas.openxmlformats.org/spreadsheetml/2006/main">
  <c r="E99" i="1" l="1"/>
  <c r="D99" i="1"/>
  <c r="E92" i="1"/>
  <c r="D92" i="1"/>
  <c r="E86" i="1"/>
  <c r="D86" i="1"/>
  <c r="E78" i="1"/>
  <c r="E103" i="1" s="1"/>
  <c r="D78" i="1"/>
  <c r="D103" i="1" s="1"/>
  <c r="E62" i="1"/>
  <c r="D62" i="1"/>
  <c r="E56" i="1"/>
  <c r="D56" i="1"/>
  <c r="E53" i="1"/>
  <c r="D53" i="1"/>
  <c r="E42" i="1"/>
  <c r="D42" i="1"/>
  <c r="E34" i="1"/>
  <c r="D34" i="1"/>
  <c r="E33" i="1"/>
  <c r="D33" i="1"/>
  <c r="E28" i="1"/>
  <c r="D28" i="1"/>
  <c r="E16" i="1"/>
  <c r="D16" i="1"/>
  <c r="E12" i="1"/>
  <c r="D12" i="1"/>
  <c r="E7" i="1"/>
  <c r="D7" i="1"/>
  <c r="E5" i="1"/>
  <c r="E61" i="1" s="1"/>
  <c r="E67" i="1" s="1"/>
  <c r="D5" i="1"/>
  <c r="D61" i="1" s="1"/>
  <c r="D67" i="1" s="1"/>
</calcChain>
</file>

<file path=xl/sharedStrings.xml><?xml version="1.0" encoding="utf-8"?>
<sst xmlns="http://schemas.openxmlformats.org/spreadsheetml/2006/main" count="245" uniqueCount="206">
  <si>
    <t>B E V É T E L E K</t>
  </si>
  <si>
    <t>Sor-szám</t>
  </si>
  <si>
    <t>Rovat</t>
  </si>
  <si>
    <t>Bevételi jogcím</t>
  </si>
  <si>
    <t>2016. évi eredeti 
előirányzat</t>
  </si>
  <si>
    <t>2016. évi módosított előirányzat</t>
  </si>
  <si>
    <t>1.</t>
  </si>
  <si>
    <t>B4</t>
  </si>
  <si>
    <t>I. Önkormányzat működési bevételei (1.2+1.3)</t>
  </si>
  <si>
    <t>1.2</t>
  </si>
  <si>
    <t>I/1. Intézményi működési bevételek</t>
  </si>
  <si>
    <t>1.3.</t>
  </si>
  <si>
    <t>B3</t>
  </si>
  <si>
    <t>I/2. Önkorm. sajátos műk. bevételei (1.3.1+…+1.3.4)</t>
  </si>
  <si>
    <t>1.3.1.</t>
  </si>
  <si>
    <t>B36</t>
  </si>
  <si>
    <t>Illetékek</t>
  </si>
  <si>
    <t>1.3.2.</t>
  </si>
  <si>
    <t>Helyi adók</t>
  </si>
  <si>
    <t>1.3.3.</t>
  </si>
  <si>
    <t>B354</t>
  </si>
  <si>
    <t>Átengedett központi adók</t>
  </si>
  <si>
    <t>1.3.4.</t>
  </si>
  <si>
    <t>Bírságok, egyéb bevételek</t>
  </si>
  <si>
    <t>2.</t>
  </si>
  <si>
    <t>B5</t>
  </si>
  <si>
    <t>II. Felhalmozási és tőkejellegű bevételek (2.1+…2.3)</t>
  </si>
  <si>
    <t>2..1.</t>
  </si>
  <si>
    <t>Tárgyi eszközök, immateriális javak értékesítése</t>
  </si>
  <si>
    <t>2..2.</t>
  </si>
  <si>
    <t>Önkormányzatok sajátos felhalmozási és tőkebevételei</t>
  </si>
  <si>
    <t>2..3.</t>
  </si>
  <si>
    <t>Pénzügyi befektetések bevételei</t>
  </si>
  <si>
    <t>3.</t>
  </si>
  <si>
    <t>B11</t>
  </si>
  <si>
    <t>III. Támogatások, kiegészítések (3.1+…+3.7)</t>
  </si>
  <si>
    <t>3.1.</t>
  </si>
  <si>
    <t>B111</t>
  </si>
  <si>
    <t>Általános működési támogatás</t>
  </si>
  <si>
    <t>3.2.</t>
  </si>
  <si>
    <t>B112</t>
  </si>
  <si>
    <t>Pedagógusok bértámogatása</t>
  </si>
  <si>
    <t>3.3.</t>
  </si>
  <si>
    <t>Óvodműködtetési támogatás</t>
  </si>
  <si>
    <t>3.4.</t>
  </si>
  <si>
    <t>B113</t>
  </si>
  <si>
    <t>Gyermekétkeztetés támogatása</t>
  </si>
  <si>
    <t>3.5.</t>
  </si>
  <si>
    <t>Jövedelempótló támogatások kiegészítése</t>
  </si>
  <si>
    <t>3.6.</t>
  </si>
  <si>
    <t>Szociális és gyermekjóléti feladatok támogatása</t>
  </si>
  <si>
    <t>3.7.</t>
  </si>
  <si>
    <t>B115</t>
  </si>
  <si>
    <t>Központosított előirányzat</t>
  </si>
  <si>
    <t>3.8.</t>
  </si>
  <si>
    <t>B114</t>
  </si>
  <si>
    <t>Közművelődés támogatása</t>
  </si>
  <si>
    <t>B116</t>
  </si>
  <si>
    <t>Elszámolásból származó bevételek</t>
  </si>
  <si>
    <t>3.9.</t>
  </si>
  <si>
    <t>Egyéb központi támogatás</t>
  </si>
  <si>
    <t>3.10.</t>
  </si>
  <si>
    <t>Helyi önkormányzatok kiegészítő támogatás</t>
  </si>
  <si>
    <t>3.11.</t>
  </si>
  <si>
    <t>B2</t>
  </si>
  <si>
    <t>Fejlesztési célú támogatások (5.7.1+…+5.7.4)</t>
  </si>
  <si>
    <t>3.11.1.</t>
  </si>
  <si>
    <t>Cél- címzett támogatás</t>
  </si>
  <si>
    <t>3.11.2.</t>
  </si>
  <si>
    <t>Területi kiegyenlítést szolg. fejl. célú támogatás</t>
  </si>
  <si>
    <t>3.11.3.</t>
  </si>
  <si>
    <t>Céljellegű decentralizált támogatás, vis maior</t>
  </si>
  <si>
    <t>3.11.4.</t>
  </si>
  <si>
    <t>4.</t>
  </si>
  <si>
    <t>IV. Támogatások, átvett pénzeszközök (4.1+4.2)</t>
  </si>
  <si>
    <t>4.1.</t>
  </si>
  <si>
    <t>B16</t>
  </si>
  <si>
    <t>Működési célú  (6.1.1+…+6.1.4)</t>
  </si>
  <si>
    <t>4.1.1.</t>
  </si>
  <si>
    <t>Támogatásértékű bevétel központi költségvetési szervtől</t>
  </si>
  <si>
    <t>4.1.2.</t>
  </si>
  <si>
    <t>Támogatások fejezeti előirányzattól</t>
  </si>
  <si>
    <t>4.1.3.</t>
  </si>
  <si>
    <t>Támogatásértékű bevétel OEP-től</t>
  </si>
  <si>
    <t>4.1.4.</t>
  </si>
  <si>
    <t>Támogatásértékű bevétel elkülönített állami pénzalapoktól</t>
  </si>
  <si>
    <t>4.1.5.</t>
  </si>
  <si>
    <t>Támogatásértékű bevétel önkormányzati szervektől</t>
  </si>
  <si>
    <t>4.1.6.</t>
  </si>
  <si>
    <t>Működési célú átvett pénzeszköz</t>
  </si>
  <si>
    <t>4.1.7.</t>
  </si>
  <si>
    <t>Átvett pénzeszközök</t>
  </si>
  <si>
    <t>4.2.</t>
  </si>
  <si>
    <t>B25</t>
  </si>
  <si>
    <t>Felhalmozási célú pénzeszköz átvétel (4.2.1+…+4.2.4)</t>
  </si>
  <si>
    <t>4.2.1.</t>
  </si>
  <si>
    <t>4.2.2.</t>
  </si>
  <si>
    <t>4.2.3</t>
  </si>
  <si>
    <t>Támogatásértékű bevétel EU-tól</t>
  </si>
  <si>
    <t>4.2.4.</t>
  </si>
  <si>
    <t>Felhalmozási célú támogatások (közmű)</t>
  </si>
  <si>
    <t>4.2.5.</t>
  </si>
  <si>
    <t>Felhalmozási célú támogatások (óvoda felújítás)</t>
  </si>
  <si>
    <t>4.2.6.</t>
  </si>
  <si>
    <t>Felhalmozási célú támpgatás önkormányzattól</t>
  </si>
  <si>
    <t>4.2.7.</t>
  </si>
  <si>
    <t>Felhalmozási célú átvett pénzeszköz vállalkoz.</t>
  </si>
  <si>
    <t>4.2.8.</t>
  </si>
  <si>
    <t>4.2.9.</t>
  </si>
  <si>
    <t>Háztartásoktól átvett pénzeszköz</t>
  </si>
  <si>
    <t>4.2.10.</t>
  </si>
  <si>
    <t>Egyéb szervezetektől átvett pénzeszközök</t>
  </si>
  <si>
    <t>5.</t>
  </si>
  <si>
    <t>V. Tám. kölcs. visszatér. igénybev., értékp. bev. (5.1+5.2)</t>
  </si>
  <si>
    <t>5.1.</t>
  </si>
  <si>
    <t>B62</t>
  </si>
  <si>
    <t>Működési célú  visszatérítendő támogatás bevétele</t>
  </si>
  <si>
    <t>5.2.</t>
  </si>
  <si>
    <t>B72</t>
  </si>
  <si>
    <t>Felhalmozási célú  kölcsön visszatér., értékpapír bev.</t>
  </si>
  <si>
    <t>6.</t>
  </si>
  <si>
    <t>VI. Finanszírozási bevételek (6.1+6.2)</t>
  </si>
  <si>
    <t>6.1.</t>
  </si>
  <si>
    <t>B811</t>
  </si>
  <si>
    <t>Hitelek, kölcsönök bevételei</t>
  </si>
  <si>
    <t>6.2.</t>
  </si>
  <si>
    <t>Forgatási célű értékpapír beváltás</t>
  </si>
  <si>
    <t>6.3.</t>
  </si>
  <si>
    <t>Államháztartáson belüli megelőlegezés</t>
  </si>
  <si>
    <t>6.4.</t>
  </si>
  <si>
    <t>Függő, átfutó bevételek</t>
  </si>
  <si>
    <t>7.</t>
  </si>
  <si>
    <t>FOLYÓ BEVÉTELEK ÖSSZESEN: (1+4+5+6+7+8)</t>
  </si>
  <si>
    <t>8.</t>
  </si>
  <si>
    <t>B813</t>
  </si>
  <si>
    <t>Előző évi várható pénzmaradvány igénybevétele (10.1.+10.2)</t>
  </si>
  <si>
    <t>8.1.</t>
  </si>
  <si>
    <t>B8131</t>
  </si>
  <si>
    <t>Működési célú pénzmaradvány igénybevétele</t>
  </si>
  <si>
    <t>8.2.</t>
  </si>
  <si>
    <t>Felhalmozási célú pénzmaradvány igénybevétele</t>
  </si>
  <si>
    <t>9.</t>
  </si>
  <si>
    <t>B8132</t>
  </si>
  <si>
    <t>Előző évi vállalkozási eredmény igénybevétele</t>
  </si>
  <si>
    <t>10.</t>
  </si>
  <si>
    <t xml:space="preserve">Forráshiány </t>
  </si>
  <si>
    <t>11.</t>
  </si>
  <si>
    <t>BEVÉTELEK ÖSSZESEN: (7+8+9+10)</t>
  </si>
  <si>
    <t>K I A D Á S O K</t>
  </si>
  <si>
    <t>Kiadási jogcímek</t>
  </si>
  <si>
    <t>2016. évi eredeti előirányzat</t>
  </si>
  <si>
    <t>I. Folyó (működési) kiadások (1.1+…+1.7)</t>
  </si>
  <si>
    <t>1.1.</t>
  </si>
  <si>
    <t>K1</t>
  </si>
  <si>
    <t>Személyi  juttatások</t>
  </si>
  <si>
    <t>1.2.</t>
  </si>
  <si>
    <t>K2</t>
  </si>
  <si>
    <t>Munkaadókat terhelő járulékok</t>
  </si>
  <si>
    <t>K3</t>
  </si>
  <si>
    <t>Dologi  kiadások</t>
  </si>
  <si>
    <t>1.5.</t>
  </si>
  <si>
    <t>K506</t>
  </si>
  <si>
    <t>Működési célú támogatások, pénzeszközátadás</t>
  </si>
  <si>
    <t>1.6.</t>
  </si>
  <si>
    <t>K4</t>
  </si>
  <si>
    <t>Társadalom- és szociálpolitikai juttatások</t>
  </si>
  <si>
    <t>1.7.</t>
  </si>
  <si>
    <t>K5</t>
  </si>
  <si>
    <t>Törvényi előíráson alapuló befizetések</t>
  </si>
  <si>
    <t>1.8.</t>
  </si>
  <si>
    <t>Ellátottak pénzbeli juttatása</t>
  </si>
  <si>
    <t>II. Felhalmozási és tőke jellegű kiadások (2.1+…+2.5)</t>
  </si>
  <si>
    <t>2.1.</t>
  </si>
  <si>
    <t>K7</t>
  </si>
  <si>
    <t>Felújítás</t>
  </si>
  <si>
    <t>2.2.</t>
  </si>
  <si>
    <t>K6</t>
  </si>
  <si>
    <t>Intézményi beruházási kiadások</t>
  </si>
  <si>
    <t>2.3.</t>
  </si>
  <si>
    <t>K8</t>
  </si>
  <si>
    <t>Felhalmozási célú támogatásértékű kiadás, pénzeszközátadás</t>
  </si>
  <si>
    <t>2.4.</t>
  </si>
  <si>
    <t>Pénzügyi befektetések kiadásai</t>
  </si>
  <si>
    <t>2.5.</t>
  </si>
  <si>
    <t>Egyéb fejlesztési célú kiadás</t>
  </si>
  <si>
    <t>K512</t>
  </si>
  <si>
    <t>III. Tartalékok (3.+3.2+3.3)</t>
  </si>
  <si>
    <t>Általános tartalék</t>
  </si>
  <si>
    <t>Működési célú céltartalék</t>
  </si>
  <si>
    <t>Fejlesztési célú tartalék</t>
  </si>
  <si>
    <t>K353</t>
  </si>
  <si>
    <t>IV.  Hitelek kamatai</t>
  </si>
  <si>
    <t>V. Egyéb kiadások</t>
  </si>
  <si>
    <t>K508</t>
  </si>
  <si>
    <t>VI. Visszatérítendő támogatás kiadásai</t>
  </si>
  <si>
    <t>K9</t>
  </si>
  <si>
    <t>VII. Finanszírozási kiadások (7.1+7.2)</t>
  </si>
  <si>
    <t>7.1.</t>
  </si>
  <si>
    <t>K91</t>
  </si>
  <si>
    <t>Hitelek, kölcsönök kiadásai</t>
  </si>
  <si>
    <t>7.2.</t>
  </si>
  <si>
    <t>ÁH belüli megelőlegezés visszafizetése</t>
  </si>
  <si>
    <t>7.3.</t>
  </si>
  <si>
    <t>Értékpapírok kiadásai</t>
  </si>
  <si>
    <t>24.</t>
  </si>
  <si>
    <t xml:space="preserve"> KIADÁSOK ÖSSZESEN: (1+2+3+4+5+6+7)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</si>
</sst>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13" x14ac:knownFonts="1">
    <font>
      <sz val="11"/>
      <color theme="1"/>
      <name val="Calibri"/>
      <family val="2"/>
      <charset val="238"/>
      <scheme val="minor"/>
    </font>
    <font>
      <sz val="12"/>
      <name val="Times New Roman CE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  <font>
      <i/>
      <sz val="8"/>
      <name val="Times New Roman CE"/>
      <family val="1"/>
      <charset val="238"/>
    </font>
    <font>
      <b/>
      <i/>
      <sz val="8"/>
      <name val="Times New Roman CE"/>
      <family val="1"/>
      <charset val="238"/>
    </font>
    <font>
      <i/>
      <sz val="8"/>
      <name val="Times New Roman CE"/>
      <charset val="238"/>
    </font>
    <font>
      <sz val="12"/>
      <name val="Times New Roman CE"/>
      <family val="1"/>
      <charset val="238"/>
    </font>
    <font>
      <sz val="10"/>
      <name val="Times New Roman CE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38">
    <xf numFmtId="0" fontId="0" fillId="0" borderId="0" xfId="0"/>
    <xf numFmtId="164" fontId="2" fillId="0" borderId="0" xfId="1" applyNumberFormat="1" applyFont="1" applyBorder="1" applyAlignment="1" applyProtection="1">
      <alignment horizontal="centerContinuous" vertical="center"/>
    </xf>
    <xf numFmtId="0" fontId="1" fillId="0" borderId="0" xfId="1"/>
    <xf numFmtId="164" fontId="2" fillId="0" borderId="1" xfId="1" applyNumberFormat="1" applyFont="1" applyBorder="1" applyAlignment="1" applyProtection="1">
      <alignment horizontal="centerContinuous" vertical="center"/>
    </xf>
    <xf numFmtId="0" fontId="3" fillId="0" borderId="1" xfId="0" applyFont="1" applyBorder="1" applyAlignment="1" applyProtection="1">
      <alignment horizontal="right"/>
    </xf>
    <xf numFmtId="0" fontId="4" fillId="0" borderId="2" xfId="1" applyFont="1" applyBorder="1" applyAlignment="1" applyProtection="1">
      <alignment horizontal="center" vertical="center" wrapText="1"/>
    </xf>
    <xf numFmtId="0" fontId="4" fillId="0" borderId="3" xfId="1" applyFont="1" applyBorder="1" applyAlignment="1" applyProtection="1">
      <alignment horizontal="center" vertical="center" wrapText="1"/>
    </xf>
    <xf numFmtId="0" fontId="4" fillId="0" borderId="4" xfId="1" applyFont="1" applyBorder="1" applyAlignment="1" applyProtection="1">
      <alignment horizontal="center" vertical="center" wrapText="1"/>
    </xf>
    <xf numFmtId="0" fontId="4" fillId="0" borderId="5" xfId="1" applyFont="1" applyBorder="1" applyAlignment="1" applyProtection="1">
      <alignment horizontal="center" vertical="center" wrapText="1"/>
    </xf>
    <xf numFmtId="0" fontId="5" fillId="0" borderId="2" xfId="1" applyFont="1" applyBorder="1" applyAlignment="1" applyProtection="1">
      <alignment horizontal="center" vertical="center" wrapText="1"/>
    </xf>
    <xf numFmtId="0" fontId="5" fillId="0" borderId="3" xfId="1" applyFont="1" applyBorder="1" applyAlignment="1" applyProtection="1">
      <alignment horizontal="center" vertical="center" wrapText="1"/>
    </xf>
    <xf numFmtId="0" fontId="5" fillId="0" borderId="4" xfId="1" applyFont="1" applyBorder="1" applyAlignment="1" applyProtection="1">
      <alignment horizontal="center" vertical="center" wrapText="1"/>
    </xf>
    <xf numFmtId="0" fontId="5" fillId="0" borderId="5" xfId="1" applyFont="1" applyBorder="1" applyAlignment="1" applyProtection="1">
      <alignment horizontal="center" vertical="center" wrapText="1"/>
    </xf>
    <xf numFmtId="0" fontId="6" fillId="0" borderId="0" xfId="1" applyFont="1"/>
    <xf numFmtId="0" fontId="5" fillId="2" borderId="6" xfId="1" applyFont="1" applyFill="1" applyBorder="1" applyAlignment="1" applyProtection="1">
      <alignment horizontal="left" vertical="center" wrapText="1" indent="1"/>
    </xf>
    <xf numFmtId="0" fontId="5" fillId="2" borderId="7" xfId="1" applyFont="1" applyFill="1" applyBorder="1" applyAlignment="1" applyProtection="1">
      <alignment horizontal="left" vertical="center" wrapText="1" indent="1"/>
    </xf>
    <xf numFmtId="0" fontId="5" fillId="2" borderId="8" xfId="1" applyFont="1" applyFill="1" applyBorder="1" applyAlignment="1" applyProtection="1">
      <alignment horizontal="left" vertical="center" wrapText="1" indent="1"/>
    </xf>
    <xf numFmtId="164" fontId="5" fillId="2" borderId="8" xfId="1" applyNumberFormat="1" applyFont="1" applyFill="1" applyBorder="1" applyAlignment="1" applyProtection="1">
      <alignment horizontal="right" vertical="center" wrapText="1"/>
    </xf>
    <xf numFmtId="164" fontId="5" fillId="2" borderId="9" xfId="1" applyNumberFormat="1" applyFont="1" applyFill="1" applyBorder="1" applyAlignment="1" applyProtection="1">
      <alignment horizontal="right" vertical="center" wrapText="1"/>
    </xf>
    <xf numFmtId="0" fontId="7" fillId="0" borderId="0" xfId="1" applyFont="1"/>
    <xf numFmtId="49" fontId="5" fillId="2" borderId="2" xfId="1" applyNumberFormat="1" applyFont="1" applyFill="1" applyBorder="1" applyAlignment="1" applyProtection="1">
      <alignment horizontal="left" vertical="center" wrapText="1" indent="1"/>
    </xf>
    <xf numFmtId="49" fontId="5" fillId="2" borderId="3" xfId="1" applyNumberFormat="1" applyFont="1" applyFill="1" applyBorder="1" applyAlignment="1" applyProtection="1">
      <alignment horizontal="left" vertical="center" wrapText="1" indent="1"/>
    </xf>
    <xf numFmtId="0" fontId="5" fillId="2" borderId="4" xfId="1" applyFont="1" applyFill="1" applyBorder="1" applyAlignment="1" applyProtection="1">
      <alignment horizontal="left" vertical="center" wrapText="1" indent="1"/>
    </xf>
    <xf numFmtId="164" fontId="5" fillId="2" borderId="4" xfId="1" applyNumberFormat="1" applyFont="1" applyFill="1" applyBorder="1" applyAlignment="1" applyProtection="1">
      <alignment horizontal="right" vertical="center" wrapText="1"/>
      <protection locked="0"/>
    </xf>
    <xf numFmtId="164" fontId="5" fillId="2" borderId="5" xfId="1" applyNumberFormat="1" applyFont="1" applyFill="1" applyBorder="1" applyAlignment="1" applyProtection="1">
      <alignment horizontal="right" vertical="center" wrapText="1"/>
      <protection locked="0"/>
    </xf>
    <xf numFmtId="164" fontId="5" fillId="2" borderId="4" xfId="1" applyNumberFormat="1" applyFont="1" applyFill="1" applyBorder="1" applyAlignment="1" applyProtection="1">
      <alignment horizontal="right" vertical="center" wrapText="1"/>
    </xf>
    <xf numFmtId="49" fontId="6" fillId="0" borderId="10" xfId="1" applyNumberFormat="1" applyFont="1" applyFill="1" applyBorder="1" applyAlignment="1" applyProtection="1">
      <alignment horizontal="left" vertical="center" wrapText="1" indent="1"/>
    </xf>
    <xf numFmtId="49" fontId="6" fillId="0" borderId="11" xfId="1" applyNumberFormat="1" applyFont="1" applyFill="1" applyBorder="1" applyAlignment="1" applyProtection="1">
      <alignment horizontal="left" vertical="center" wrapText="1" indent="1"/>
    </xf>
    <xf numFmtId="0" fontId="6" fillId="0" borderId="12" xfId="1" applyFont="1" applyFill="1" applyBorder="1" applyAlignment="1" applyProtection="1">
      <alignment horizontal="left" vertical="center" wrapText="1" indent="1"/>
    </xf>
    <xf numFmtId="164" fontId="6" fillId="0" borderId="12" xfId="1" applyNumberFormat="1" applyFont="1" applyFill="1" applyBorder="1" applyAlignment="1" applyProtection="1">
      <alignment horizontal="right" vertical="center" wrapText="1"/>
      <protection locked="0"/>
    </xf>
    <xf numFmtId="164" fontId="6" fillId="0" borderId="13" xfId="1" applyNumberFormat="1" applyFont="1" applyFill="1" applyBorder="1" applyAlignment="1" applyProtection="1">
      <alignment horizontal="right" vertical="center" wrapText="1"/>
      <protection locked="0"/>
    </xf>
    <xf numFmtId="49" fontId="6" fillId="0" borderId="14" xfId="1" applyNumberFormat="1" applyFont="1" applyFill="1" applyBorder="1" applyAlignment="1" applyProtection="1">
      <alignment horizontal="left" vertical="center" wrapText="1" indent="1"/>
    </xf>
    <xf numFmtId="49" fontId="6" fillId="0" borderId="15" xfId="1" applyNumberFormat="1" applyFont="1" applyFill="1" applyBorder="1" applyAlignment="1" applyProtection="1">
      <alignment horizontal="left" vertical="center" wrapText="1" indent="1"/>
    </xf>
    <xf numFmtId="0" fontId="6" fillId="0" borderId="16" xfId="1" applyFont="1" applyFill="1" applyBorder="1" applyAlignment="1" applyProtection="1">
      <alignment horizontal="left" vertical="center" wrapText="1" indent="1"/>
    </xf>
    <xf numFmtId="164" fontId="6" fillId="0" borderId="16" xfId="1" applyNumberFormat="1" applyFont="1" applyFill="1" applyBorder="1" applyAlignment="1" applyProtection="1">
      <alignment horizontal="right" vertical="center" wrapText="1"/>
      <protection locked="0"/>
    </xf>
    <xf numFmtId="164" fontId="6" fillId="0" borderId="17" xfId="1" applyNumberFormat="1" applyFont="1" applyFill="1" applyBorder="1" applyAlignment="1" applyProtection="1">
      <alignment horizontal="right" vertical="center" wrapText="1"/>
      <protection locked="0"/>
    </xf>
    <xf numFmtId="49" fontId="6" fillId="0" borderId="18" xfId="1" applyNumberFormat="1" applyFont="1" applyFill="1" applyBorder="1" applyAlignment="1" applyProtection="1">
      <alignment horizontal="left" vertical="center" wrapText="1" indent="1"/>
    </xf>
    <xf numFmtId="49" fontId="6" fillId="0" borderId="19" xfId="1" applyNumberFormat="1" applyFont="1" applyFill="1" applyBorder="1" applyAlignment="1" applyProtection="1">
      <alignment horizontal="left" vertical="center" wrapText="1" indent="1"/>
    </xf>
    <xf numFmtId="0" fontId="6" fillId="0" borderId="20" xfId="1" applyFont="1" applyFill="1" applyBorder="1" applyAlignment="1" applyProtection="1">
      <alignment horizontal="left" vertical="center" wrapText="1" indent="1"/>
    </xf>
    <xf numFmtId="164" fontId="6" fillId="0" borderId="20" xfId="1" applyNumberFormat="1" applyFont="1" applyFill="1" applyBorder="1" applyAlignment="1" applyProtection="1">
      <alignment horizontal="right" vertical="center" wrapText="1"/>
      <protection locked="0"/>
    </xf>
    <xf numFmtId="164" fontId="6" fillId="0" borderId="21" xfId="1" applyNumberFormat="1" applyFont="1" applyFill="1" applyBorder="1" applyAlignment="1" applyProtection="1">
      <alignment horizontal="right" vertical="center" wrapText="1"/>
      <protection locked="0"/>
    </xf>
    <xf numFmtId="0" fontId="5" fillId="2" borderId="2" xfId="1" applyFont="1" applyFill="1" applyBorder="1" applyAlignment="1" applyProtection="1">
      <alignment horizontal="left" vertical="center" wrapText="1" indent="1"/>
    </xf>
    <xf numFmtId="0" fontId="5" fillId="2" borderId="3" xfId="1" applyFont="1" applyFill="1" applyBorder="1" applyAlignment="1" applyProtection="1">
      <alignment horizontal="left" vertical="center" wrapText="1" indent="1"/>
    </xf>
    <xf numFmtId="164" fontId="5" fillId="2" borderId="5" xfId="1" applyNumberFormat="1" applyFont="1" applyFill="1" applyBorder="1" applyAlignment="1" applyProtection="1">
      <alignment horizontal="right" vertical="center" wrapText="1"/>
    </xf>
    <xf numFmtId="49" fontId="6" fillId="0" borderId="22" xfId="1" applyNumberFormat="1" applyFont="1" applyFill="1" applyBorder="1" applyAlignment="1" applyProtection="1">
      <alignment horizontal="left" vertical="center" wrapText="1" indent="1"/>
    </xf>
    <xf numFmtId="49" fontId="6" fillId="0" borderId="23" xfId="1" applyNumberFormat="1" applyFont="1" applyFill="1" applyBorder="1" applyAlignment="1" applyProtection="1">
      <alignment horizontal="left" vertical="center" wrapText="1" indent="1"/>
    </xf>
    <xf numFmtId="0" fontId="6" fillId="0" borderId="24" xfId="1" applyFont="1" applyFill="1" applyBorder="1" applyAlignment="1" applyProtection="1">
      <alignment horizontal="left" vertical="center" wrapText="1" indent="1"/>
    </xf>
    <xf numFmtId="164" fontId="6" fillId="0" borderId="24" xfId="1" applyNumberFormat="1" applyFont="1" applyFill="1" applyBorder="1" applyAlignment="1" applyProtection="1">
      <alignment horizontal="right" vertical="center" wrapText="1"/>
      <protection locked="0"/>
    </xf>
    <xf numFmtId="164" fontId="6" fillId="0" borderId="25" xfId="1" applyNumberFormat="1" applyFont="1" applyFill="1" applyBorder="1" applyAlignment="1" applyProtection="1">
      <alignment horizontal="right" vertical="center" wrapText="1"/>
      <protection locked="0"/>
    </xf>
    <xf numFmtId="49" fontId="6" fillId="0" borderId="16" xfId="1" applyNumberFormat="1" applyFont="1" applyFill="1" applyBorder="1" applyAlignment="1" applyProtection="1">
      <alignment horizontal="left" vertical="center" wrapText="1" indent="1"/>
    </xf>
    <xf numFmtId="49" fontId="6" fillId="0" borderId="26" xfId="1" applyNumberFormat="1" applyFont="1" applyFill="1" applyBorder="1" applyAlignment="1" applyProtection="1">
      <alignment horizontal="left" vertical="center" wrapText="1" indent="1"/>
    </xf>
    <xf numFmtId="49" fontId="6" fillId="0" borderId="27" xfId="1" applyNumberFormat="1" applyFont="1" applyFill="1" applyBorder="1" applyAlignment="1" applyProtection="1">
      <alignment horizontal="left" vertical="center" wrapText="1" indent="1"/>
    </xf>
    <xf numFmtId="0" fontId="6" fillId="0" borderId="0" xfId="1" applyFont="1" applyFill="1" applyAlignment="1" applyProtection="1">
      <alignment horizontal="left" indent="1"/>
    </xf>
    <xf numFmtId="164" fontId="6" fillId="0" borderId="28" xfId="1" applyNumberFormat="1" applyFont="1" applyFill="1" applyBorder="1" applyAlignment="1" applyProtection="1">
      <alignment horizontal="right" vertical="center" wrapText="1"/>
      <protection locked="0"/>
    </xf>
    <xf numFmtId="164" fontId="6" fillId="0" borderId="29" xfId="1" applyNumberFormat="1" applyFont="1" applyFill="1" applyBorder="1" applyAlignment="1" applyProtection="1">
      <alignment horizontal="right" vertical="center" wrapText="1"/>
      <protection locked="0"/>
    </xf>
    <xf numFmtId="49" fontId="6" fillId="0" borderId="30" xfId="1" applyNumberFormat="1" applyFont="1" applyFill="1" applyBorder="1" applyAlignment="1" applyProtection="1">
      <alignment horizontal="left" vertical="center" wrapText="1" indent="1"/>
    </xf>
    <xf numFmtId="49" fontId="6" fillId="3" borderId="14" xfId="1" applyNumberFormat="1" applyFont="1" applyFill="1" applyBorder="1" applyAlignment="1" applyProtection="1">
      <alignment horizontal="left" vertical="center" wrapText="1" indent="1"/>
    </xf>
    <xf numFmtId="49" fontId="6" fillId="3" borderId="15" xfId="1" applyNumberFormat="1" applyFont="1" applyFill="1" applyBorder="1" applyAlignment="1" applyProtection="1">
      <alignment horizontal="left" vertical="center" wrapText="1" indent="1"/>
    </xf>
    <xf numFmtId="0" fontId="6" fillId="3" borderId="16" xfId="1" applyFont="1" applyFill="1" applyBorder="1" applyAlignment="1" applyProtection="1">
      <alignment horizontal="left" vertical="center" wrapText="1" indent="1"/>
    </xf>
    <xf numFmtId="164" fontId="6" fillId="3" borderId="16" xfId="1" applyNumberFormat="1" applyFont="1" applyFill="1" applyBorder="1" applyAlignment="1" applyProtection="1">
      <alignment horizontal="right" vertical="center" wrapText="1"/>
    </xf>
    <xf numFmtId="164" fontId="6" fillId="3" borderId="17" xfId="1" applyNumberFormat="1" applyFont="1" applyFill="1" applyBorder="1" applyAlignment="1" applyProtection="1">
      <alignment horizontal="right" vertical="center" wrapText="1"/>
    </xf>
    <xf numFmtId="0" fontId="8" fillId="0" borderId="16" xfId="1" applyFont="1" applyFill="1" applyBorder="1" applyAlignment="1" applyProtection="1">
      <alignment horizontal="left" vertical="center" wrapText="1" indent="1"/>
    </xf>
    <xf numFmtId="164" fontId="8" fillId="0" borderId="16" xfId="1" applyNumberFormat="1" applyFont="1" applyFill="1" applyBorder="1" applyAlignment="1" applyProtection="1">
      <alignment horizontal="right" vertical="center" wrapText="1"/>
      <protection locked="0"/>
    </xf>
    <xf numFmtId="164" fontId="8" fillId="0" borderId="17" xfId="1" applyNumberFormat="1" applyFont="1" applyFill="1" applyBorder="1" applyAlignment="1" applyProtection="1">
      <alignment horizontal="right" vertical="center" wrapText="1"/>
      <protection locked="0"/>
    </xf>
    <xf numFmtId="0" fontId="8" fillId="0" borderId="28" xfId="1" applyFont="1" applyFill="1" applyBorder="1" applyAlignment="1" applyProtection="1">
      <alignment horizontal="left" vertical="center" wrapText="1" indent="1"/>
    </xf>
    <xf numFmtId="164" fontId="8" fillId="0" borderId="28" xfId="1" applyNumberFormat="1" applyFont="1" applyFill="1" applyBorder="1" applyAlignment="1" applyProtection="1">
      <alignment horizontal="right" vertical="center" wrapText="1"/>
      <protection locked="0"/>
    </xf>
    <xf numFmtId="164" fontId="8" fillId="0" borderId="29" xfId="1" applyNumberFormat="1" applyFont="1" applyFill="1" applyBorder="1" applyAlignment="1" applyProtection="1">
      <alignment horizontal="right" vertical="center" wrapText="1"/>
      <protection locked="0"/>
    </xf>
    <xf numFmtId="49" fontId="6" fillId="3" borderId="22" xfId="1" applyNumberFormat="1" applyFont="1" applyFill="1" applyBorder="1" applyAlignment="1" applyProtection="1">
      <alignment horizontal="left" vertical="center" wrapText="1" indent="1"/>
    </xf>
    <xf numFmtId="49" fontId="6" fillId="3" borderId="23" xfId="1" applyNumberFormat="1" applyFont="1" applyFill="1" applyBorder="1" applyAlignment="1" applyProtection="1">
      <alignment horizontal="left" vertical="center" wrapText="1" indent="1"/>
    </xf>
    <xf numFmtId="0" fontId="6" fillId="3" borderId="24" xfId="1" applyFont="1" applyFill="1" applyBorder="1" applyAlignment="1" applyProtection="1">
      <alignment horizontal="left" vertical="center" wrapText="1" indent="1"/>
    </xf>
    <xf numFmtId="164" fontId="6" fillId="3" borderId="24" xfId="1" applyNumberFormat="1" applyFont="1" applyFill="1" applyBorder="1" applyAlignment="1" applyProtection="1">
      <alignment horizontal="right" vertical="center" wrapText="1"/>
    </xf>
    <xf numFmtId="164" fontId="8" fillId="0" borderId="17" xfId="1" applyNumberFormat="1" applyFont="1" applyFill="1" applyBorder="1" applyAlignment="1" applyProtection="1">
      <alignment horizontal="right" wrapText="1"/>
      <protection locked="0"/>
    </xf>
    <xf numFmtId="164" fontId="8" fillId="0" borderId="29" xfId="1" applyNumberFormat="1" applyFont="1" applyFill="1" applyBorder="1" applyAlignment="1" applyProtection="1">
      <alignment horizontal="right" wrapText="1"/>
      <protection locked="0"/>
    </xf>
    <xf numFmtId="49" fontId="6" fillId="0" borderId="26" xfId="1" applyNumberFormat="1" applyFont="1" applyFill="1" applyBorder="1" applyAlignment="1" applyProtection="1">
      <alignment horizontal="center" vertical="center" wrapText="1"/>
    </xf>
    <xf numFmtId="164" fontId="6" fillId="2" borderId="4" xfId="1" applyNumberFormat="1" applyFont="1" applyFill="1" applyBorder="1" applyAlignment="1" applyProtection="1">
      <alignment horizontal="right" vertical="center" wrapText="1"/>
    </xf>
    <xf numFmtId="164" fontId="6" fillId="2" borderId="5" xfId="1" applyNumberFormat="1" applyFont="1" applyFill="1" applyBorder="1" applyAlignment="1" applyProtection="1">
      <alignment horizontal="right" vertical="center" wrapText="1"/>
    </xf>
    <xf numFmtId="49" fontId="6" fillId="0" borderId="31" xfId="1" applyNumberFormat="1" applyFont="1" applyFill="1" applyBorder="1" applyAlignment="1" applyProtection="1">
      <alignment horizontal="left" vertical="center" wrapText="1" indent="1"/>
    </xf>
    <xf numFmtId="49" fontId="6" fillId="0" borderId="32" xfId="1" applyNumberFormat="1" applyFont="1" applyFill="1" applyBorder="1" applyAlignment="1" applyProtection="1">
      <alignment horizontal="left" vertical="center" wrapText="1" indent="1"/>
    </xf>
    <xf numFmtId="0" fontId="6" fillId="0" borderId="33" xfId="1" applyFont="1" applyFill="1" applyBorder="1" applyAlignment="1" applyProtection="1">
      <alignment horizontal="left" vertical="center" wrapText="1" indent="1"/>
    </xf>
    <xf numFmtId="164" fontId="6" fillId="0" borderId="33" xfId="1" applyNumberFormat="1" applyFont="1" applyFill="1" applyBorder="1" applyAlignment="1" applyProtection="1">
      <alignment horizontal="right" vertical="center" wrapText="1"/>
      <protection locked="0"/>
    </xf>
    <xf numFmtId="164" fontId="6" fillId="0" borderId="34" xfId="1" applyNumberFormat="1" applyFont="1" applyFill="1" applyBorder="1" applyAlignment="1" applyProtection="1">
      <alignment horizontal="right" vertical="center" wrapText="1"/>
      <protection locked="0"/>
    </xf>
    <xf numFmtId="49" fontId="6" fillId="0" borderId="35" xfId="1" applyNumberFormat="1" applyFont="1" applyFill="1" applyBorder="1" applyAlignment="1" applyProtection="1">
      <alignment horizontal="left" vertical="center" wrapText="1" indent="1"/>
    </xf>
    <xf numFmtId="164" fontId="6" fillId="0" borderId="27" xfId="1" applyNumberFormat="1" applyFont="1" applyFill="1" applyBorder="1" applyAlignment="1" applyProtection="1">
      <alignment horizontal="right" vertical="center" wrapText="1"/>
      <protection locked="0"/>
    </xf>
    <xf numFmtId="164" fontId="6" fillId="0" borderId="36" xfId="1" applyNumberFormat="1" applyFont="1" applyFill="1" applyBorder="1" applyAlignment="1" applyProtection="1">
      <alignment horizontal="right" vertical="center" wrapText="1"/>
      <protection locked="0"/>
    </xf>
    <xf numFmtId="0" fontId="9" fillId="2" borderId="4" xfId="1" applyFont="1" applyFill="1" applyBorder="1" applyAlignment="1" applyProtection="1">
      <alignment horizontal="left" vertical="center" wrapText="1" indent="1"/>
    </xf>
    <xf numFmtId="164" fontId="6" fillId="3" borderId="24" xfId="1" applyNumberFormat="1" applyFont="1" applyFill="1" applyBorder="1" applyAlignment="1" applyProtection="1">
      <alignment horizontal="right" vertical="center" wrapText="1"/>
      <protection locked="0"/>
    </xf>
    <xf numFmtId="0" fontId="10" fillId="0" borderId="12" xfId="1" applyFont="1" applyFill="1" applyBorder="1" applyAlignment="1" applyProtection="1">
      <alignment horizontal="left" vertical="center" wrapText="1" indent="1"/>
    </xf>
    <xf numFmtId="164" fontId="10" fillId="0" borderId="12" xfId="1" applyNumberFormat="1" applyFont="1" applyFill="1" applyBorder="1" applyAlignment="1" applyProtection="1">
      <alignment horizontal="right" vertical="center" wrapText="1"/>
      <protection locked="0"/>
    </xf>
    <xf numFmtId="164" fontId="10" fillId="0" borderId="13" xfId="1" applyNumberFormat="1" applyFont="1" applyFill="1" applyBorder="1" applyAlignment="1" applyProtection="1">
      <alignment horizontal="right" vertical="center" wrapText="1"/>
      <protection locked="0"/>
    </xf>
    <xf numFmtId="0" fontId="10" fillId="0" borderId="16" xfId="1" applyFont="1" applyFill="1" applyBorder="1" applyAlignment="1" applyProtection="1">
      <alignment horizontal="left" vertical="center" wrapText="1" indent="1"/>
    </xf>
    <xf numFmtId="164" fontId="10" fillId="0" borderId="16" xfId="1" applyNumberFormat="1" applyFont="1" applyFill="1" applyBorder="1" applyAlignment="1" applyProtection="1">
      <alignment horizontal="right" vertical="center" wrapText="1"/>
      <protection locked="0"/>
    </xf>
    <xf numFmtId="164" fontId="10" fillId="0" borderId="17" xfId="1" applyNumberFormat="1" applyFont="1" applyFill="1" applyBorder="1" applyAlignment="1" applyProtection="1">
      <alignment horizontal="right" vertical="center" wrapText="1"/>
      <protection locked="0"/>
    </xf>
    <xf numFmtId="0" fontId="2" fillId="0" borderId="0" xfId="1" applyFont="1" applyFill="1" applyBorder="1" applyAlignment="1" applyProtection="1">
      <alignment horizontal="center" vertical="center" wrapText="1"/>
    </xf>
    <xf numFmtId="0" fontId="2" fillId="0" borderId="0" xfId="1" applyFont="1" applyFill="1" applyBorder="1" applyAlignment="1" applyProtection="1">
      <alignment vertical="center" wrapText="1"/>
    </xf>
    <xf numFmtId="164" fontId="2" fillId="0" borderId="0" xfId="1" applyNumberFormat="1" applyFont="1" applyFill="1" applyBorder="1" applyAlignment="1" applyProtection="1">
      <alignment vertical="center" wrapText="1"/>
    </xf>
    <xf numFmtId="0" fontId="7" fillId="0" borderId="0" xfId="1" applyFont="1" applyFill="1"/>
    <xf numFmtId="0" fontId="11" fillId="0" borderId="0" xfId="1" applyFont="1" applyFill="1" applyProtection="1"/>
    <xf numFmtId="164" fontId="2" fillId="0" borderId="0" xfId="1" applyNumberFormat="1" applyFont="1" applyFill="1" applyBorder="1" applyAlignment="1" applyProtection="1">
      <alignment horizontal="centerContinuous" vertical="center"/>
    </xf>
    <xf numFmtId="164" fontId="2" fillId="0" borderId="1" xfId="1" applyNumberFormat="1" applyFont="1" applyFill="1" applyBorder="1" applyAlignment="1" applyProtection="1">
      <alignment horizontal="centerContinuous" vertical="center"/>
    </xf>
    <xf numFmtId="0" fontId="3" fillId="0" borderId="1" xfId="0" applyFont="1" applyFill="1" applyBorder="1" applyAlignment="1" applyProtection="1">
      <alignment horizontal="right"/>
    </xf>
    <xf numFmtId="0" fontId="4" fillId="0" borderId="2" xfId="1" applyFont="1" applyFill="1" applyBorder="1" applyAlignment="1" applyProtection="1">
      <alignment horizontal="center" vertical="center" wrapText="1"/>
    </xf>
    <xf numFmtId="0" fontId="4" fillId="0" borderId="3" xfId="1" applyFont="1" applyFill="1" applyBorder="1" applyAlignment="1" applyProtection="1">
      <alignment horizontal="center" vertical="center" wrapText="1"/>
    </xf>
    <xf numFmtId="0" fontId="4" fillId="0" borderId="4" xfId="1" applyFont="1" applyFill="1" applyBorder="1" applyAlignment="1" applyProtection="1">
      <alignment horizontal="center" vertical="center" wrapText="1"/>
    </xf>
    <xf numFmtId="0" fontId="5" fillId="0" borderId="2" xfId="1" applyFont="1" applyFill="1" applyBorder="1" applyAlignment="1" applyProtection="1">
      <alignment horizontal="center" vertical="center" wrapText="1"/>
    </xf>
    <xf numFmtId="0" fontId="5" fillId="0" borderId="3" xfId="1" applyFont="1" applyFill="1" applyBorder="1" applyAlignment="1" applyProtection="1">
      <alignment horizontal="center" vertical="center" wrapText="1"/>
    </xf>
    <xf numFmtId="0" fontId="5" fillId="0" borderId="4" xfId="1" applyFont="1" applyFill="1" applyBorder="1" applyAlignment="1" applyProtection="1">
      <alignment horizontal="center" vertical="center" wrapText="1"/>
    </xf>
    <xf numFmtId="0" fontId="5" fillId="0" borderId="5" xfId="1" applyFont="1" applyFill="1" applyBorder="1" applyAlignment="1" applyProtection="1">
      <alignment horizontal="center" vertical="center" wrapText="1"/>
    </xf>
    <xf numFmtId="0" fontId="5" fillId="2" borderId="8" xfId="1" applyFont="1" applyFill="1" applyBorder="1" applyAlignment="1" applyProtection="1">
      <alignment vertical="center" wrapText="1"/>
    </xf>
    <xf numFmtId="164" fontId="5" fillId="2" borderId="8" xfId="1" applyNumberFormat="1" applyFont="1" applyFill="1" applyBorder="1" applyAlignment="1" applyProtection="1">
      <alignment vertical="center" wrapText="1"/>
    </xf>
    <xf numFmtId="164" fontId="5" fillId="2" borderId="9" xfId="1" applyNumberFormat="1" applyFont="1" applyFill="1" applyBorder="1" applyAlignment="1" applyProtection="1">
      <alignment vertical="center" wrapText="1"/>
    </xf>
    <xf numFmtId="164" fontId="6" fillId="0" borderId="33" xfId="1" applyNumberFormat="1" applyFont="1" applyFill="1" applyBorder="1" applyAlignment="1" applyProtection="1">
      <alignment vertical="center" wrapText="1"/>
      <protection locked="0"/>
    </xf>
    <xf numFmtId="164" fontId="6" fillId="0" borderId="34" xfId="1" applyNumberFormat="1" applyFont="1" applyFill="1" applyBorder="1" applyAlignment="1" applyProtection="1">
      <alignment vertical="center" wrapText="1"/>
      <protection locked="0"/>
    </xf>
    <xf numFmtId="164" fontId="6" fillId="0" borderId="16" xfId="1" applyNumberFormat="1" applyFont="1" applyFill="1" applyBorder="1" applyAlignment="1" applyProtection="1">
      <alignment vertical="center" wrapText="1"/>
      <protection locked="0"/>
    </xf>
    <xf numFmtId="164" fontId="6" fillId="0" borderId="17" xfId="1" applyNumberFormat="1" applyFont="1" applyFill="1" applyBorder="1" applyAlignment="1" applyProtection="1">
      <alignment vertical="center" wrapText="1"/>
      <protection locked="0"/>
    </xf>
    <xf numFmtId="164" fontId="6" fillId="0" borderId="28" xfId="1" applyNumberFormat="1" applyFont="1" applyFill="1" applyBorder="1" applyAlignment="1" applyProtection="1">
      <alignment vertical="center" wrapText="1"/>
      <protection locked="0"/>
    </xf>
    <xf numFmtId="164" fontId="6" fillId="0" borderId="29" xfId="1" applyNumberFormat="1" applyFont="1" applyFill="1" applyBorder="1" applyAlignment="1" applyProtection="1">
      <alignment vertical="center" wrapText="1"/>
      <protection locked="0"/>
    </xf>
    <xf numFmtId="49" fontId="6" fillId="0" borderId="17" xfId="1" applyNumberFormat="1" applyFont="1" applyFill="1" applyBorder="1" applyAlignment="1" applyProtection="1">
      <alignment horizontal="left" vertical="center" wrapText="1" indent="1"/>
    </xf>
    <xf numFmtId="0" fontId="6" fillId="0" borderId="0" xfId="1" applyFont="1" applyAlignment="1" applyProtection="1">
      <alignment horizontal="left" indent="1"/>
    </xf>
    <xf numFmtId="0" fontId="6" fillId="0" borderId="28" xfId="1" applyFont="1" applyFill="1" applyBorder="1" applyAlignment="1" applyProtection="1">
      <alignment horizontal="left" vertical="center" wrapText="1" indent="1"/>
    </xf>
    <xf numFmtId="0" fontId="5" fillId="2" borderId="4" xfId="1" applyFont="1" applyFill="1" applyBorder="1" applyAlignment="1" applyProtection="1">
      <alignment vertical="center" wrapText="1"/>
    </xf>
    <xf numFmtId="164" fontId="5" fillId="2" borderId="4" xfId="1" applyNumberFormat="1" applyFont="1" applyFill="1" applyBorder="1" applyAlignment="1" applyProtection="1">
      <alignment vertical="center" wrapText="1"/>
    </xf>
    <xf numFmtId="164" fontId="5" fillId="2" borderId="5" xfId="1" applyNumberFormat="1" applyFont="1" applyFill="1" applyBorder="1" applyAlignment="1" applyProtection="1">
      <alignment vertical="center" wrapText="1"/>
    </xf>
    <xf numFmtId="164" fontId="6" fillId="0" borderId="24" xfId="1" applyNumberFormat="1" applyFont="1" applyFill="1" applyBorder="1" applyAlignment="1" applyProtection="1">
      <alignment vertical="center" wrapText="1"/>
      <protection locked="0"/>
    </xf>
    <xf numFmtId="164" fontId="6" fillId="0" borderId="25" xfId="1" applyNumberFormat="1" applyFont="1" applyFill="1" applyBorder="1" applyAlignment="1" applyProtection="1">
      <alignment vertical="center" wrapText="1"/>
      <protection locked="0"/>
    </xf>
    <xf numFmtId="164" fontId="6" fillId="0" borderId="17" xfId="1" applyNumberFormat="1" applyFont="1" applyFill="1" applyBorder="1" applyAlignment="1" applyProtection="1">
      <alignment vertical="center"/>
      <protection locked="0"/>
    </xf>
    <xf numFmtId="164" fontId="6" fillId="0" borderId="29" xfId="1" applyNumberFormat="1" applyFont="1" applyFill="1" applyBorder="1" applyAlignment="1" applyProtection="1">
      <alignment vertical="center"/>
      <protection locked="0"/>
    </xf>
    <xf numFmtId="164" fontId="5" fillId="2" borderId="5" xfId="1" applyNumberFormat="1" applyFont="1" applyFill="1" applyBorder="1" applyAlignment="1" applyProtection="1">
      <alignment vertical="center"/>
    </xf>
    <xf numFmtId="0" fontId="5" fillId="2" borderId="18" xfId="1" applyFont="1" applyFill="1" applyBorder="1" applyAlignment="1" applyProtection="1">
      <alignment horizontal="left" vertical="center" wrapText="1" indent="1"/>
    </xf>
    <xf numFmtId="0" fontId="5" fillId="2" borderId="19" xfId="1" applyFont="1" applyFill="1" applyBorder="1" applyAlignment="1" applyProtection="1">
      <alignment horizontal="left" vertical="center" wrapText="1" indent="1"/>
    </xf>
    <xf numFmtId="0" fontId="5" fillId="2" borderId="20" xfId="1" applyFont="1" applyFill="1" applyBorder="1" applyAlignment="1" applyProtection="1">
      <alignment vertical="center" wrapText="1"/>
    </xf>
    <xf numFmtId="164" fontId="5" fillId="2" borderId="20" xfId="1" applyNumberFormat="1" applyFont="1" applyFill="1" applyBorder="1" applyAlignment="1" applyProtection="1">
      <alignment vertical="center" wrapText="1"/>
      <protection locked="0"/>
    </xf>
    <xf numFmtId="164" fontId="5" fillId="2" borderId="21" xfId="1" applyNumberFormat="1" applyFont="1" applyFill="1" applyBorder="1" applyAlignment="1" applyProtection="1">
      <alignment vertical="center" wrapText="1"/>
      <protection locked="0"/>
    </xf>
    <xf numFmtId="164" fontId="5" fillId="2" borderId="4" xfId="1" applyNumberFormat="1" applyFont="1" applyFill="1" applyBorder="1" applyAlignment="1" applyProtection="1">
      <alignment vertical="center" wrapText="1"/>
      <protection locked="0"/>
    </xf>
    <xf numFmtId="164" fontId="5" fillId="2" borderId="5" xfId="1" applyNumberFormat="1" applyFont="1" applyFill="1" applyBorder="1" applyAlignment="1" applyProtection="1">
      <alignment vertical="center" wrapText="1"/>
      <protection locked="0"/>
    </xf>
    <xf numFmtId="164" fontId="6" fillId="0" borderId="12" xfId="1" applyNumberFormat="1" applyFont="1" applyFill="1" applyBorder="1" applyAlignment="1" applyProtection="1">
      <alignment vertical="center" wrapText="1"/>
      <protection locked="0"/>
    </xf>
    <xf numFmtId="164" fontId="6" fillId="0" borderId="13" xfId="1" applyNumberFormat="1" applyFont="1" applyFill="1" applyBorder="1" applyAlignment="1" applyProtection="1">
      <alignment vertical="center" wrapText="1"/>
      <protection locked="0"/>
    </xf>
    <xf numFmtId="0" fontId="12" fillId="0" borderId="0" xfId="1" applyFont="1"/>
    <xf numFmtId="0" fontId="1" fillId="0" borderId="0" xfId="1" applyFont="1"/>
  </cellXfs>
  <cellStyles count="2">
    <cellStyle name="Normál" xfId="0" builtinId="0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4"/>
  <sheetViews>
    <sheetView tabSelected="1" workbookViewId="0">
      <selection activeCell="I13" sqref="I13"/>
    </sheetView>
  </sheetViews>
  <sheetFormatPr defaultRowHeight="15.75" x14ac:dyDescent="0.25"/>
  <cols>
    <col min="1" max="1" width="6.42578125" style="2" customWidth="1"/>
    <col min="2" max="2" width="7.140625" style="2" customWidth="1"/>
    <col min="3" max="3" width="35.7109375" style="2" customWidth="1"/>
    <col min="4" max="5" width="10.42578125" style="2" customWidth="1"/>
    <col min="6" max="256" width="9.140625" style="2"/>
    <col min="257" max="257" width="6.42578125" style="2" customWidth="1"/>
    <col min="258" max="258" width="7.140625" style="2" customWidth="1"/>
    <col min="259" max="259" width="35.7109375" style="2" customWidth="1"/>
    <col min="260" max="261" width="10.42578125" style="2" customWidth="1"/>
    <col min="262" max="512" width="9.140625" style="2"/>
    <col min="513" max="513" width="6.42578125" style="2" customWidth="1"/>
    <col min="514" max="514" width="7.140625" style="2" customWidth="1"/>
    <col min="515" max="515" width="35.7109375" style="2" customWidth="1"/>
    <col min="516" max="517" width="10.42578125" style="2" customWidth="1"/>
    <col min="518" max="768" width="9.140625" style="2"/>
    <col min="769" max="769" width="6.42578125" style="2" customWidth="1"/>
    <col min="770" max="770" width="7.140625" style="2" customWidth="1"/>
    <col min="771" max="771" width="35.7109375" style="2" customWidth="1"/>
    <col min="772" max="773" width="10.42578125" style="2" customWidth="1"/>
    <col min="774" max="1024" width="9.140625" style="2"/>
    <col min="1025" max="1025" width="6.42578125" style="2" customWidth="1"/>
    <col min="1026" max="1026" width="7.140625" style="2" customWidth="1"/>
    <col min="1027" max="1027" width="35.7109375" style="2" customWidth="1"/>
    <col min="1028" max="1029" width="10.42578125" style="2" customWidth="1"/>
    <col min="1030" max="1280" width="9.140625" style="2"/>
    <col min="1281" max="1281" width="6.42578125" style="2" customWidth="1"/>
    <col min="1282" max="1282" width="7.140625" style="2" customWidth="1"/>
    <col min="1283" max="1283" width="35.7109375" style="2" customWidth="1"/>
    <col min="1284" max="1285" width="10.42578125" style="2" customWidth="1"/>
    <col min="1286" max="1536" width="9.140625" style="2"/>
    <col min="1537" max="1537" width="6.42578125" style="2" customWidth="1"/>
    <col min="1538" max="1538" width="7.140625" style="2" customWidth="1"/>
    <col min="1539" max="1539" width="35.7109375" style="2" customWidth="1"/>
    <col min="1540" max="1541" width="10.42578125" style="2" customWidth="1"/>
    <col min="1542" max="1792" width="9.140625" style="2"/>
    <col min="1793" max="1793" width="6.42578125" style="2" customWidth="1"/>
    <col min="1794" max="1794" width="7.140625" style="2" customWidth="1"/>
    <col min="1795" max="1795" width="35.7109375" style="2" customWidth="1"/>
    <col min="1796" max="1797" width="10.42578125" style="2" customWidth="1"/>
    <col min="1798" max="2048" width="9.140625" style="2"/>
    <col min="2049" max="2049" width="6.42578125" style="2" customWidth="1"/>
    <col min="2050" max="2050" width="7.140625" style="2" customWidth="1"/>
    <col min="2051" max="2051" width="35.7109375" style="2" customWidth="1"/>
    <col min="2052" max="2053" width="10.42578125" style="2" customWidth="1"/>
    <col min="2054" max="2304" width="9.140625" style="2"/>
    <col min="2305" max="2305" width="6.42578125" style="2" customWidth="1"/>
    <col min="2306" max="2306" width="7.140625" style="2" customWidth="1"/>
    <col min="2307" max="2307" width="35.7109375" style="2" customWidth="1"/>
    <col min="2308" max="2309" width="10.42578125" style="2" customWidth="1"/>
    <col min="2310" max="2560" width="9.140625" style="2"/>
    <col min="2561" max="2561" width="6.42578125" style="2" customWidth="1"/>
    <col min="2562" max="2562" width="7.140625" style="2" customWidth="1"/>
    <col min="2563" max="2563" width="35.7109375" style="2" customWidth="1"/>
    <col min="2564" max="2565" width="10.42578125" style="2" customWidth="1"/>
    <col min="2566" max="2816" width="9.140625" style="2"/>
    <col min="2817" max="2817" width="6.42578125" style="2" customWidth="1"/>
    <col min="2818" max="2818" width="7.140625" style="2" customWidth="1"/>
    <col min="2819" max="2819" width="35.7109375" style="2" customWidth="1"/>
    <col min="2820" max="2821" width="10.42578125" style="2" customWidth="1"/>
    <col min="2822" max="3072" width="9.140625" style="2"/>
    <col min="3073" max="3073" width="6.42578125" style="2" customWidth="1"/>
    <col min="3074" max="3074" width="7.140625" style="2" customWidth="1"/>
    <col min="3075" max="3075" width="35.7109375" style="2" customWidth="1"/>
    <col min="3076" max="3077" width="10.42578125" style="2" customWidth="1"/>
    <col min="3078" max="3328" width="9.140625" style="2"/>
    <col min="3329" max="3329" width="6.42578125" style="2" customWidth="1"/>
    <col min="3330" max="3330" width="7.140625" style="2" customWidth="1"/>
    <col min="3331" max="3331" width="35.7109375" style="2" customWidth="1"/>
    <col min="3332" max="3333" width="10.42578125" style="2" customWidth="1"/>
    <col min="3334" max="3584" width="9.140625" style="2"/>
    <col min="3585" max="3585" width="6.42578125" style="2" customWidth="1"/>
    <col min="3586" max="3586" width="7.140625" style="2" customWidth="1"/>
    <col min="3587" max="3587" width="35.7109375" style="2" customWidth="1"/>
    <col min="3588" max="3589" width="10.42578125" style="2" customWidth="1"/>
    <col min="3590" max="3840" width="9.140625" style="2"/>
    <col min="3841" max="3841" width="6.42578125" style="2" customWidth="1"/>
    <col min="3842" max="3842" width="7.140625" style="2" customWidth="1"/>
    <col min="3843" max="3843" width="35.7109375" style="2" customWidth="1"/>
    <col min="3844" max="3845" width="10.42578125" style="2" customWidth="1"/>
    <col min="3846" max="4096" width="9.140625" style="2"/>
    <col min="4097" max="4097" width="6.42578125" style="2" customWidth="1"/>
    <col min="4098" max="4098" width="7.140625" style="2" customWidth="1"/>
    <col min="4099" max="4099" width="35.7109375" style="2" customWidth="1"/>
    <col min="4100" max="4101" width="10.42578125" style="2" customWidth="1"/>
    <col min="4102" max="4352" width="9.140625" style="2"/>
    <col min="4353" max="4353" width="6.42578125" style="2" customWidth="1"/>
    <col min="4354" max="4354" width="7.140625" style="2" customWidth="1"/>
    <col min="4355" max="4355" width="35.7109375" style="2" customWidth="1"/>
    <col min="4356" max="4357" width="10.42578125" style="2" customWidth="1"/>
    <col min="4358" max="4608" width="9.140625" style="2"/>
    <col min="4609" max="4609" width="6.42578125" style="2" customWidth="1"/>
    <col min="4610" max="4610" width="7.140625" style="2" customWidth="1"/>
    <col min="4611" max="4611" width="35.7109375" style="2" customWidth="1"/>
    <col min="4612" max="4613" width="10.42578125" style="2" customWidth="1"/>
    <col min="4614" max="4864" width="9.140625" style="2"/>
    <col min="4865" max="4865" width="6.42578125" style="2" customWidth="1"/>
    <col min="4866" max="4866" width="7.140625" style="2" customWidth="1"/>
    <col min="4867" max="4867" width="35.7109375" style="2" customWidth="1"/>
    <col min="4868" max="4869" width="10.42578125" style="2" customWidth="1"/>
    <col min="4870" max="5120" width="9.140625" style="2"/>
    <col min="5121" max="5121" width="6.42578125" style="2" customWidth="1"/>
    <col min="5122" max="5122" width="7.140625" style="2" customWidth="1"/>
    <col min="5123" max="5123" width="35.7109375" style="2" customWidth="1"/>
    <col min="5124" max="5125" width="10.42578125" style="2" customWidth="1"/>
    <col min="5126" max="5376" width="9.140625" style="2"/>
    <col min="5377" max="5377" width="6.42578125" style="2" customWidth="1"/>
    <col min="5378" max="5378" width="7.140625" style="2" customWidth="1"/>
    <col min="5379" max="5379" width="35.7109375" style="2" customWidth="1"/>
    <col min="5380" max="5381" width="10.42578125" style="2" customWidth="1"/>
    <col min="5382" max="5632" width="9.140625" style="2"/>
    <col min="5633" max="5633" width="6.42578125" style="2" customWidth="1"/>
    <col min="5634" max="5634" width="7.140625" style="2" customWidth="1"/>
    <col min="5635" max="5635" width="35.7109375" style="2" customWidth="1"/>
    <col min="5636" max="5637" width="10.42578125" style="2" customWidth="1"/>
    <col min="5638" max="5888" width="9.140625" style="2"/>
    <col min="5889" max="5889" width="6.42578125" style="2" customWidth="1"/>
    <col min="5890" max="5890" width="7.140625" style="2" customWidth="1"/>
    <col min="5891" max="5891" width="35.7109375" style="2" customWidth="1"/>
    <col min="5892" max="5893" width="10.42578125" style="2" customWidth="1"/>
    <col min="5894" max="6144" width="9.140625" style="2"/>
    <col min="6145" max="6145" width="6.42578125" style="2" customWidth="1"/>
    <col min="6146" max="6146" width="7.140625" style="2" customWidth="1"/>
    <col min="6147" max="6147" width="35.7109375" style="2" customWidth="1"/>
    <col min="6148" max="6149" width="10.42578125" style="2" customWidth="1"/>
    <col min="6150" max="6400" width="9.140625" style="2"/>
    <col min="6401" max="6401" width="6.42578125" style="2" customWidth="1"/>
    <col min="6402" max="6402" width="7.140625" style="2" customWidth="1"/>
    <col min="6403" max="6403" width="35.7109375" style="2" customWidth="1"/>
    <col min="6404" max="6405" width="10.42578125" style="2" customWidth="1"/>
    <col min="6406" max="6656" width="9.140625" style="2"/>
    <col min="6657" max="6657" width="6.42578125" style="2" customWidth="1"/>
    <col min="6658" max="6658" width="7.140625" style="2" customWidth="1"/>
    <col min="6659" max="6659" width="35.7109375" style="2" customWidth="1"/>
    <col min="6660" max="6661" width="10.42578125" style="2" customWidth="1"/>
    <col min="6662" max="6912" width="9.140625" style="2"/>
    <col min="6913" max="6913" width="6.42578125" style="2" customWidth="1"/>
    <col min="6914" max="6914" width="7.140625" style="2" customWidth="1"/>
    <col min="6915" max="6915" width="35.7109375" style="2" customWidth="1"/>
    <col min="6916" max="6917" width="10.42578125" style="2" customWidth="1"/>
    <col min="6918" max="7168" width="9.140625" style="2"/>
    <col min="7169" max="7169" width="6.42578125" style="2" customWidth="1"/>
    <col min="7170" max="7170" width="7.140625" style="2" customWidth="1"/>
    <col min="7171" max="7171" width="35.7109375" style="2" customWidth="1"/>
    <col min="7172" max="7173" width="10.42578125" style="2" customWidth="1"/>
    <col min="7174" max="7424" width="9.140625" style="2"/>
    <col min="7425" max="7425" width="6.42578125" style="2" customWidth="1"/>
    <col min="7426" max="7426" width="7.140625" style="2" customWidth="1"/>
    <col min="7427" max="7427" width="35.7109375" style="2" customWidth="1"/>
    <col min="7428" max="7429" width="10.42578125" style="2" customWidth="1"/>
    <col min="7430" max="7680" width="9.140625" style="2"/>
    <col min="7681" max="7681" width="6.42578125" style="2" customWidth="1"/>
    <col min="7682" max="7682" width="7.140625" style="2" customWidth="1"/>
    <col min="7683" max="7683" width="35.7109375" style="2" customWidth="1"/>
    <col min="7684" max="7685" width="10.42578125" style="2" customWidth="1"/>
    <col min="7686" max="7936" width="9.140625" style="2"/>
    <col min="7937" max="7937" width="6.42578125" style="2" customWidth="1"/>
    <col min="7938" max="7938" width="7.140625" style="2" customWidth="1"/>
    <col min="7939" max="7939" width="35.7109375" style="2" customWidth="1"/>
    <col min="7940" max="7941" width="10.42578125" style="2" customWidth="1"/>
    <col min="7942" max="8192" width="9.140625" style="2"/>
    <col min="8193" max="8193" width="6.42578125" style="2" customWidth="1"/>
    <col min="8194" max="8194" width="7.140625" style="2" customWidth="1"/>
    <col min="8195" max="8195" width="35.7109375" style="2" customWidth="1"/>
    <col min="8196" max="8197" width="10.42578125" style="2" customWidth="1"/>
    <col min="8198" max="8448" width="9.140625" style="2"/>
    <col min="8449" max="8449" width="6.42578125" style="2" customWidth="1"/>
    <col min="8450" max="8450" width="7.140625" style="2" customWidth="1"/>
    <col min="8451" max="8451" width="35.7109375" style="2" customWidth="1"/>
    <col min="8452" max="8453" width="10.42578125" style="2" customWidth="1"/>
    <col min="8454" max="8704" width="9.140625" style="2"/>
    <col min="8705" max="8705" width="6.42578125" style="2" customWidth="1"/>
    <col min="8706" max="8706" width="7.140625" style="2" customWidth="1"/>
    <col min="8707" max="8707" width="35.7109375" style="2" customWidth="1"/>
    <col min="8708" max="8709" width="10.42578125" style="2" customWidth="1"/>
    <col min="8710" max="8960" width="9.140625" style="2"/>
    <col min="8961" max="8961" width="6.42578125" style="2" customWidth="1"/>
    <col min="8962" max="8962" width="7.140625" style="2" customWidth="1"/>
    <col min="8963" max="8963" width="35.7109375" style="2" customWidth="1"/>
    <col min="8964" max="8965" width="10.42578125" style="2" customWidth="1"/>
    <col min="8966" max="9216" width="9.140625" style="2"/>
    <col min="9217" max="9217" width="6.42578125" style="2" customWidth="1"/>
    <col min="9218" max="9218" width="7.140625" style="2" customWidth="1"/>
    <col min="9219" max="9219" width="35.7109375" style="2" customWidth="1"/>
    <col min="9220" max="9221" width="10.42578125" style="2" customWidth="1"/>
    <col min="9222" max="9472" width="9.140625" style="2"/>
    <col min="9473" max="9473" width="6.42578125" style="2" customWidth="1"/>
    <col min="9474" max="9474" width="7.140625" style="2" customWidth="1"/>
    <col min="9475" max="9475" width="35.7109375" style="2" customWidth="1"/>
    <col min="9476" max="9477" width="10.42578125" style="2" customWidth="1"/>
    <col min="9478" max="9728" width="9.140625" style="2"/>
    <col min="9729" max="9729" width="6.42578125" style="2" customWidth="1"/>
    <col min="9730" max="9730" width="7.140625" style="2" customWidth="1"/>
    <col min="9731" max="9731" width="35.7109375" style="2" customWidth="1"/>
    <col min="9732" max="9733" width="10.42578125" style="2" customWidth="1"/>
    <col min="9734" max="9984" width="9.140625" style="2"/>
    <col min="9985" max="9985" width="6.42578125" style="2" customWidth="1"/>
    <col min="9986" max="9986" width="7.140625" style="2" customWidth="1"/>
    <col min="9987" max="9987" width="35.7109375" style="2" customWidth="1"/>
    <col min="9988" max="9989" width="10.42578125" style="2" customWidth="1"/>
    <col min="9990" max="10240" width="9.140625" style="2"/>
    <col min="10241" max="10241" width="6.42578125" style="2" customWidth="1"/>
    <col min="10242" max="10242" width="7.140625" style="2" customWidth="1"/>
    <col min="10243" max="10243" width="35.7109375" style="2" customWidth="1"/>
    <col min="10244" max="10245" width="10.42578125" style="2" customWidth="1"/>
    <col min="10246" max="10496" width="9.140625" style="2"/>
    <col min="10497" max="10497" width="6.42578125" style="2" customWidth="1"/>
    <col min="10498" max="10498" width="7.140625" style="2" customWidth="1"/>
    <col min="10499" max="10499" width="35.7109375" style="2" customWidth="1"/>
    <col min="10500" max="10501" width="10.42578125" style="2" customWidth="1"/>
    <col min="10502" max="10752" width="9.140625" style="2"/>
    <col min="10753" max="10753" width="6.42578125" style="2" customWidth="1"/>
    <col min="10754" max="10754" width="7.140625" style="2" customWidth="1"/>
    <col min="10755" max="10755" width="35.7109375" style="2" customWidth="1"/>
    <col min="10756" max="10757" width="10.42578125" style="2" customWidth="1"/>
    <col min="10758" max="11008" width="9.140625" style="2"/>
    <col min="11009" max="11009" width="6.42578125" style="2" customWidth="1"/>
    <col min="11010" max="11010" width="7.140625" style="2" customWidth="1"/>
    <col min="11011" max="11011" width="35.7109375" style="2" customWidth="1"/>
    <col min="11012" max="11013" width="10.42578125" style="2" customWidth="1"/>
    <col min="11014" max="11264" width="9.140625" style="2"/>
    <col min="11265" max="11265" width="6.42578125" style="2" customWidth="1"/>
    <col min="11266" max="11266" width="7.140625" style="2" customWidth="1"/>
    <col min="11267" max="11267" width="35.7109375" style="2" customWidth="1"/>
    <col min="11268" max="11269" width="10.42578125" style="2" customWidth="1"/>
    <col min="11270" max="11520" width="9.140625" style="2"/>
    <col min="11521" max="11521" width="6.42578125" style="2" customWidth="1"/>
    <col min="11522" max="11522" width="7.140625" style="2" customWidth="1"/>
    <col min="11523" max="11523" width="35.7109375" style="2" customWidth="1"/>
    <col min="11524" max="11525" width="10.42578125" style="2" customWidth="1"/>
    <col min="11526" max="11776" width="9.140625" style="2"/>
    <col min="11777" max="11777" width="6.42578125" style="2" customWidth="1"/>
    <col min="11778" max="11778" width="7.140625" style="2" customWidth="1"/>
    <col min="11779" max="11779" width="35.7109375" style="2" customWidth="1"/>
    <col min="11780" max="11781" width="10.42578125" style="2" customWidth="1"/>
    <col min="11782" max="12032" width="9.140625" style="2"/>
    <col min="12033" max="12033" width="6.42578125" style="2" customWidth="1"/>
    <col min="12034" max="12034" width="7.140625" style="2" customWidth="1"/>
    <col min="12035" max="12035" width="35.7109375" style="2" customWidth="1"/>
    <col min="12036" max="12037" width="10.42578125" style="2" customWidth="1"/>
    <col min="12038" max="12288" width="9.140625" style="2"/>
    <col min="12289" max="12289" width="6.42578125" style="2" customWidth="1"/>
    <col min="12290" max="12290" width="7.140625" style="2" customWidth="1"/>
    <col min="12291" max="12291" width="35.7109375" style="2" customWidth="1"/>
    <col min="12292" max="12293" width="10.42578125" style="2" customWidth="1"/>
    <col min="12294" max="12544" width="9.140625" style="2"/>
    <col min="12545" max="12545" width="6.42578125" style="2" customWidth="1"/>
    <col min="12546" max="12546" width="7.140625" style="2" customWidth="1"/>
    <col min="12547" max="12547" width="35.7109375" style="2" customWidth="1"/>
    <col min="12548" max="12549" width="10.42578125" style="2" customWidth="1"/>
    <col min="12550" max="12800" width="9.140625" style="2"/>
    <col min="12801" max="12801" width="6.42578125" style="2" customWidth="1"/>
    <col min="12802" max="12802" width="7.140625" style="2" customWidth="1"/>
    <col min="12803" max="12803" width="35.7109375" style="2" customWidth="1"/>
    <col min="12804" max="12805" width="10.42578125" style="2" customWidth="1"/>
    <col min="12806" max="13056" width="9.140625" style="2"/>
    <col min="13057" max="13057" width="6.42578125" style="2" customWidth="1"/>
    <col min="13058" max="13058" width="7.140625" style="2" customWidth="1"/>
    <col min="13059" max="13059" width="35.7109375" style="2" customWidth="1"/>
    <col min="13060" max="13061" width="10.42578125" style="2" customWidth="1"/>
    <col min="13062" max="13312" width="9.140625" style="2"/>
    <col min="13313" max="13313" width="6.42578125" style="2" customWidth="1"/>
    <col min="13314" max="13314" width="7.140625" style="2" customWidth="1"/>
    <col min="13315" max="13315" width="35.7109375" style="2" customWidth="1"/>
    <col min="13316" max="13317" width="10.42578125" style="2" customWidth="1"/>
    <col min="13318" max="13568" width="9.140625" style="2"/>
    <col min="13569" max="13569" width="6.42578125" style="2" customWidth="1"/>
    <col min="13570" max="13570" width="7.140625" style="2" customWidth="1"/>
    <col min="13571" max="13571" width="35.7109375" style="2" customWidth="1"/>
    <col min="13572" max="13573" width="10.42578125" style="2" customWidth="1"/>
    <col min="13574" max="13824" width="9.140625" style="2"/>
    <col min="13825" max="13825" width="6.42578125" style="2" customWidth="1"/>
    <col min="13826" max="13826" width="7.140625" style="2" customWidth="1"/>
    <col min="13827" max="13827" width="35.7109375" style="2" customWidth="1"/>
    <col min="13828" max="13829" width="10.42578125" style="2" customWidth="1"/>
    <col min="13830" max="14080" width="9.140625" style="2"/>
    <col min="14081" max="14081" width="6.42578125" style="2" customWidth="1"/>
    <col min="14082" max="14082" width="7.140625" style="2" customWidth="1"/>
    <col min="14083" max="14083" width="35.7109375" style="2" customWidth="1"/>
    <col min="14084" max="14085" width="10.42578125" style="2" customWidth="1"/>
    <col min="14086" max="14336" width="9.140625" style="2"/>
    <col min="14337" max="14337" width="6.42578125" style="2" customWidth="1"/>
    <col min="14338" max="14338" width="7.140625" style="2" customWidth="1"/>
    <col min="14339" max="14339" width="35.7109375" style="2" customWidth="1"/>
    <col min="14340" max="14341" width="10.42578125" style="2" customWidth="1"/>
    <col min="14342" max="14592" width="9.140625" style="2"/>
    <col min="14593" max="14593" width="6.42578125" style="2" customWidth="1"/>
    <col min="14594" max="14594" width="7.140625" style="2" customWidth="1"/>
    <col min="14595" max="14595" width="35.7109375" style="2" customWidth="1"/>
    <col min="14596" max="14597" width="10.42578125" style="2" customWidth="1"/>
    <col min="14598" max="14848" width="9.140625" style="2"/>
    <col min="14849" max="14849" width="6.42578125" style="2" customWidth="1"/>
    <col min="14850" max="14850" width="7.140625" style="2" customWidth="1"/>
    <col min="14851" max="14851" width="35.7109375" style="2" customWidth="1"/>
    <col min="14852" max="14853" width="10.42578125" style="2" customWidth="1"/>
    <col min="14854" max="15104" width="9.140625" style="2"/>
    <col min="15105" max="15105" width="6.42578125" style="2" customWidth="1"/>
    <col min="15106" max="15106" width="7.140625" style="2" customWidth="1"/>
    <col min="15107" max="15107" width="35.7109375" style="2" customWidth="1"/>
    <col min="15108" max="15109" width="10.42578125" style="2" customWidth="1"/>
    <col min="15110" max="15360" width="9.140625" style="2"/>
    <col min="15361" max="15361" width="6.42578125" style="2" customWidth="1"/>
    <col min="15362" max="15362" width="7.140625" style="2" customWidth="1"/>
    <col min="15363" max="15363" width="35.7109375" style="2" customWidth="1"/>
    <col min="15364" max="15365" width="10.42578125" style="2" customWidth="1"/>
    <col min="15366" max="15616" width="9.140625" style="2"/>
    <col min="15617" max="15617" width="6.42578125" style="2" customWidth="1"/>
    <col min="15618" max="15618" width="7.140625" style="2" customWidth="1"/>
    <col min="15619" max="15619" width="35.7109375" style="2" customWidth="1"/>
    <col min="15620" max="15621" width="10.42578125" style="2" customWidth="1"/>
    <col min="15622" max="15872" width="9.140625" style="2"/>
    <col min="15873" max="15873" width="6.42578125" style="2" customWidth="1"/>
    <col min="15874" max="15874" width="7.140625" style="2" customWidth="1"/>
    <col min="15875" max="15875" width="35.7109375" style="2" customWidth="1"/>
    <col min="15876" max="15877" width="10.42578125" style="2" customWidth="1"/>
    <col min="15878" max="16128" width="9.140625" style="2"/>
    <col min="16129" max="16129" width="6.42578125" style="2" customWidth="1"/>
    <col min="16130" max="16130" width="7.140625" style="2" customWidth="1"/>
    <col min="16131" max="16131" width="35.7109375" style="2" customWidth="1"/>
    <col min="16132" max="16133" width="10.42578125" style="2" customWidth="1"/>
    <col min="16134" max="16384" width="9.140625" style="2"/>
  </cols>
  <sheetData>
    <row r="1" spans="1:5" ht="15.95" customHeight="1" x14ac:dyDescent="0.25">
      <c r="A1" s="1" t="s">
        <v>0</v>
      </c>
      <c r="B1" s="1"/>
      <c r="C1" s="1"/>
      <c r="D1" s="1"/>
      <c r="E1" s="1"/>
    </row>
    <row r="2" spans="1:5" ht="15.95" customHeight="1" thickBot="1" x14ac:dyDescent="0.3">
      <c r="A2" s="3"/>
      <c r="B2" s="3"/>
      <c r="C2" s="3"/>
      <c r="D2" s="3"/>
      <c r="E2" s="4"/>
    </row>
    <row r="3" spans="1:5" ht="45.75" customHeight="1" thickBot="1" x14ac:dyDescent="0.3">
      <c r="A3" s="5" t="s">
        <v>1</v>
      </c>
      <c r="B3" s="6" t="s">
        <v>2</v>
      </c>
      <c r="C3" s="7" t="s">
        <v>3</v>
      </c>
      <c r="D3" s="7" t="s">
        <v>4</v>
      </c>
      <c r="E3" s="8" t="s">
        <v>5</v>
      </c>
    </row>
    <row r="4" spans="1:5" s="13" customFormat="1" ht="12" customHeight="1" thickBot="1" x14ac:dyDescent="0.25">
      <c r="A4" s="9">
        <v>1</v>
      </c>
      <c r="B4" s="10"/>
      <c r="C4" s="11">
        <v>2</v>
      </c>
      <c r="D4" s="11">
        <v>3</v>
      </c>
      <c r="E4" s="12">
        <v>5</v>
      </c>
    </row>
    <row r="5" spans="1:5" s="19" customFormat="1" ht="21.75" thickBot="1" x14ac:dyDescent="0.25">
      <c r="A5" s="14" t="s">
        <v>6</v>
      </c>
      <c r="B5" s="15" t="s">
        <v>7</v>
      </c>
      <c r="C5" s="16" t="s">
        <v>8</v>
      </c>
      <c r="D5" s="17">
        <f>D6+D7</f>
        <v>78847</v>
      </c>
      <c r="E5" s="18">
        <f>E6+E7</f>
        <v>81362</v>
      </c>
    </row>
    <row r="6" spans="1:5" s="19" customFormat="1" ht="12" customHeight="1" thickBot="1" x14ac:dyDescent="0.25">
      <c r="A6" s="20" t="s">
        <v>9</v>
      </c>
      <c r="B6" s="21" t="s">
        <v>7</v>
      </c>
      <c r="C6" s="22" t="s">
        <v>10</v>
      </c>
      <c r="D6" s="23">
        <v>15338</v>
      </c>
      <c r="E6" s="24">
        <v>17853</v>
      </c>
    </row>
    <row r="7" spans="1:5" s="19" customFormat="1" ht="24.75" customHeight="1" thickBot="1" x14ac:dyDescent="0.25">
      <c r="A7" s="20" t="s">
        <v>11</v>
      </c>
      <c r="B7" s="21" t="s">
        <v>12</v>
      </c>
      <c r="C7" s="22" t="s">
        <v>13</v>
      </c>
      <c r="D7" s="25">
        <f>SUM(D8:D11)</f>
        <v>63509</v>
      </c>
      <c r="E7" s="25">
        <f>SUM(E8:E11)</f>
        <v>63509</v>
      </c>
    </row>
    <row r="8" spans="1:5" s="19" customFormat="1" ht="12" customHeight="1" x14ac:dyDescent="0.2">
      <c r="A8" s="26" t="s">
        <v>14</v>
      </c>
      <c r="B8" s="27" t="s">
        <v>15</v>
      </c>
      <c r="C8" s="28" t="s">
        <v>16</v>
      </c>
      <c r="D8" s="29"/>
      <c r="E8" s="30"/>
    </row>
    <row r="9" spans="1:5" s="19" customFormat="1" ht="12" customHeight="1" x14ac:dyDescent="0.2">
      <c r="A9" s="31" t="s">
        <v>17</v>
      </c>
      <c r="B9" s="32" t="s">
        <v>12</v>
      </c>
      <c r="C9" s="33" t="s">
        <v>18</v>
      </c>
      <c r="D9" s="34">
        <v>56219</v>
      </c>
      <c r="E9" s="35">
        <v>56219</v>
      </c>
    </row>
    <row r="10" spans="1:5" s="19" customFormat="1" ht="12" customHeight="1" x14ac:dyDescent="0.2">
      <c r="A10" s="31" t="s">
        <v>19</v>
      </c>
      <c r="B10" s="32" t="s">
        <v>20</v>
      </c>
      <c r="C10" s="33" t="s">
        <v>21</v>
      </c>
      <c r="D10" s="34">
        <v>6000</v>
      </c>
      <c r="E10" s="35">
        <v>6000</v>
      </c>
    </row>
    <row r="11" spans="1:5" s="19" customFormat="1" ht="12" customHeight="1" thickBot="1" x14ac:dyDescent="0.25">
      <c r="A11" s="36" t="s">
        <v>22</v>
      </c>
      <c r="B11" s="37" t="s">
        <v>15</v>
      </c>
      <c r="C11" s="38" t="s">
        <v>23</v>
      </c>
      <c r="D11" s="39">
        <v>1290</v>
      </c>
      <c r="E11" s="40">
        <v>1290</v>
      </c>
    </row>
    <row r="12" spans="1:5" s="19" customFormat="1" ht="21.75" thickBot="1" x14ac:dyDescent="0.25">
      <c r="A12" s="41" t="s">
        <v>24</v>
      </c>
      <c r="B12" s="42" t="s">
        <v>25</v>
      </c>
      <c r="C12" s="22" t="s">
        <v>26</v>
      </c>
      <c r="D12" s="25">
        <f>SUM(D13:D15)</f>
        <v>0</v>
      </c>
      <c r="E12" s="43">
        <f>SUM(E13:E15)</f>
        <v>4586</v>
      </c>
    </row>
    <row r="13" spans="1:5" s="19" customFormat="1" ht="12" customHeight="1" x14ac:dyDescent="0.2">
      <c r="A13" s="44" t="s">
        <v>27</v>
      </c>
      <c r="B13" s="45" t="s">
        <v>25</v>
      </c>
      <c r="C13" s="46" t="s">
        <v>28</v>
      </c>
      <c r="D13" s="47"/>
      <c r="E13" s="48">
        <v>22</v>
      </c>
    </row>
    <row r="14" spans="1:5" s="19" customFormat="1" ht="22.5" x14ac:dyDescent="0.2">
      <c r="A14" s="26" t="s">
        <v>29</v>
      </c>
      <c r="B14" s="49" t="s">
        <v>25</v>
      </c>
      <c r="C14" s="33" t="s">
        <v>30</v>
      </c>
      <c r="D14" s="29"/>
      <c r="E14" s="30"/>
    </row>
    <row r="15" spans="1:5" s="19" customFormat="1" ht="12" customHeight="1" thickBot="1" x14ac:dyDescent="0.25">
      <c r="A15" s="50" t="s">
        <v>31</v>
      </c>
      <c r="B15" s="51" t="s">
        <v>25</v>
      </c>
      <c r="C15" s="52" t="s">
        <v>32</v>
      </c>
      <c r="D15" s="53"/>
      <c r="E15" s="54">
        <v>4564</v>
      </c>
    </row>
    <row r="16" spans="1:5" s="19" customFormat="1" ht="12" customHeight="1" thickBot="1" x14ac:dyDescent="0.25">
      <c r="A16" s="41" t="s">
        <v>33</v>
      </c>
      <c r="B16" s="42" t="s">
        <v>34</v>
      </c>
      <c r="C16" s="22" t="s">
        <v>35</v>
      </c>
      <c r="D16" s="25">
        <f>D17+D18+D19+D20+D21+D22+D23+D24+D26+D27+D28</f>
        <v>154012</v>
      </c>
      <c r="E16" s="25">
        <f>E17+E18+E19+E20+E21+E22+E23+E24+E25+E26+E27+E28</f>
        <v>164389</v>
      </c>
    </row>
    <row r="17" spans="1:5" s="19" customFormat="1" ht="12" customHeight="1" x14ac:dyDescent="0.2">
      <c r="A17" s="44" t="s">
        <v>36</v>
      </c>
      <c r="B17" s="45" t="s">
        <v>37</v>
      </c>
      <c r="C17" s="46" t="s">
        <v>38</v>
      </c>
      <c r="D17" s="47">
        <v>66263</v>
      </c>
      <c r="E17" s="48">
        <v>67159</v>
      </c>
    </row>
    <row r="18" spans="1:5" s="19" customFormat="1" ht="12" customHeight="1" x14ac:dyDescent="0.2">
      <c r="A18" s="31" t="s">
        <v>39</v>
      </c>
      <c r="B18" s="32" t="s">
        <v>40</v>
      </c>
      <c r="C18" s="33" t="s">
        <v>41</v>
      </c>
      <c r="D18" s="34">
        <v>42423</v>
      </c>
      <c r="E18" s="35">
        <v>42577</v>
      </c>
    </row>
    <row r="19" spans="1:5" s="19" customFormat="1" ht="12" customHeight="1" x14ac:dyDescent="0.2">
      <c r="A19" s="31" t="s">
        <v>42</v>
      </c>
      <c r="B19" s="32" t="s">
        <v>40</v>
      </c>
      <c r="C19" s="33" t="s">
        <v>43</v>
      </c>
      <c r="D19" s="34">
        <v>6400</v>
      </c>
      <c r="E19" s="35">
        <v>6427</v>
      </c>
    </row>
    <row r="20" spans="1:5" s="19" customFormat="1" ht="12" customHeight="1" x14ac:dyDescent="0.2">
      <c r="A20" s="50" t="s">
        <v>44</v>
      </c>
      <c r="B20" s="55" t="s">
        <v>45</v>
      </c>
      <c r="C20" s="33" t="s">
        <v>46</v>
      </c>
      <c r="D20" s="53"/>
      <c r="E20" s="54"/>
    </row>
    <row r="21" spans="1:5" s="19" customFormat="1" ht="12" customHeight="1" x14ac:dyDescent="0.2">
      <c r="A21" s="50" t="s">
        <v>47</v>
      </c>
      <c r="B21" s="55" t="s">
        <v>45</v>
      </c>
      <c r="C21" s="33" t="s">
        <v>48</v>
      </c>
      <c r="D21" s="53"/>
      <c r="E21" s="54"/>
    </row>
    <row r="22" spans="1:5" s="19" customFormat="1" ht="12" customHeight="1" x14ac:dyDescent="0.2">
      <c r="A22" s="50" t="s">
        <v>49</v>
      </c>
      <c r="B22" s="55" t="s">
        <v>45</v>
      </c>
      <c r="C22" s="33" t="s">
        <v>50</v>
      </c>
      <c r="D22" s="53">
        <v>36345</v>
      </c>
      <c r="E22" s="54">
        <v>35710</v>
      </c>
    </row>
    <row r="23" spans="1:5" s="19" customFormat="1" ht="12" customHeight="1" x14ac:dyDescent="0.2">
      <c r="A23" s="50" t="s">
        <v>51</v>
      </c>
      <c r="B23" s="55" t="s">
        <v>52</v>
      </c>
      <c r="C23" s="33" t="s">
        <v>53</v>
      </c>
      <c r="D23" s="53"/>
      <c r="E23" s="54"/>
    </row>
    <row r="24" spans="1:5" s="19" customFormat="1" ht="12" customHeight="1" x14ac:dyDescent="0.2">
      <c r="A24" s="50" t="s">
        <v>54</v>
      </c>
      <c r="B24" s="55" t="s">
        <v>55</v>
      </c>
      <c r="C24" s="33" t="s">
        <v>56</v>
      </c>
      <c r="D24" s="53">
        <v>2581</v>
      </c>
      <c r="E24" s="54">
        <v>2581</v>
      </c>
    </row>
    <row r="25" spans="1:5" s="19" customFormat="1" ht="12" customHeight="1" x14ac:dyDescent="0.2">
      <c r="A25" s="50"/>
      <c r="B25" s="55" t="s">
        <v>57</v>
      </c>
      <c r="C25" s="33" t="s">
        <v>58</v>
      </c>
      <c r="D25" s="53"/>
      <c r="E25" s="54">
        <v>175</v>
      </c>
    </row>
    <row r="26" spans="1:5" s="19" customFormat="1" ht="12" customHeight="1" x14ac:dyDescent="0.2">
      <c r="A26" s="50" t="s">
        <v>59</v>
      </c>
      <c r="B26" s="55"/>
      <c r="C26" s="33" t="s">
        <v>60</v>
      </c>
      <c r="D26" s="53"/>
      <c r="E26" s="54"/>
    </row>
    <row r="27" spans="1:5" s="19" customFormat="1" ht="12" customHeight="1" x14ac:dyDescent="0.2">
      <c r="A27" s="31" t="s">
        <v>61</v>
      </c>
      <c r="B27" s="32" t="s">
        <v>52</v>
      </c>
      <c r="C27" s="33" t="s">
        <v>62</v>
      </c>
      <c r="D27" s="34"/>
      <c r="E27" s="35">
        <v>9760</v>
      </c>
    </row>
    <row r="28" spans="1:5" s="19" customFormat="1" ht="12" customHeight="1" x14ac:dyDescent="0.2">
      <c r="A28" s="56" t="s">
        <v>63</v>
      </c>
      <c r="B28" s="57" t="s">
        <v>64</v>
      </c>
      <c r="C28" s="58" t="s">
        <v>65</v>
      </c>
      <c r="D28" s="59">
        <f>D29+D30+D31+D32</f>
        <v>0</v>
      </c>
      <c r="E28" s="60">
        <f>E29+E30+E31+E32</f>
        <v>0</v>
      </c>
    </row>
    <row r="29" spans="1:5" s="19" customFormat="1" ht="22.5" x14ac:dyDescent="0.2">
      <c r="A29" s="31" t="s">
        <v>66</v>
      </c>
      <c r="B29" s="32"/>
      <c r="C29" s="61" t="s">
        <v>67</v>
      </c>
      <c r="D29" s="62"/>
      <c r="E29" s="63"/>
    </row>
    <row r="30" spans="1:5" s="19" customFormat="1" ht="22.5" x14ac:dyDescent="0.2">
      <c r="A30" s="31" t="s">
        <v>68</v>
      </c>
      <c r="B30" s="32"/>
      <c r="C30" s="61" t="s">
        <v>69</v>
      </c>
      <c r="D30" s="62"/>
      <c r="E30" s="63"/>
    </row>
    <row r="31" spans="1:5" s="19" customFormat="1" ht="22.5" x14ac:dyDescent="0.2">
      <c r="A31" s="31" t="s">
        <v>70</v>
      </c>
      <c r="B31" s="32"/>
      <c r="C31" s="61" t="s">
        <v>71</v>
      </c>
      <c r="D31" s="62"/>
      <c r="E31" s="63"/>
    </row>
    <row r="32" spans="1:5" s="19" customFormat="1" ht="23.25" thickBot="1" x14ac:dyDescent="0.25">
      <c r="A32" s="50" t="s">
        <v>72</v>
      </c>
      <c r="B32" s="55"/>
      <c r="C32" s="64" t="s">
        <v>60</v>
      </c>
      <c r="D32" s="65"/>
      <c r="E32" s="66"/>
    </row>
    <row r="33" spans="1:5" s="19" customFormat="1" ht="21.75" thickBot="1" x14ac:dyDescent="0.25">
      <c r="A33" s="41" t="s">
        <v>73</v>
      </c>
      <c r="B33" s="42"/>
      <c r="C33" s="22" t="s">
        <v>74</v>
      </c>
      <c r="D33" s="25">
        <f>D34+D42</f>
        <v>43153</v>
      </c>
      <c r="E33" s="43">
        <f>E34+E42</f>
        <v>104906</v>
      </c>
    </row>
    <row r="34" spans="1:5" s="19" customFormat="1" ht="12" customHeight="1" x14ac:dyDescent="0.2">
      <c r="A34" s="67" t="s">
        <v>75</v>
      </c>
      <c r="B34" s="68" t="s">
        <v>76</v>
      </c>
      <c r="C34" s="69" t="s">
        <v>77</v>
      </c>
      <c r="D34" s="70">
        <f>D35+D36+D37+D38+D39+D45+D41</f>
        <v>24738</v>
      </c>
      <c r="E34" s="70">
        <f>SUM(E35:E41)</f>
        <v>29454</v>
      </c>
    </row>
    <row r="35" spans="1:5" s="19" customFormat="1" ht="22.5" x14ac:dyDescent="0.2">
      <c r="A35" s="31" t="s">
        <v>78</v>
      </c>
      <c r="B35" s="32" t="s">
        <v>76</v>
      </c>
      <c r="C35" s="61" t="s">
        <v>79</v>
      </c>
      <c r="D35" s="62">
        <v>1080</v>
      </c>
      <c r="E35" s="63">
        <v>1080</v>
      </c>
    </row>
    <row r="36" spans="1:5" s="19" customFormat="1" ht="12.75" x14ac:dyDescent="0.2">
      <c r="A36" s="31" t="s">
        <v>80</v>
      </c>
      <c r="B36" s="32" t="s">
        <v>76</v>
      </c>
      <c r="C36" s="61" t="s">
        <v>81</v>
      </c>
      <c r="D36" s="62"/>
      <c r="E36" s="63">
        <v>1887</v>
      </c>
    </row>
    <row r="37" spans="1:5" s="19" customFormat="1" ht="12" customHeight="1" x14ac:dyDescent="0.2">
      <c r="A37" s="31" t="s">
        <v>82</v>
      </c>
      <c r="B37" s="32" t="s">
        <v>76</v>
      </c>
      <c r="C37" s="61" t="s">
        <v>83</v>
      </c>
      <c r="D37" s="62">
        <v>4298</v>
      </c>
      <c r="E37" s="71">
        <v>4298</v>
      </c>
    </row>
    <row r="38" spans="1:5" s="19" customFormat="1" ht="22.5" x14ac:dyDescent="0.2">
      <c r="A38" s="31" t="s">
        <v>84</v>
      </c>
      <c r="B38" s="32" t="s">
        <v>76</v>
      </c>
      <c r="C38" s="61" t="s">
        <v>85</v>
      </c>
      <c r="D38" s="62">
        <v>18000</v>
      </c>
      <c r="E38" s="63">
        <v>20264</v>
      </c>
    </row>
    <row r="39" spans="1:5" s="19" customFormat="1" ht="12" customHeight="1" x14ac:dyDescent="0.2">
      <c r="A39" s="31" t="s">
        <v>86</v>
      </c>
      <c r="B39" s="55" t="s">
        <v>76</v>
      </c>
      <c r="C39" s="64" t="s">
        <v>87</v>
      </c>
      <c r="D39" s="65">
        <v>1240</v>
      </c>
      <c r="E39" s="72">
        <v>1240</v>
      </c>
    </row>
    <row r="40" spans="1:5" s="19" customFormat="1" ht="12" customHeight="1" x14ac:dyDescent="0.2">
      <c r="A40" s="31" t="s">
        <v>88</v>
      </c>
      <c r="B40" s="55" t="s">
        <v>76</v>
      </c>
      <c r="C40" s="64" t="s">
        <v>89</v>
      </c>
      <c r="D40" s="65"/>
      <c r="E40" s="66">
        <v>685</v>
      </c>
    </row>
    <row r="41" spans="1:5" s="19" customFormat="1" ht="12" customHeight="1" x14ac:dyDescent="0.2">
      <c r="A41" s="31" t="s">
        <v>90</v>
      </c>
      <c r="B41" s="49" t="s">
        <v>76</v>
      </c>
      <c r="C41" s="61" t="s">
        <v>91</v>
      </c>
      <c r="D41" s="62">
        <v>120</v>
      </c>
      <c r="E41" s="63"/>
    </row>
    <row r="42" spans="1:5" s="19" customFormat="1" ht="22.5" x14ac:dyDescent="0.2">
      <c r="A42" s="56" t="s">
        <v>92</v>
      </c>
      <c r="B42" s="57" t="s">
        <v>93</v>
      </c>
      <c r="C42" s="58" t="s">
        <v>94</v>
      </c>
      <c r="D42" s="59">
        <f>D43+D44+D50+D51+D52</f>
        <v>18415</v>
      </c>
      <c r="E42" s="60">
        <f>(E43+E44+E45+E46+E47+E48+E49+E50+E51+E52)</f>
        <v>75452</v>
      </c>
    </row>
    <row r="43" spans="1:5" s="19" customFormat="1" ht="22.5" x14ac:dyDescent="0.2">
      <c r="A43" s="31" t="s">
        <v>95</v>
      </c>
      <c r="B43" s="32"/>
      <c r="C43" s="61" t="s">
        <v>79</v>
      </c>
      <c r="D43" s="62"/>
      <c r="E43" s="63"/>
    </row>
    <row r="44" spans="1:5" s="19" customFormat="1" ht="22.5" x14ac:dyDescent="0.2">
      <c r="A44" s="31" t="s">
        <v>96</v>
      </c>
      <c r="B44" s="32"/>
      <c r="C44" s="61" t="s">
        <v>85</v>
      </c>
      <c r="D44" s="62"/>
      <c r="E44" s="63"/>
    </row>
    <row r="45" spans="1:5" s="19" customFormat="1" ht="12" customHeight="1" x14ac:dyDescent="0.2">
      <c r="A45" s="31" t="s">
        <v>97</v>
      </c>
      <c r="B45" s="55"/>
      <c r="C45" s="64" t="s">
        <v>98</v>
      </c>
      <c r="D45" s="65"/>
      <c r="E45" s="66">
        <v>40500</v>
      </c>
    </row>
    <row r="46" spans="1:5" s="19" customFormat="1" ht="12" customHeight="1" x14ac:dyDescent="0.2">
      <c r="A46" s="31" t="s">
        <v>99</v>
      </c>
      <c r="B46" s="49"/>
      <c r="C46" s="61" t="s">
        <v>100</v>
      </c>
      <c r="D46" s="62"/>
      <c r="E46" s="63">
        <v>12</v>
      </c>
    </row>
    <row r="47" spans="1:5" s="19" customFormat="1" ht="12" customHeight="1" x14ac:dyDescent="0.2">
      <c r="A47" s="31" t="s">
        <v>101</v>
      </c>
      <c r="B47" s="55"/>
      <c r="C47" s="64" t="s">
        <v>102</v>
      </c>
      <c r="D47" s="65"/>
      <c r="E47" s="66">
        <v>13247</v>
      </c>
    </row>
    <row r="48" spans="1:5" s="19" customFormat="1" ht="12" customHeight="1" x14ac:dyDescent="0.2">
      <c r="A48" s="31" t="s">
        <v>103</v>
      </c>
      <c r="B48" s="55"/>
      <c r="C48" s="64" t="s">
        <v>104</v>
      </c>
      <c r="D48" s="65"/>
      <c r="E48" s="66">
        <v>216</v>
      </c>
    </row>
    <row r="49" spans="1:5" s="19" customFormat="1" ht="16.5" customHeight="1" x14ac:dyDescent="0.2">
      <c r="A49" s="31" t="s">
        <v>105</v>
      </c>
      <c r="B49" s="55"/>
      <c r="C49" s="64" t="s">
        <v>106</v>
      </c>
      <c r="D49" s="65"/>
      <c r="E49" s="66">
        <v>1392</v>
      </c>
    </row>
    <row r="50" spans="1:5" s="19" customFormat="1" ht="12" customHeight="1" x14ac:dyDescent="0.2">
      <c r="A50" s="31" t="s">
        <v>107</v>
      </c>
      <c r="B50" s="32"/>
      <c r="C50" s="61" t="s">
        <v>87</v>
      </c>
      <c r="D50" s="62"/>
      <c r="E50" s="63"/>
    </row>
    <row r="51" spans="1:5" s="19" customFormat="1" ht="12" customHeight="1" x14ac:dyDescent="0.2">
      <c r="A51" s="50" t="s">
        <v>108</v>
      </c>
      <c r="B51" s="55"/>
      <c r="C51" s="64" t="s">
        <v>109</v>
      </c>
      <c r="D51" s="65">
        <v>800</v>
      </c>
      <c r="E51" s="66">
        <v>1670</v>
      </c>
    </row>
    <row r="52" spans="1:5" s="19" customFormat="1" ht="15.75" customHeight="1" thickBot="1" x14ac:dyDescent="0.25">
      <c r="A52" s="73" t="s">
        <v>110</v>
      </c>
      <c r="B52" s="55"/>
      <c r="C52" s="64" t="s">
        <v>111</v>
      </c>
      <c r="D52" s="65">
        <v>17615</v>
      </c>
      <c r="E52" s="66">
        <v>18415</v>
      </c>
    </row>
    <row r="53" spans="1:5" s="19" customFormat="1" ht="21.75" thickBot="1" x14ac:dyDescent="0.25">
      <c r="A53" s="41" t="s">
        <v>112</v>
      </c>
      <c r="B53" s="42"/>
      <c r="C53" s="22" t="s">
        <v>113</v>
      </c>
      <c r="D53" s="74">
        <f>D54+D55</f>
        <v>0</v>
      </c>
      <c r="E53" s="75">
        <f>E54+E55</f>
        <v>0</v>
      </c>
    </row>
    <row r="54" spans="1:5" s="19" customFormat="1" ht="12" customHeight="1" x14ac:dyDescent="0.2">
      <c r="A54" s="76" t="s">
        <v>114</v>
      </c>
      <c r="B54" s="77" t="s">
        <v>115</v>
      </c>
      <c r="C54" s="78" t="s">
        <v>116</v>
      </c>
      <c r="D54" s="79"/>
      <c r="E54" s="80"/>
    </row>
    <row r="55" spans="1:5" s="19" customFormat="1" ht="23.25" thickBot="1" x14ac:dyDescent="0.25">
      <c r="A55" s="81" t="s">
        <v>117</v>
      </c>
      <c r="B55" s="27" t="s">
        <v>118</v>
      </c>
      <c r="C55" s="46" t="s">
        <v>119</v>
      </c>
      <c r="D55" s="82"/>
      <c r="E55" s="83"/>
    </row>
    <row r="56" spans="1:5" s="19" customFormat="1" ht="12" customHeight="1" thickBot="1" x14ac:dyDescent="0.25">
      <c r="A56" s="41" t="s">
        <v>120</v>
      </c>
      <c r="B56" s="42"/>
      <c r="C56" s="22" t="s">
        <v>121</v>
      </c>
      <c r="D56" s="25">
        <f>SUM(D57:D60)</f>
        <v>830</v>
      </c>
      <c r="E56" s="43">
        <f>SUM(E57:E60)</f>
        <v>28354</v>
      </c>
    </row>
    <row r="57" spans="1:5" s="19" customFormat="1" ht="12" customHeight="1" x14ac:dyDescent="0.2">
      <c r="A57" s="44" t="s">
        <v>122</v>
      </c>
      <c r="B57" s="45" t="s">
        <v>123</v>
      </c>
      <c r="C57" s="46" t="s">
        <v>124</v>
      </c>
      <c r="D57" s="47">
        <v>830</v>
      </c>
      <c r="E57" s="48">
        <v>3025</v>
      </c>
    </row>
    <row r="58" spans="1:5" s="19" customFormat="1" ht="12" customHeight="1" x14ac:dyDescent="0.2">
      <c r="A58" s="44" t="s">
        <v>125</v>
      </c>
      <c r="B58" s="45"/>
      <c r="C58" s="46" t="s">
        <v>126</v>
      </c>
      <c r="D58" s="47"/>
      <c r="E58" s="48">
        <v>20000</v>
      </c>
    </row>
    <row r="59" spans="1:5" s="19" customFormat="1" ht="12" customHeight="1" x14ac:dyDescent="0.2">
      <c r="A59" s="44" t="s">
        <v>127</v>
      </c>
      <c r="B59" s="45"/>
      <c r="C59" s="46" t="s">
        <v>128</v>
      </c>
      <c r="D59" s="47"/>
      <c r="E59" s="48">
        <v>5329</v>
      </c>
    </row>
    <row r="60" spans="1:5" s="19" customFormat="1" ht="19.5" customHeight="1" thickBot="1" x14ac:dyDescent="0.25">
      <c r="A60" s="31" t="s">
        <v>129</v>
      </c>
      <c r="B60" s="32"/>
      <c r="C60" s="33" t="s">
        <v>130</v>
      </c>
      <c r="D60" s="34"/>
      <c r="E60" s="35"/>
    </row>
    <row r="61" spans="1:5" s="19" customFormat="1" ht="23.25" thickBot="1" x14ac:dyDescent="0.25">
      <c r="A61" s="41" t="s">
        <v>131</v>
      </c>
      <c r="B61" s="42"/>
      <c r="C61" s="84" t="s">
        <v>132</v>
      </c>
      <c r="D61" s="25">
        <f>D5+D12+D16+D33+D53+D56</f>
        <v>276842</v>
      </c>
      <c r="E61" s="43">
        <f>E5+E12+E16+E33+E53+E56</f>
        <v>383597</v>
      </c>
    </row>
    <row r="62" spans="1:5" s="19" customFormat="1" ht="22.5" x14ac:dyDescent="0.2">
      <c r="A62" s="67" t="s">
        <v>133</v>
      </c>
      <c r="B62" s="68" t="s">
        <v>134</v>
      </c>
      <c r="C62" s="69" t="s">
        <v>135</v>
      </c>
      <c r="D62" s="85">
        <f>SUM(D63:D65)</f>
        <v>0</v>
      </c>
      <c r="E62" s="85">
        <f>SUM(E63:E65)</f>
        <v>49725</v>
      </c>
    </row>
    <row r="63" spans="1:5" s="19" customFormat="1" ht="12" customHeight="1" x14ac:dyDescent="0.2">
      <c r="A63" s="44" t="s">
        <v>136</v>
      </c>
      <c r="B63" s="49" t="s">
        <v>137</v>
      </c>
      <c r="C63" s="86" t="s">
        <v>138</v>
      </c>
      <c r="D63" s="87"/>
      <c r="E63" s="88"/>
    </row>
    <row r="64" spans="1:5" s="19" customFormat="1" ht="12" customHeight="1" x14ac:dyDescent="0.2">
      <c r="A64" s="44" t="s">
        <v>139</v>
      </c>
      <c r="B64" s="49" t="s">
        <v>137</v>
      </c>
      <c r="C64" s="89" t="s">
        <v>140</v>
      </c>
      <c r="D64" s="90"/>
      <c r="E64" s="91"/>
    </row>
    <row r="65" spans="1:5" s="19" customFormat="1" ht="12" customHeight="1" thickBot="1" x14ac:dyDescent="0.25">
      <c r="A65" s="26" t="s">
        <v>141</v>
      </c>
      <c r="B65" s="27" t="s">
        <v>142</v>
      </c>
      <c r="C65" s="28" t="s">
        <v>143</v>
      </c>
      <c r="D65" s="29"/>
      <c r="E65" s="30">
        <v>49725</v>
      </c>
    </row>
    <row r="66" spans="1:5" s="19" customFormat="1" ht="12" customHeight="1" thickBot="1" x14ac:dyDescent="0.25">
      <c r="A66" s="41" t="s">
        <v>144</v>
      </c>
      <c r="B66" s="42"/>
      <c r="C66" s="22" t="s">
        <v>145</v>
      </c>
      <c r="D66" s="23"/>
      <c r="E66" s="24"/>
    </row>
    <row r="67" spans="1:5" s="19" customFormat="1" ht="12" customHeight="1" thickBot="1" x14ac:dyDescent="0.25">
      <c r="A67" s="41" t="s">
        <v>146</v>
      </c>
      <c r="B67" s="42"/>
      <c r="C67" s="22" t="s">
        <v>147</v>
      </c>
      <c r="D67" s="25">
        <f>D61+D62+D65+D66</f>
        <v>276842</v>
      </c>
      <c r="E67" s="25">
        <f>E61+E62</f>
        <v>433322</v>
      </c>
    </row>
    <row r="68" spans="1:5" s="95" customFormat="1" ht="12.95" customHeight="1" x14ac:dyDescent="0.2">
      <c r="A68" s="92"/>
      <c r="B68" s="92"/>
      <c r="C68" s="93"/>
      <c r="D68" s="94"/>
      <c r="E68" s="94"/>
    </row>
    <row r="69" spans="1:5" s="95" customFormat="1" ht="12.95" customHeight="1" x14ac:dyDescent="0.2">
      <c r="A69" s="92"/>
      <c r="B69" s="92"/>
      <c r="C69" s="93"/>
      <c r="D69" s="94"/>
      <c r="E69" s="94"/>
    </row>
    <row r="70" spans="1:5" s="95" customFormat="1" ht="12.95" customHeight="1" x14ac:dyDescent="0.2">
      <c r="A70" s="92"/>
      <c r="B70" s="92"/>
      <c r="C70" s="93"/>
      <c r="D70" s="94"/>
      <c r="E70" s="94"/>
    </row>
    <row r="71" spans="1:5" s="95" customFormat="1" ht="12.95" customHeight="1" x14ac:dyDescent="0.2">
      <c r="A71" s="92"/>
      <c r="B71" s="92"/>
      <c r="C71" s="93"/>
      <c r="D71" s="94"/>
      <c r="E71" s="94"/>
    </row>
    <row r="72" spans="1:5" s="95" customFormat="1" ht="12.95" customHeight="1" x14ac:dyDescent="0.2">
      <c r="A72" s="92"/>
      <c r="B72" s="92"/>
      <c r="C72" s="93"/>
      <c r="D72" s="94"/>
      <c r="E72" s="94"/>
    </row>
    <row r="73" spans="1:5" ht="12.95" customHeight="1" x14ac:dyDescent="0.25">
      <c r="A73" s="96"/>
      <c r="B73" s="96"/>
      <c r="C73" s="96"/>
      <c r="D73" s="96"/>
      <c r="E73" s="96"/>
    </row>
    <row r="74" spans="1:5" ht="16.5" customHeight="1" x14ac:dyDescent="0.25">
      <c r="A74" s="97" t="s">
        <v>148</v>
      </c>
      <c r="B74" s="97"/>
      <c r="C74" s="97"/>
      <c r="D74" s="97"/>
      <c r="E74" s="97"/>
    </row>
    <row r="75" spans="1:5" ht="16.5" customHeight="1" thickBot="1" x14ac:dyDescent="0.3">
      <c r="A75" s="98"/>
      <c r="B75" s="98"/>
      <c r="C75" s="98"/>
      <c r="D75" s="98"/>
      <c r="E75" s="99"/>
    </row>
    <row r="76" spans="1:5" ht="54" customHeight="1" thickBot="1" x14ac:dyDescent="0.3">
      <c r="A76" s="100" t="s">
        <v>1</v>
      </c>
      <c r="B76" s="101"/>
      <c r="C76" s="102" t="s">
        <v>149</v>
      </c>
      <c r="D76" s="7" t="s">
        <v>150</v>
      </c>
      <c r="E76" s="8" t="s">
        <v>5</v>
      </c>
    </row>
    <row r="77" spans="1:5" s="13" customFormat="1" ht="12" customHeight="1" thickBot="1" x14ac:dyDescent="0.25">
      <c r="A77" s="103">
        <v>1</v>
      </c>
      <c r="B77" s="104"/>
      <c r="C77" s="105">
        <v>2</v>
      </c>
      <c r="D77" s="105">
        <v>3</v>
      </c>
      <c r="E77" s="106">
        <v>5</v>
      </c>
    </row>
    <row r="78" spans="1:5" ht="12" customHeight="1" thickBot="1" x14ac:dyDescent="0.3">
      <c r="A78" s="14" t="s">
        <v>6</v>
      </c>
      <c r="B78" s="15"/>
      <c r="C78" s="107" t="s">
        <v>151</v>
      </c>
      <c r="D78" s="108">
        <f>SUM(D79:D85)</f>
        <v>242080</v>
      </c>
      <c r="E78" s="109">
        <f>SUM(E79:E85)</f>
        <v>259752</v>
      </c>
    </row>
    <row r="79" spans="1:5" ht="12" customHeight="1" x14ac:dyDescent="0.25">
      <c r="A79" s="76" t="s">
        <v>152</v>
      </c>
      <c r="B79" s="77" t="s">
        <v>153</v>
      </c>
      <c r="C79" s="78" t="s">
        <v>154</v>
      </c>
      <c r="D79" s="110">
        <v>113792</v>
      </c>
      <c r="E79" s="111">
        <v>121127</v>
      </c>
    </row>
    <row r="80" spans="1:5" ht="12" customHeight="1" x14ac:dyDescent="0.25">
      <c r="A80" s="31" t="s">
        <v>155</v>
      </c>
      <c r="B80" s="32" t="s">
        <v>156</v>
      </c>
      <c r="C80" s="33" t="s">
        <v>157</v>
      </c>
      <c r="D80" s="112">
        <v>28649</v>
      </c>
      <c r="E80" s="113">
        <v>29942</v>
      </c>
    </row>
    <row r="81" spans="1:5" ht="12" customHeight="1" x14ac:dyDescent="0.25">
      <c r="A81" s="31" t="s">
        <v>11</v>
      </c>
      <c r="B81" s="32" t="s">
        <v>158</v>
      </c>
      <c r="C81" s="33" t="s">
        <v>159</v>
      </c>
      <c r="D81" s="114">
        <v>82347</v>
      </c>
      <c r="E81" s="115">
        <v>81459</v>
      </c>
    </row>
    <row r="82" spans="1:5" ht="12" customHeight="1" x14ac:dyDescent="0.25">
      <c r="A82" s="31" t="s">
        <v>160</v>
      </c>
      <c r="B82" s="116" t="s">
        <v>161</v>
      </c>
      <c r="C82" s="117" t="s">
        <v>162</v>
      </c>
      <c r="D82" s="114">
        <v>6223</v>
      </c>
      <c r="E82" s="115">
        <v>13277</v>
      </c>
    </row>
    <row r="83" spans="1:5" ht="12" customHeight="1" x14ac:dyDescent="0.25">
      <c r="A83" s="31" t="s">
        <v>163</v>
      </c>
      <c r="B83" s="32" t="s">
        <v>164</v>
      </c>
      <c r="C83" s="33" t="s">
        <v>165</v>
      </c>
      <c r="D83" s="114">
        <v>11069</v>
      </c>
      <c r="E83" s="115">
        <v>12447</v>
      </c>
    </row>
    <row r="84" spans="1:5" ht="12" customHeight="1" x14ac:dyDescent="0.25">
      <c r="A84" s="31" t="s">
        <v>166</v>
      </c>
      <c r="B84" s="55" t="s">
        <v>167</v>
      </c>
      <c r="C84" s="118" t="s">
        <v>168</v>
      </c>
      <c r="D84" s="114"/>
      <c r="E84" s="115">
        <v>1500</v>
      </c>
    </row>
    <row r="85" spans="1:5" ht="12" customHeight="1" thickBot="1" x14ac:dyDescent="0.3">
      <c r="A85" s="31" t="s">
        <v>169</v>
      </c>
      <c r="B85" s="55" t="s">
        <v>164</v>
      </c>
      <c r="C85" s="118" t="s">
        <v>170</v>
      </c>
      <c r="D85" s="114"/>
      <c r="E85" s="115"/>
    </row>
    <row r="86" spans="1:5" ht="21.75" thickBot="1" x14ac:dyDescent="0.3">
      <c r="A86" s="41" t="s">
        <v>24</v>
      </c>
      <c r="B86" s="42"/>
      <c r="C86" s="119" t="s">
        <v>171</v>
      </c>
      <c r="D86" s="120">
        <f>SUM(D87:D91)</f>
        <v>30509</v>
      </c>
      <c r="E86" s="121">
        <f>SUM(E87:E91)</f>
        <v>79177</v>
      </c>
    </row>
    <row r="87" spans="1:5" ht="12" customHeight="1" x14ac:dyDescent="0.25">
      <c r="A87" s="44" t="s">
        <v>172</v>
      </c>
      <c r="B87" s="45" t="s">
        <v>173</v>
      </c>
      <c r="C87" s="46" t="s">
        <v>174</v>
      </c>
      <c r="D87" s="122">
        <v>24099</v>
      </c>
      <c r="E87" s="123">
        <v>65817</v>
      </c>
    </row>
    <row r="88" spans="1:5" x14ac:dyDescent="0.25">
      <c r="A88" s="44" t="s">
        <v>175</v>
      </c>
      <c r="B88" s="45" t="s">
        <v>176</v>
      </c>
      <c r="C88" s="33" t="s">
        <v>177</v>
      </c>
      <c r="D88" s="112">
        <v>6410</v>
      </c>
      <c r="E88" s="124">
        <v>13348</v>
      </c>
    </row>
    <row r="89" spans="1:5" ht="22.5" x14ac:dyDescent="0.25">
      <c r="A89" s="44" t="s">
        <v>178</v>
      </c>
      <c r="B89" s="45" t="s">
        <v>179</v>
      </c>
      <c r="C89" s="33" t="s">
        <v>180</v>
      </c>
      <c r="D89" s="112"/>
      <c r="E89" s="124">
        <v>12</v>
      </c>
    </row>
    <row r="90" spans="1:5" ht="12" customHeight="1" x14ac:dyDescent="0.25">
      <c r="A90" s="44" t="s">
        <v>181</v>
      </c>
      <c r="B90" s="45"/>
      <c r="C90" s="33" t="s">
        <v>182</v>
      </c>
      <c r="D90" s="112"/>
      <c r="E90" s="124"/>
    </row>
    <row r="91" spans="1:5" ht="12" customHeight="1" thickBot="1" x14ac:dyDescent="0.3">
      <c r="A91" s="50" t="s">
        <v>183</v>
      </c>
      <c r="B91" s="55" t="s">
        <v>179</v>
      </c>
      <c r="C91" s="118" t="s">
        <v>184</v>
      </c>
      <c r="D91" s="114"/>
      <c r="E91" s="125"/>
    </row>
    <row r="92" spans="1:5" ht="12" customHeight="1" thickBot="1" x14ac:dyDescent="0.3">
      <c r="A92" s="41" t="s">
        <v>33</v>
      </c>
      <c r="B92" s="42" t="s">
        <v>185</v>
      </c>
      <c r="C92" s="119" t="s">
        <v>186</v>
      </c>
      <c r="D92" s="120">
        <f>SUM(D93:D95)</f>
        <v>4253</v>
      </c>
      <c r="E92" s="126">
        <f>SUM(E93:E95)</f>
        <v>73903</v>
      </c>
    </row>
    <row r="93" spans="1:5" ht="12" customHeight="1" x14ac:dyDescent="0.25">
      <c r="A93" s="44" t="s">
        <v>36</v>
      </c>
      <c r="B93" s="45"/>
      <c r="C93" s="46" t="s">
        <v>187</v>
      </c>
      <c r="D93" s="122"/>
      <c r="E93" s="123">
        <v>31403</v>
      </c>
    </row>
    <row r="94" spans="1:5" ht="12" customHeight="1" x14ac:dyDescent="0.25">
      <c r="A94" s="31" t="s">
        <v>39</v>
      </c>
      <c r="B94" s="32"/>
      <c r="C94" s="33" t="s">
        <v>188</v>
      </c>
      <c r="D94" s="112">
        <v>3253</v>
      </c>
      <c r="E94" s="113">
        <v>2000</v>
      </c>
    </row>
    <row r="95" spans="1:5" ht="12" customHeight="1" x14ac:dyDescent="0.25">
      <c r="A95" s="31" t="s">
        <v>42</v>
      </c>
      <c r="B95" s="32"/>
      <c r="C95" s="33" t="s">
        <v>189</v>
      </c>
      <c r="D95" s="112">
        <v>1000</v>
      </c>
      <c r="E95" s="113">
        <v>40500</v>
      </c>
    </row>
    <row r="96" spans="1:5" ht="12" customHeight="1" thickBot="1" x14ac:dyDescent="0.3">
      <c r="A96" s="127" t="s">
        <v>73</v>
      </c>
      <c r="B96" s="128" t="s">
        <v>190</v>
      </c>
      <c r="C96" s="129" t="s">
        <v>191</v>
      </c>
      <c r="D96" s="130"/>
      <c r="E96" s="131"/>
    </row>
    <row r="97" spans="1:6" ht="12" customHeight="1" thickBot="1" x14ac:dyDescent="0.3">
      <c r="A97" s="41" t="s">
        <v>112</v>
      </c>
      <c r="B97" s="42"/>
      <c r="C97" s="119" t="s">
        <v>192</v>
      </c>
      <c r="D97" s="132"/>
      <c r="E97" s="133"/>
    </row>
    <row r="98" spans="1:6" ht="12" customHeight="1" thickBot="1" x14ac:dyDescent="0.3">
      <c r="A98" s="41" t="s">
        <v>120</v>
      </c>
      <c r="B98" s="42" t="s">
        <v>193</v>
      </c>
      <c r="C98" s="119" t="s">
        <v>194</v>
      </c>
      <c r="D98" s="132"/>
      <c r="E98" s="133"/>
    </row>
    <row r="99" spans="1:6" ht="12" customHeight="1" thickBot="1" x14ac:dyDescent="0.3">
      <c r="A99" s="41" t="s">
        <v>131</v>
      </c>
      <c r="B99" s="42" t="s">
        <v>195</v>
      </c>
      <c r="C99" s="119" t="s">
        <v>196</v>
      </c>
      <c r="D99" s="120">
        <f>SUM(D100:D102)</f>
        <v>0</v>
      </c>
      <c r="E99" s="121">
        <f>SUM(E100:E102)</f>
        <v>20490</v>
      </c>
    </row>
    <row r="100" spans="1:6" ht="12" customHeight="1" x14ac:dyDescent="0.25">
      <c r="A100" s="44" t="s">
        <v>197</v>
      </c>
      <c r="B100" s="45" t="s">
        <v>198</v>
      </c>
      <c r="C100" s="46" t="s">
        <v>199</v>
      </c>
      <c r="D100" s="122"/>
      <c r="E100" s="123"/>
    </row>
    <row r="101" spans="1:6" ht="12" customHeight="1" x14ac:dyDescent="0.25">
      <c r="A101" s="26" t="s">
        <v>200</v>
      </c>
      <c r="B101" s="27" t="s">
        <v>198</v>
      </c>
      <c r="C101" s="28" t="s">
        <v>201</v>
      </c>
      <c r="D101" s="134"/>
      <c r="E101" s="135">
        <v>5440</v>
      </c>
    </row>
    <row r="102" spans="1:6" ht="12" customHeight="1" thickBot="1" x14ac:dyDescent="0.3">
      <c r="A102" s="50" t="s">
        <v>202</v>
      </c>
      <c r="B102" s="55" t="s">
        <v>198</v>
      </c>
      <c r="C102" s="118" t="s">
        <v>203</v>
      </c>
      <c r="D102" s="114"/>
      <c r="E102" s="115">
        <v>15050</v>
      </c>
    </row>
    <row r="103" spans="1:6" ht="12" customHeight="1" thickBot="1" x14ac:dyDescent="0.3">
      <c r="A103" s="41" t="s">
        <v>204</v>
      </c>
      <c r="B103" s="42"/>
      <c r="C103" s="119" t="s">
        <v>205</v>
      </c>
      <c r="D103" s="120">
        <f>D78+D86+D92+D96+D97+D98+D99</f>
        <v>276842</v>
      </c>
      <c r="E103" s="120">
        <f>E78+E86+E92+E96+E97+E98+E99</f>
        <v>433322</v>
      </c>
      <c r="F103" s="136"/>
    </row>
    <row r="104" spans="1:6" x14ac:dyDescent="0.25">
      <c r="A104" s="137"/>
      <c r="B104" s="137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Jegyzo</dc:creator>
  <cp:lastModifiedBy>Jegyzo</cp:lastModifiedBy>
  <dcterms:created xsi:type="dcterms:W3CDTF">2017-03-23T08:44:07Z</dcterms:created>
  <dcterms:modified xsi:type="dcterms:W3CDTF">2017-03-23T08:44:53Z</dcterms:modified>
</cp:coreProperties>
</file>